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C:\Users\a0004630\Desktop\田中\資料\★移動支援\R7.4～\R7.4.16 処遇改善加算様式\"/>
    </mc:Choice>
  </mc:AlternateContent>
  <xr:revisionPtr revIDLastSave="0" documentId="13_ncr:1_{3BC4A1B3-E793-45AE-960A-6BE3DC775E4C}" xr6:coauthVersionLast="36" xr6:coauthVersionMax="36" xr10:uidLastSave="{00000000-0000-0000-0000-000000000000}"/>
  <bookViews>
    <workbookView xWindow="0" yWindow="0" windowWidth="28800" windowHeight="10515" activeTab="2" xr2:uid="{E31D3DAC-BD41-4C8F-BCC7-3D3A8BA8134C}"/>
  </bookViews>
  <sheets>
    <sheet name="処遇改善加算　総括表" sheetId="1" r:id="rId1"/>
    <sheet name="処遇改善加算　総括表 (例)" sheetId="7" r:id="rId2"/>
    <sheet name="処遇改善加算　個票①" sheetId="4" r:id="rId3"/>
    <sheet name="処遇改善加算　個票 ②" sheetId="6" r:id="rId4"/>
    <sheet name="処遇改善加算　個票(例)" sheetId="8" r:id="rId5"/>
    <sheet name="Sheet2" sheetId="2" r:id="rId6"/>
  </sheets>
  <externalReferences>
    <externalReference r:id="rId7"/>
  </externalReferences>
  <definedNames>
    <definedName name="_xlnm.Print_Area" localSheetId="3">'処遇改善加算　個票 ②'!$A$1:$Z$48</definedName>
    <definedName name="_xlnm.Print_Area" localSheetId="4">'処遇改善加算　個票(例)'!$A$1:$Z$48</definedName>
    <definedName name="_xlnm.Print_Area" localSheetId="2">'処遇改善加算　個票①'!$A$1:$Z$48</definedName>
    <definedName name="_xlnm.Print_Area" localSheetId="0">'処遇改善加算　総括表'!$A$1:$AL$120</definedName>
    <definedName name="_xlnm.Print_Area" localSheetId="1">'処遇改善加算　総括表 (例)'!$A$1:$AL$120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9" i="4" l="1"/>
  <c r="H5" i="4" s="1"/>
  <c r="K13" i="4"/>
  <c r="K17" i="4"/>
  <c r="K21" i="4"/>
  <c r="K25" i="4"/>
  <c r="K29" i="4"/>
  <c r="K33" i="4"/>
  <c r="K37" i="4"/>
  <c r="K41" i="4"/>
  <c r="K45" i="4"/>
  <c r="K9" i="4"/>
  <c r="AK113" i="1" l="1"/>
  <c r="AK40" i="1" l="1"/>
  <c r="K9" i="8" l="1"/>
  <c r="Z45" i="8"/>
  <c r="X45" i="8"/>
  <c r="G45" i="8"/>
  <c r="Z41" i="8"/>
  <c r="X41" i="8"/>
  <c r="G41" i="8"/>
  <c r="X37" i="8"/>
  <c r="Z37" i="8" s="1"/>
  <c r="G37" i="8"/>
  <c r="X33" i="8"/>
  <c r="Z33" i="8" s="1"/>
  <c r="G33" i="8"/>
  <c r="X29" i="8"/>
  <c r="Z29" i="8" s="1"/>
  <c r="G29" i="8"/>
  <c r="X25" i="8"/>
  <c r="Z25" i="8" s="1"/>
  <c r="G25" i="8"/>
  <c r="X21" i="8"/>
  <c r="Z21" i="8" s="1"/>
  <c r="G21" i="8"/>
  <c r="Z17" i="8"/>
  <c r="X17" i="8"/>
  <c r="G17" i="8"/>
  <c r="Z13" i="8"/>
  <c r="X13" i="8"/>
  <c r="G13" i="8"/>
  <c r="Z9" i="8"/>
  <c r="X9" i="8"/>
  <c r="D3" i="8"/>
  <c r="A2" i="8"/>
  <c r="AK118" i="7"/>
  <c r="AK117" i="7"/>
  <c r="R100" i="7"/>
  <c r="AK96" i="7"/>
  <c r="AK84" i="7"/>
  <c r="AL76" i="7"/>
  <c r="AL69" i="7"/>
  <c r="AL65" i="7"/>
  <c r="AL60" i="7"/>
  <c r="AL56" i="7"/>
  <c r="AL52" i="7"/>
  <c r="AD48" i="7" s="1"/>
  <c r="AK113" i="7" s="1"/>
  <c r="AK40" i="7"/>
  <c r="AK39" i="7"/>
  <c r="AK32" i="7"/>
  <c r="AK112" i="7" s="1"/>
  <c r="Q21" i="7"/>
  <c r="Y21" i="7" s="1"/>
  <c r="AK109" i="7" s="1"/>
  <c r="A4" i="7"/>
  <c r="H5" i="8" l="1"/>
  <c r="Y21" i="1"/>
  <c r="AL69" i="1" l="1"/>
  <c r="X45" i="6" l="1"/>
  <c r="Z45" i="6" s="1"/>
  <c r="G45" i="6"/>
  <c r="X41" i="6"/>
  <c r="Z41" i="6" s="1"/>
  <c r="G41" i="6"/>
  <c r="Z37" i="6"/>
  <c r="X37" i="6"/>
  <c r="G37" i="6"/>
  <c r="X33" i="6"/>
  <c r="Z33" i="6" s="1"/>
  <c r="G33" i="6"/>
  <c r="X29" i="6"/>
  <c r="Z29" i="6" s="1"/>
  <c r="G29" i="6"/>
  <c r="X25" i="6"/>
  <c r="Z25" i="6" s="1"/>
  <c r="G25" i="6"/>
  <c r="Z21" i="6"/>
  <c r="X21" i="6"/>
  <c r="G21" i="6"/>
  <c r="X17" i="6"/>
  <c r="Z17" i="6" s="1"/>
  <c r="G17" i="6"/>
  <c r="X13" i="6"/>
  <c r="Z13" i="6" s="1"/>
  <c r="G13" i="6"/>
  <c r="Z9" i="6"/>
  <c r="X9" i="6"/>
  <c r="D3" i="6"/>
  <c r="A2" i="6"/>
  <c r="AK39" i="1"/>
  <c r="X9" i="4"/>
  <c r="AL56" i="1"/>
  <c r="AL52" i="1"/>
  <c r="AK32" i="1"/>
  <c r="AK112" i="1" l="1"/>
  <c r="H5" i="6"/>
  <c r="AL76" i="1" l="1"/>
  <c r="AL65" i="1"/>
  <c r="AL60" i="1"/>
  <c r="AK84" i="1"/>
  <c r="Z48" i="1" l="1"/>
  <c r="D3" i="4"/>
  <c r="X45" i="4"/>
  <c r="X41" i="4"/>
  <c r="X37" i="4"/>
  <c r="X33" i="4"/>
  <c r="X29" i="4"/>
  <c r="X25" i="4"/>
  <c r="X21" i="4"/>
  <c r="X17" i="4"/>
  <c r="X13" i="4"/>
  <c r="A2" i="4"/>
  <c r="AK117" i="1"/>
  <c r="AK96" i="1"/>
  <c r="Z13" i="4" l="1"/>
  <c r="Z33" i="4"/>
  <c r="Z17" i="4"/>
  <c r="Z21" i="4"/>
  <c r="Z45" i="4"/>
  <c r="Z41" i="4"/>
  <c r="Z29" i="4"/>
  <c r="Z37" i="4"/>
  <c r="Z25" i="4"/>
  <c r="AK109" i="1" l="1"/>
  <c r="AK118" i="1"/>
  <c r="R1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6" authorId="0" shapeId="0" xr:uid="{BBBDF9BF-CA59-475F-9B95-315FC2E5290B}">
      <text>
        <r>
          <rPr>
            <sz val="9"/>
            <color rgb="FF000000"/>
            <rFont val="MS P ゴシック"/>
            <charset val="128"/>
          </rPr>
          <t>令和７年度に繰り越す額（２ ②）がない場合は、この欄へのチェック（✓）は不要です。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86" authorId="0" shapeId="0" xr:uid="{997FDD8D-A093-437C-BD8E-BAAF487AF2C1}">
      <text>
        <r>
          <rPr>
            <sz val="9"/>
            <color rgb="FF000000"/>
            <rFont val="MS P ゴシック"/>
            <charset val="128"/>
          </rPr>
          <t>令和７年度に繰り越す額（２ ②）がない場合は、この欄へのチェック（✓）は不要です。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043B7F89-8DEA-4C41-895E-7ACAED996B82}">
      <text>
        <r>
          <rPr>
            <sz val="11"/>
            <color indexed="81"/>
            <rFont val="MS P ゴシック"/>
            <family val="3"/>
            <charset val="128"/>
          </rPr>
          <t>加算の要件上は問題ありませんが、
令和６年度末の加算率と比較して、
令和７年度の加算率が低くなっている場合は、
加算率が赤字で表示されます。</t>
        </r>
      </text>
    </comment>
    <comment ref="N7" authorId="0" shapeId="0" xr:uid="{48400ECF-768D-46E7-B6C1-FA7A814B0277}">
      <text>
        <r>
          <rPr>
            <sz val="11"/>
            <color indexed="81"/>
            <rFont val="MS P ゴシック"/>
            <family val="3"/>
            <charset val="128"/>
          </rPr>
          <t>各加算の「算定対象月」（通常は４月～翌年３月）を記入してください。
※「賃金改善実施期間」（賃金の支払い方法により、６月～翌年５月となることもある）ではありません。
※年度中に区分変更を行う場合、基本情報入力シートに当該事業所の記載を一行追加し、区分変更前の算定状況と変更後の算定状況を各行に記載してください。
　（例：前者の加算区分は「処遇改善加算Ⅱ」、算定対象月は４月から８月、後者の加算区分は「処遇改善加算Ⅰ」、算定対象月は９月から翌年３月。）</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5656E97B-75A8-496D-BF33-BDDB70B98342}">
      <text>
        <r>
          <rPr>
            <sz val="11"/>
            <color indexed="81"/>
            <rFont val="MS P ゴシック"/>
            <family val="3"/>
            <charset val="128"/>
          </rPr>
          <t>加算の要件上は問題ありませんが、
令和６年度末の加算率と比較して、
令和７年度の加算率が低くなっている場合は、
加算率が赤字で表示されます。</t>
        </r>
      </text>
    </comment>
    <comment ref="N7" authorId="0" shapeId="0" xr:uid="{2588D61C-9831-475B-A72C-261A1B3725F6}">
      <text>
        <r>
          <rPr>
            <sz val="11"/>
            <color indexed="81"/>
            <rFont val="MS P ゴシック"/>
            <family val="3"/>
            <charset val="128"/>
          </rPr>
          <t>各加算の「算定対象月」（通常は４月～翌年３月）を記入してください。
※「賃金改善実施期間」（賃金の支払い方法により、６月～翌年５月となることもある）ではありません。
※年度中に区分変更を行う場合、基本情報入力シートに当該事業所の記載を一行追加し、区分変更前の算定状況と変更後の算定状況を各行に記載してください。
　（例：前者の加算区分は「処遇改善加算Ⅱ」、算定対象月は４月から８月、後者の加算区分は「処遇改善加算Ⅰ」、算定対象月は９月から翌年３月。）</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7" authorId="0" shapeId="0" xr:uid="{3637182E-D637-43F8-9F19-07D1BE9B0D10}">
      <text>
        <r>
          <rPr>
            <sz val="11"/>
            <color indexed="81"/>
            <rFont val="MS P ゴシック"/>
            <family val="3"/>
            <charset val="128"/>
          </rPr>
          <t>加算の要件上は問題ありませんが、
令和６年度末の加算率と比較して、
令和７年度の加算率が低くなっている場合は、
加算率が赤字で表示されます。</t>
        </r>
      </text>
    </comment>
    <comment ref="N7" authorId="0" shapeId="0" xr:uid="{F704EECB-B4E0-4C6E-AC7F-4AD984F51CAF}">
      <text>
        <r>
          <rPr>
            <sz val="11"/>
            <color indexed="81"/>
            <rFont val="MS P ゴシック"/>
            <family val="3"/>
            <charset val="128"/>
          </rPr>
          <t>各加算の「算定対象月」（通常は４月～翌年３月）を記入してください。
※「賃金改善実施期間」（賃金の支払い方法により、６月～翌年５月となることもある）ではありません。
※年度中に区分変更を行う場合、基本情報入力シートに当該事業所の記載を一行追加し、区分変更前の算定状況と変更後の算定状況を各行に記載してください。
　（例：前者の加算区分は「処遇改善加算Ⅱ」、算定対象月は４月から８月、後者の加算区分は「処遇改善加算Ⅰ」、算定対象月は９月から翌年３月。）</t>
        </r>
      </text>
    </comment>
  </commentList>
</comments>
</file>

<file path=xl/sharedStrings.xml><?xml version="1.0" encoding="utf-8"?>
<sst xmlns="http://schemas.openxmlformats.org/spreadsheetml/2006/main" count="595" uniqueCount="163">
  <si>
    <t>別紙様式２－１ （処遇改善加算　総括表）</t>
    <rPh sb="0" eb="2">
      <t>ベッシ</t>
    </rPh>
    <rPh sb="2" eb="4">
      <t>ヨウシキ</t>
    </rPh>
    <rPh sb="9" eb="11">
      <t>ショグウ</t>
    </rPh>
    <rPh sb="11" eb="13">
      <t>カイゼン</t>
    </rPh>
    <rPh sb="13" eb="15">
      <t>カサン</t>
    </rPh>
    <rPh sb="16" eb="19">
      <t>ソウカツヒョウ</t>
    </rPh>
    <phoneticPr fontId="4"/>
  </si>
  <si>
    <t>提出先</t>
    <rPh sb="0" eb="2">
      <t>テイシュツ</t>
    </rPh>
    <rPh sb="2" eb="3">
      <t>サキ</t>
    </rPh>
    <phoneticPr fontId="4"/>
  </si>
  <si>
    <t>１　基本情報</t>
    <rPh sb="2" eb="4">
      <t>キホン</t>
    </rPh>
    <rPh sb="4" eb="6">
      <t>ジョウホウ</t>
    </rPh>
    <phoneticPr fontId="4"/>
  </si>
  <si>
    <t>フリガナ</t>
    <phoneticPr fontId="4"/>
  </si>
  <si>
    <t>法人名</t>
    <rPh sb="0" eb="2">
      <t>ホウジン</t>
    </rPh>
    <rPh sb="2" eb="3">
      <t>メイ</t>
    </rPh>
    <phoneticPr fontId="4"/>
  </si>
  <si>
    <t>法人所在地</t>
    <rPh sb="0" eb="2">
      <t>ホウジン</t>
    </rPh>
    <rPh sb="2" eb="5">
      <t>ショザイチ</t>
    </rPh>
    <phoneticPr fontId="4"/>
  </si>
  <si>
    <t>〒</t>
    <phoneticPr fontId="4"/>
  </si>
  <si>
    <t>書類作成担当者</t>
    <rPh sb="0" eb="2">
      <t>ショルイ</t>
    </rPh>
    <rPh sb="2" eb="4">
      <t>サクセイ</t>
    </rPh>
    <rPh sb="4" eb="7">
      <t>タントウシャ</t>
    </rPh>
    <phoneticPr fontId="4"/>
  </si>
  <si>
    <t>連絡先</t>
    <rPh sb="0" eb="3">
      <t>レンラクサキ</t>
    </rPh>
    <phoneticPr fontId="4"/>
  </si>
  <si>
    <t>電話番号</t>
    <rPh sb="0" eb="2">
      <t>デンワ</t>
    </rPh>
    <rPh sb="2" eb="4">
      <t>バンゴウ</t>
    </rPh>
    <phoneticPr fontId="4"/>
  </si>
  <si>
    <t>E-mail</t>
    <phoneticPr fontId="4"/>
  </si>
  <si>
    <t>２　賃金改善計画：加算額以上の賃金改善について（全体）</t>
    <rPh sb="9" eb="11">
      <t>カサン</t>
    </rPh>
    <rPh sb="11" eb="12">
      <t>ガク</t>
    </rPh>
    <rPh sb="12" eb="14">
      <t>イジョウ</t>
    </rPh>
    <rPh sb="15" eb="17">
      <t>チンギン</t>
    </rPh>
    <rPh sb="17" eb="19">
      <t>カイゼン</t>
    </rPh>
    <rPh sb="24" eb="26">
      <t>ゼンタイ</t>
    </rPh>
    <phoneticPr fontId="4"/>
  </si>
  <si>
    <t>令和７年度に賃金改善が必要な額と賃金改善の見込額</t>
    <rPh sb="0" eb="2">
      <t>レイワ</t>
    </rPh>
    <rPh sb="3" eb="5">
      <t>ネンド</t>
    </rPh>
    <rPh sb="6" eb="8">
      <t>チンギン</t>
    </rPh>
    <rPh sb="8" eb="10">
      <t>カイゼン</t>
    </rPh>
    <rPh sb="11" eb="13">
      <t>ヒツヨウ</t>
    </rPh>
    <rPh sb="14" eb="15">
      <t>ガク</t>
    </rPh>
    <rPh sb="16" eb="18">
      <t>チンギン</t>
    </rPh>
    <rPh sb="18" eb="20">
      <t>カイゼン</t>
    </rPh>
    <rPh sb="21" eb="23">
      <t>ミコミ</t>
    </rPh>
    <rPh sb="23" eb="24">
      <t>ガク</t>
    </rPh>
    <phoneticPr fontId="4"/>
  </si>
  <si>
    <t>①</t>
    <phoneticPr fontId="4"/>
  </si>
  <si>
    <t>令和７年度の加算の見込額</t>
  </si>
  <si>
    <t>円</t>
    <rPh sb="0" eb="1">
      <t>エン</t>
    </rPh>
    <phoneticPr fontId="4"/>
  </si>
  <si>
    <t>②</t>
    <phoneticPr fontId="4"/>
  </si>
  <si>
    <t>令和６年度の加算額のうち、令和７年度の賃金改善に充てるために繰り越す予定の額</t>
    <rPh sb="0" eb="2">
      <t>レイワ</t>
    </rPh>
    <rPh sb="3" eb="5">
      <t>ネンド</t>
    </rPh>
    <rPh sb="6" eb="9">
      <t>カサンガク</t>
    </rPh>
    <rPh sb="30" eb="31">
      <t>ク</t>
    </rPh>
    <rPh sb="32" eb="33">
      <t>コ</t>
    </rPh>
    <rPh sb="34" eb="36">
      <t>ヨテイ</t>
    </rPh>
    <rPh sb="37" eb="38">
      <t>ガク</t>
    </rPh>
    <phoneticPr fontId="4"/>
  </si>
  <si>
    <t>←</t>
    <phoneticPr fontId="4"/>
  </si>
  <si>
    <t>③</t>
    <phoneticPr fontId="4"/>
  </si>
  <si>
    <t>令和７年度の賃金改善に充てる必要がある加算の見込額（賃金改善が必要な額）（a ＋ b）</t>
    <rPh sb="6" eb="8">
      <t>チンギン</t>
    </rPh>
    <rPh sb="8" eb="10">
      <t>カイゼン</t>
    </rPh>
    <rPh sb="11" eb="12">
      <t>ア</t>
    </rPh>
    <rPh sb="14" eb="16">
      <t>ヒツヨウ</t>
    </rPh>
    <rPh sb="19" eb="20">
      <t>カ</t>
    </rPh>
    <rPh sb="20" eb="22">
      <t>ミコミ</t>
    </rPh>
    <rPh sb="22" eb="23">
      <t>ガク</t>
    </rPh>
    <rPh sb="24" eb="26">
      <t>チンギン</t>
    </rPh>
    <rPh sb="26" eb="28">
      <t>カイゼン</t>
    </rPh>
    <rPh sb="29" eb="31">
      <t>ヒツヨウ</t>
    </rPh>
    <rPh sb="32" eb="33">
      <t>ガク</t>
    </rPh>
    <phoneticPr fontId="4"/>
  </si>
  <si>
    <t>④</t>
    <phoneticPr fontId="4"/>
  </si>
  <si>
    <t>【記入上の注意】</t>
    <rPh sb="1" eb="3">
      <t>キニュウ</t>
    </rPh>
    <rPh sb="3" eb="4">
      <t>ジョウ</t>
    </rPh>
    <rPh sb="5" eb="7">
      <t>チュウイ</t>
    </rPh>
    <phoneticPr fontId="4"/>
  </si>
  <si>
    <t>・</t>
    <phoneticPr fontId="4"/>
  </si>
  <si>
    <t>障害福祉現場で働く方々にとって、令和６年度に2.5％、令和７年度に2.0％のベースアップへとつながるよう、令和６年度分の加算額の全額を令和６年度内の賃金改善に充てることは求めず、障害福祉サービス事業者等の判断により、その一部を令和７年度に繰り越して賃金改善に充てることを認めている。令和７年度に繰り越す予定の額を(b) に記載すること。また、繰越分は全額令和７年度の賃金改善に充て、期間中に事業所が休廃止した場合には、必ず一時金等により福祉・介護職員その他の職員の賃金として配分すること。</t>
    <rPh sb="141" eb="143">
      <t>レイワ</t>
    </rPh>
    <rPh sb="144" eb="146">
      <t>ネンド</t>
    </rPh>
    <rPh sb="147" eb="148">
      <t>ク</t>
    </rPh>
    <rPh sb="149" eb="150">
      <t>コ</t>
    </rPh>
    <rPh sb="151" eb="153">
      <t>ヨテイ</t>
    </rPh>
    <rPh sb="154" eb="155">
      <t>ガク</t>
    </rPh>
    <rPh sb="161" eb="163">
      <t>キサイ</t>
    </rPh>
    <rPh sb="185" eb="187">
      <t>カイゼン</t>
    </rPh>
    <rPh sb="191" eb="194">
      <t>キカンチュウ</t>
    </rPh>
    <rPh sb="195" eb="198">
      <t>ジギョウショ</t>
    </rPh>
    <rPh sb="209" eb="210">
      <t>カナラ</t>
    </rPh>
    <phoneticPr fontId="4"/>
  </si>
  <si>
    <t>(d)には、令和６年度からの繰り越し分(b)の配分を含め、令和７年度に実施する賃金改善の見込額を計算し、記入すること。
その際、加算による賃金改善を行った場合の法定福利費等の事業主負担の増加分を含めることができる。</t>
    <rPh sb="23" eb="25">
      <t>ハイブン</t>
    </rPh>
    <rPh sb="26" eb="27">
      <t>フク</t>
    </rPh>
    <rPh sb="29" eb="31">
      <t>レイワ</t>
    </rPh>
    <rPh sb="32" eb="34">
      <t>ネンド</t>
    </rPh>
    <rPh sb="35" eb="37">
      <t>ジッシ</t>
    </rPh>
    <rPh sb="39" eb="41">
      <t>チンギン</t>
    </rPh>
    <rPh sb="41" eb="43">
      <t>カイゼン</t>
    </rPh>
    <rPh sb="44" eb="46">
      <t>ミコミ</t>
    </rPh>
    <rPh sb="46" eb="47">
      <t>ガク</t>
    </rPh>
    <rPh sb="52" eb="54">
      <t>キニュウ</t>
    </rPh>
    <rPh sb="62" eb="63">
      <t>サイ</t>
    </rPh>
    <phoneticPr fontId="4"/>
  </si>
  <si>
    <t>３　福祉・介護職員等処遇改善加算の要件について</t>
    <rPh sb="17" eb="19">
      <t>ヨウケン</t>
    </rPh>
    <phoneticPr fontId="4"/>
  </si>
  <si>
    <t>（</t>
    <phoneticPr fontId="4"/>
  </si>
  <si>
    <t>⇒</t>
    <phoneticPr fontId="4"/>
  </si>
  <si>
    <t>区分</t>
    <rPh sb="0" eb="2">
      <t>クブン</t>
    </rPh>
    <phoneticPr fontId="4"/>
  </si>
  <si>
    <t>内容</t>
    <rPh sb="0" eb="2">
      <t>ナイヨウ</t>
    </rPh>
    <phoneticPr fontId="4"/>
  </si>
  <si>
    <t>入職促進に向けた取組</t>
    <phoneticPr fontId="4"/>
  </si>
  <si>
    <t>①法人や事業所の経営理念や支援方針・人材育成方針、その実現のための施策・仕組みなどの明確化</t>
    <phoneticPr fontId="4"/>
  </si>
  <si>
    <t>②事業者の共同による採用・人事ローテーション・研修のための制度構築</t>
    <phoneticPr fontId="4"/>
  </si>
  <si>
    <t>③他産業からの転職者、主婦層、中高年齢者等、経験者・有資格者等にこだわらない幅広い採用の仕組みの構築（採用の実績でも可）</t>
    <phoneticPr fontId="4"/>
  </si>
  <si>
    <t>④職業体験の受入れや地域行事への参加や主催等による職業魅力向上の取組の実施</t>
    <phoneticPr fontId="4"/>
  </si>
  <si>
    <t>資質の向上やキャリアアップに
向けた支援</t>
    <phoneticPr fontId="4"/>
  </si>
  <si>
    <t>⑤働きながら国家資格等の取得を目指す者に対する研修受講支援や、より専門性の高い支援技術を取得しようとする者に対する各国家資格の生涯研修制度、サービス管理責任者研修、喀痰吸引研修、強度行動障害支援者養成研修等の業務関連専門技術研修の受講支援等</t>
    <phoneticPr fontId="4"/>
  </si>
  <si>
    <t>⑥研修の受講やキャリア段位制度と人事考課との連動によるキャリアサポート制度等の導入</t>
    <phoneticPr fontId="4"/>
  </si>
  <si>
    <t>⑦エルダー・メンター（仕事やメンタル面のサポート等をする担当者）制度等導入</t>
    <phoneticPr fontId="4"/>
  </si>
  <si>
    <t>⑧上位者・担当者等によるキャリア面談など、キャリアアップ・働き方等に関する定期的な相談の機会の確保</t>
    <phoneticPr fontId="4"/>
  </si>
  <si>
    <t>両立支援
・
多様な
働き方の
推進</t>
    <phoneticPr fontId="4"/>
  </si>
  <si>
    <t>⑨子育てや家族等の介護等と仕事の両立を目指すための休業制度等の充実、事業所内託児施設の整備</t>
    <phoneticPr fontId="4"/>
  </si>
  <si>
    <t>⑩職員の事情等の状況に応じた勤務シフトや短時間正規職員制度の導入、職員の希望に即した非正規職員から正規職員への転換の制度等の整備</t>
    <phoneticPr fontId="4"/>
  </si>
  <si>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等に取り組んでいる</t>
    <phoneticPr fontId="4"/>
  </si>
  <si>
    <t>⑫有給休暇の取得促進のため、情報共有や複数担当制等により、業務の属人化の解消、業務配分の偏りの解消に取り組んでいる</t>
    <phoneticPr fontId="4"/>
  </si>
  <si>
    <t>⑬障害を有する者でも働きやすい職場環境の構築や勤務シフトの配慮</t>
    <phoneticPr fontId="4"/>
  </si>
  <si>
    <t>腰痛を
含む
心身の
健康管理</t>
    <phoneticPr fontId="4"/>
  </si>
  <si>
    <t>⑭業務や福利厚生制度、メンタルヘルス等の職員相談窓口の設置等相談体制の充実</t>
    <phoneticPr fontId="4"/>
  </si>
  <si>
    <t>⑮短時間勤務労働者等も受診可能な健康診断・ストレスチェックや、従業者のための休憩室の設置等健康管理対策の実施</t>
    <phoneticPr fontId="4"/>
  </si>
  <si>
    <t>⑯福祉・介護職員の身体の負担軽減のための介護技術の修得支援やリフト等の活用、職員に対する腰痛対策の研修、管理者に対する雇用管理改善の研修等の実施</t>
  </si>
  <si>
    <t>⑰事故・トラブルへの対応マニュアル等の作成等の体制の整備</t>
    <phoneticPr fontId="4"/>
  </si>
  <si>
    <t>生産性
向上（業務改善及び働く環境改善）のため
の取組</t>
    <phoneticPr fontId="4"/>
  </si>
  <si>
    <t>⑱現場の課題の見える化（課題の抽出、課題の構造化、業務時間調査の実施等）を実施している</t>
    <phoneticPr fontId="4"/>
  </si>
  <si>
    <t>⑲５S活動（業務管理の手法の１つ。整理・整頓・清掃・清潔・躾の頭文字をとったもの）等の実践による職場環境の整備を行っている</t>
    <phoneticPr fontId="4"/>
  </si>
  <si>
    <t>⑳業務手順書の作成や、記録・報告様式の工夫等による情報共有や作業負担の軽減を行っている</t>
    <phoneticPr fontId="4"/>
  </si>
  <si>
    <t>㉑業務支援ソフト（記録、情報共有、請求業務転記が不要なもの。）、情報端末（タブレット端末、スマートフォン端末等）の導入</t>
    <phoneticPr fontId="4"/>
  </si>
  <si>
    <t>㉒介護ロボット（見守り支援、移乗支援、移動支援、排泄支援、入浴支援、介護業務支援等）又はインカム等の職員間の連絡調整の迅速化に資するICT機器（ビジネスチャットツール含む）の導入</t>
    <phoneticPr fontId="4"/>
  </si>
  <si>
    <t>㉓業務内容の明確化と役割分担を行い、福祉・介護職員が支援に集中できる環境を整備。特に、間接業務（食事等の準備や片付け、清掃、ベッドメイク、ゴミ捨て等）がある場合は、間接支援業務に従事する者の活用や外注等で担うなど、役割の見直しやシフトの組み換え等を行う。​</t>
  </si>
  <si>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4"/>
  </si>
  <si>
    <t>やりがい
・
働きがい
の醸成</t>
    <phoneticPr fontId="4"/>
  </si>
  <si>
    <t>㉕ミーティング等による職場内コミュニケーションの円滑化による個々の福祉・介護職員の気づきを踏まえた勤務環境や支援内容の改善</t>
  </si>
  <si>
    <t>㉖地域社会への参加・包容（インクルージョン）の推進のため、モチベーション向上に資する、地域の児童・生徒や住民との交流の実施</t>
    <rPh sb="1" eb="3">
      <t>チイキ</t>
    </rPh>
    <rPh sb="3" eb="5">
      <t>シャカイ</t>
    </rPh>
    <rPh sb="7" eb="9">
      <t>サンカ</t>
    </rPh>
    <rPh sb="10" eb="12">
      <t>ホウヨウ</t>
    </rPh>
    <rPh sb="23" eb="25">
      <t>スイシン</t>
    </rPh>
    <rPh sb="36" eb="38">
      <t>コウジョウ</t>
    </rPh>
    <rPh sb="39" eb="40">
      <t>シ</t>
    </rPh>
    <rPh sb="43" eb="45">
      <t>チイキ</t>
    </rPh>
    <rPh sb="46" eb="48">
      <t>ジドウ</t>
    </rPh>
    <rPh sb="49" eb="51">
      <t>セイト</t>
    </rPh>
    <rPh sb="52" eb="54">
      <t>ジュウミン</t>
    </rPh>
    <rPh sb="56" eb="58">
      <t>コウリュウ</t>
    </rPh>
    <rPh sb="59" eb="61">
      <t>ジッシ</t>
    </rPh>
    <phoneticPr fontId="4"/>
  </si>
  <si>
    <t>㉗利用者本位の支援方針など障害福祉や法人の理念等を定期的に学ぶ機会の提供</t>
    <phoneticPr fontId="4"/>
  </si>
  <si>
    <t>㉘支援の好事例や、利用者やその家族からの謝意等の情報を共有する機会の提供</t>
    <phoneticPr fontId="4"/>
  </si>
  <si>
    <t>４　要件を満たすことの確認・証明</t>
    <phoneticPr fontId="4"/>
  </si>
  <si>
    <t>以下の点を確認し、満たしている項目に全てチェック（✔）すること。</t>
    <phoneticPr fontId="4"/>
  </si>
  <si>
    <t>確認事項</t>
    <rPh sb="0" eb="2">
      <t>カクニン</t>
    </rPh>
    <rPh sb="2" eb="4">
      <t>ジコウ</t>
    </rPh>
    <phoneticPr fontId="4"/>
  </si>
  <si>
    <t>処遇改善加算として給付される額は、職員の賃金改善のために全額支出します。
また、処遇改善加算による賃金改善以外の部分で賃金水準を引き下げません。</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4"/>
  </si>
  <si>
    <t>就業規則、給与規程、
給与明細等</t>
    <rPh sb="0" eb="2">
      <t>シュウギョウ</t>
    </rPh>
    <rPh sb="2" eb="4">
      <t>キソク</t>
    </rPh>
    <rPh sb="5" eb="7">
      <t>キュウヨ</t>
    </rPh>
    <rPh sb="7" eb="9">
      <t>キテイ</t>
    </rPh>
    <rPh sb="11" eb="13">
      <t>キュウヨ</t>
    </rPh>
    <rPh sb="13" eb="15">
      <t>メイサイ</t>
    </rPh>
    <rPh sb="15" eb="16">
      <t>トウ</t>
    </rPh>
    <phoneticPr fontId="4"/>
  </si>
  <si>
    <t>令和７年度に繰り越す予定の額（２ ②）がある場合は、全額、令和７年度の賃金改善に充てます。
期間中に事業所が休廃止した場合には、一時金等により福祉・介護職員その他の職員の賃金として配分します。</t>
  </si>
  <si>
    <t>キャリアパス要件Ⅰ～Ⅲのうち、満たす必要のある項目について、証明となる書面を作成し、職員に周知しました。また、計画書の提出時点で書面の準備ができていない場合は、令和７年度中（令和８年３月末まで）に書面を整備します。</t>
    <rPh sb="6" eb="8">
      <t>ヨウケン</t>
    </rPh>
    <rPh sb="15" eb="16">
      <t>ミ</t>
    </rPh>
    <rPh sb="18" eb="20">
      <t>ヒツヨウ</t>
    </rPh>
    <rPh sb="23" eb="25">
      <t>コウモク</t>
    </rPh>
    <rPh sb="30" eb="32">
      <t>ショウメイ</t>
    </rPh>
    <rPh sb="35" eb="37">
      <t>ショメン</t>
    </rPh>
    <rPh sb="38" eb="40">
      <t>サクセイ</t>
    </rPh>
    <rPh sb="42" eb="44">
      <t>ショクイン</t>
    </rPh>
    <rPh sb="45" eb="47">
      <t>シュウチ</t>
    </rPh>
    <rPh sb="49" eb="51">
      <t>ショクイン</t>
    </rPh>
    <rPh sb="55" eb="58">
      <t>ケイカクショ</t>
    </rPh>
    <rPh sb="59" eb="61">
      <t>テイシュツ</t>
    </rPh>
    <rPh sb="61" eb="63">
      <t>ジテン</t>
    </rPh>
    <rPh sb="64" eb="66">
      <t>ショメン</t>
    </rPh>
    <rPh sb="67" eb="69">
      <t>ジュンビ</t>
    </rPh>
    <rPh sb="76" eb="78">
      <t>バアイ</t>
    </rPh>
    <rPh sb="98" eb="100">
      <t>ショメン</t>
    </rPh>
    <rPh sb="101" eb="103">
      <t>セイビ</t>
    </rPh>
    <phoneticPr fontId="4"/>
  </si>
  <si>
    <t>就業規則、給与規程、
資質向上のための計画等</t>
    <rPh sb="0" eb="2">
      <t>シュウギョウ</t>
    </rPh>
    <rPh sb="2" eb="4">
      <t>キソク</t>
    </rPh>
    <rPh sb="5" eb="7">
      <t>キュウヨ</t>
    </rPh>
    <rPh sb="7" eb="9">
      <t>キテイ</t>
    </rPh>
    <rPh sb="21" eb="22">
      <t>トウ</t>
    </rPh>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</si>
  <si>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4"/>
  </si>
  <si>
    <t>―</t>
    <phoneticPr fontId="4"/>
  </si>
  <si>
    <t>労働保険料の納付が適正に行われています。</t>
    <rPh sb="0" eb="2">
      <t>ロウドウ</t>
    </rPh>
    <rPh sb="2" eb="5">
      <t>ホケンリョウ</t>
    </rPh>
    <rPh sb="6" eb="8">
      <t>ノウフ</t>
    </rPh>
    <rPh sb="9" eb="11">
      <t>テキセイ</t>
    </rPh>
    <rPh sb="12" eb="13">
      <t>オコナ</t>
    </rPh>
    <phoneticPr fontId="4"/>
  </si>
  <si>
    <t>労働保険関係成立届、
確定保険料申告書</t>
    <rPh sb="0" eb="2">
      <t>ロウドウ</t>
    </rPh>
    <rPh sb="2" eb="4">
      <t>ホケン</t>
    </rPh>
    <rPh sb="4" eb="6">
      <t>カンケイ</t>
    </rPh>
    <rPh sb="6" eb="8">
      <t>セイリツ</t>
    </rPh>
    <rPh sb="8" eb="9">
      <t>トド</t>
    </rPh>
    <rPh sb="11" eb="13">
      <t>カクテイ</t>
    </rPh>
    <rPh sb="13" eb="16">
      <t>ホケンリョウ</t>
    </rPh>
    <rPh sb="16" eb="19">
      <t>シンコクショ</t>
    </rPh>
    <phoneticPr fontId="4"/>
  </si>
  <si>
    <t>本計画書の内容及び賃金改善の方法を雇用する全ての職員に対して周知しました。</t>
    <rPh sb="0" eb="1">
      <t>ホン</t>
    </rPh>
    <rPh sb="1" eb="4">
      <t>ケイカクショ</t>
    </rPh>
    <rPh sb="5" eb="7">
      <t>ナイヨウ</t>
    </rPh>
    <rPh sb="7" eb="8">
      <t>オヨ</t>
    </rPh>
    <rPh sb="9" eb="13">
      <t>チンギンカイゼン</t>
    </rPh>
    <rPh sb="14" eb="16">
      <t>ホウホウ</t>
    </rPh>
    <rPh sb="17" eb="19">
      <t>コヨウ</t>
    </rPh>
    <rPh sb="21" eb="22">
      <t>スベ</t>
    </rPh>
    <rPh sb="24" eb="26">
      <t>ショクイン</t>
    </rPh>
    <rPh sb="27" eb="28">
      <t>タイ</t>
    </rPh>
    <rPh sb="30" eb="32">
      <t>シュウチ</t>
    </rPh>
    <phoneticPr fontId="4"/>
  </si>
  <si>
    <t>会議録、周知文書</t>
    <rPh sb="0" eb="3">
      <t>カイギロク</t>
    </rPh>
    <rPh sb="4" eb="6">
      <t>シュウチ</t>
    </rPh>
    <rPh sb="6" eb="8">
      <t>ブンショ</t>
    </rPh>
    <phoneticPr fontId="4"/>
  </si>
  <si>
    <t xml:space="preserve">指定権者のホームページ等で申請先を確認しており、処遇改善加算の提出先として案内のあった申請先に提出します。																							</t>
    <rPh sb="0" eb="4">
      <t>シテイケンジャ</t>
    </rPh>
    <rPh sb="24" eb="26">
      <t>ショグウ</t>
    </rPh>
    <rPh sb="26" eb="28">
      <t>カイゼン</t>
    </rPh>
    <rPh sb="28" eb="30">
      <t>カサン</t>
    </rPh>
    <rPh sb="31" eb="33">
      <t>テイシュツ</t>
    </rPh>
    <rPh sb="33" eb="34">
      <t>サキ</t>
    </rPh>
    <phoneticPr fontId="4"/>
  </si>
  <si>
    <t>※</t>
    <phoneticPr fontId="4"/>
  </si>
  <si>
    <t>各証明資料は、指定権者からの求めがあった場合には、速やかに提出すること。</t>
    <phoneticPr fontId="4"/>
  </si>
  <si>
    <t>本様式への虚偽記載のほか、処遇改善加算の請求に関して不正があった場合及び指定権者からの求めに応じて書類の提出を行うことができなかった場合は、障害福祉サービス等報酬の返還や指定取消となる場合がある。</t>
    <rPh sb="1" eb="3">
      <t>ヨウシキ</t>
    </rPh>
    <rPh sb="34" eb="35">
      <t>オヨ</t>
    </rPh>
    <rPh sb="70" eb="72">
      <t>ショウガイ</t>
    </rPh>
    <rPh sb="72" eb="74">
      <t>フクシ</t>
    </rPh>
    <rPh sb="78" eb="79">
      <t>トウ</t>
    </rPh>
    <phoneticPr fontId="4"/>
  </si>
  <si>
    <t>令和</t>
    <rPh sb="0" eb="2">
      <t>レイワ</t>
    </rPh>
    <phoneticPr fontId="4"/>
  </si>
  <si>
    <t>年</t>
    <rPh sb="0" eb="1">
      <t>ネン</t>
    </rPh>
    <phoneticPr fontId="4"/>
  </si>
  <si>
    <t>月</t>
    <rPh sb="0" eb="1">
      <t>ゲツ</t>
    </rPh>
    <phoneticPr fontId="4"/>
  </si>
  <si>
    <t>日</t>
    <rPh sb="0" eb="1">
      <t>ニチ</t>
    </rPh>
    <phoneticPr fontId="4"/>
  </si>
  <si>
    <t>職名</t>
    <rPh sb="0" eb="2">
      <t>ショクメイ</t>
    </rPh>
    <phoneticPr fontId="4"/>
  </si>
  <si>
    <t>氏名</t>
    <rPh sb="0" eb="2">
      <t>シメイ</t>
    </rPh>
    <phoneticPr fontId="4"/>
  </si>
  <si>
    <t>（確認用）</t>
    <rPh sb="1" eb="4">
      <t>カクニンヨウ</t>
    </rPh>
    <phoneticPr fontId="4"/>
  </si>
  <si>
    <t>提出前のチェックリスト</t>
    <rPh sb="0" eb="2">
      <t>テイシュツ</t>
    </rPh>
    <rPh sb="2" eb="3">
      <t>マエ</t>
    </rPh>
    <phoneticPr fontId="4"/>
  </si>
  <si>
    <t>以下の項目にオレンジ色の「×」がないか、提出前に確認すること。「×」がある場合、当該項目の記載を修正すること。</t>
    <rPh sb="10" eb="11">
      <t>イロ</t>
    </rPh>
    <phoneticPr fontId="4"/>
  </si>
  <si>
    <t>空欄が表示される項目は、記入が不要であるため対応する必要はない。</t>
    <phoneticPr fontId="4"/>
  </si>
  <si>
    <t>２　賃金改善計画について</t>
    <rPh sb="2" eb="4">
      <t>チンギン</t>
    </rPh>
    <rPh sb="4" eb="6">
      <t>カイゼン</t>
    </rPh>
    <rPh sb="6" eb="8">
      <t>ケイカク</t>
    </rPh>
    <phoneticPr fontId="4"/>
  </si>
  <si>
    <t>令和７年度に繰り越す予定の額を含む、令和７年度の賃金改善が必要な額以上の賃金改善を行う計画となっていること</t>
    <rPh sb="0" eb="2">
      <t>レイワ</t>
    </rPh>
    <rPh sb="3" eb="5">
      <t>ネンド</t>
    </rPh>
    <rPh sb="6" eb="7">
      <t>ク</t>
    </rPh>
    <rPh sb="8" eb="9">
      <t>コ</t>
    </rPh>
    <rPh sb="10" eb="12">
      <t>ヨテイ</t>
    </rPh>
    <rPh sb="13" eb="14">
      <t>ガク</t>
    </rPh>
    <rPh sb="15" eb="16">
      <t>フク</t>
    </rPh>
    <rPh sb="18" eb="20">
      <t>レイワ</t>
    </rPh>
    <rPh sb="21" eb="23">
      <t>ネンド</t>
    </rPh>
    <rPh sb="24" eb="26">
      <t>チンギン</t>
    </rPh>
    <rPh sb="26" eb="28">
      <t>カイゼン</t>
    </rPh>
    <rPh sb="29" eb="31">
      <t>ヒツヨウ</t>
    </rPh>
    <rPh sb="32" eb="33">
      <t>ガク</t>
    </rPh>
    <rPh sb="41" eb="42">
      <t>オコナ</t>
    </rPh>
    <rPh sb="43" eb="45">
      <t>ケイカク</t>
    </rPh>
    <phoneticPr fontId="4"/>
  </si>
  <si>
    <t>３　福祉・介護職員等処遇改善加算の要件について</t>
  </si>
  <si>
    <t>キャリアパス要件Ⅰ・Ⅱ</t>
    <phoneticPr fontId="4"/>
  </si>
  <si>
    <t>キャリアパス要件Ⅰ（任用要件・賃金体系の整備等）とキャリアパス要件Ⅱ（研修の実施等）の両方を満たすこと。ただし、満たさない場合は、令和７年度中（令和８年３月末まで）に福祉・介護職員の任用要件・賃金体系を定めること及び研修等に係る計画を策定し、研修の実施又は研修機会の確保を行うことを誓約していること</t>
    <rPh sb="43" eb="45">
      <t>リョウホウ</t>
    </rPh>
    <rPh sb="46" eb="47">
      <t>ミ</t>
    </rPh>
    <rPh sb="56" eb="57">
      <t>ミ</t>
    </rPh>
    <rPh sb="61" eb="63">
      <t>バアイ</t>
    </rPh>
    <rPh sb="106" eb="107">
      <t>オヨ</t>
    </rPh>
    <rPh sb="141" eb="143">
      <t>セイヤク</t>
    </rPh>
    <phoneticPr fontId="4"/>
  </si>
  <si>
    <t>職場環境等要件</t>
    <phoneticPr fontId="4"/>
  </si>
  <si>
    <t>４　要件を満たすことの確認・証明</t>
    <rPh sb="2" eb="4">
      <t>ヨウケン</t>
    </rPh>
    <rPh sb="5" eb="6">
      <t>ミ</t>
    </rPh>
    <rPh sb="11" eb="13">
      <t>カクニン</t>
    </rPh>
    <rPh sb="14" eb="16">
      <t>ショウメイ</t>
    </rPh>
    <phoneticPr fontId="4"/>
  </si>
  <si>
    <t xml:space="preserve"> 必要な項目が全て選択されていること</t>
    <rPh sb="1" eb="3">
      <t>ヒツヨウ</t>
    </rPh>
    <rPh sb="4" eb="6">
      <t>コウモク</t>
    </rPh>
    <rPh sb="7" eb="8">
      <t>スベ</t>
    </rPh>
    <rPh sb="9" eb="11">
      <t>センタク</t>
    </rPh>
    <phoneticPr fontId="4"/>
  </si>
  <si>
    <t xml:space="preserve"> 誓約・記名が行われていること</t>
    <rPh sb="1" eb="3">
      <t>セイヤク</t>
    </rPh>
    <rPh sb="4" eb="6">
      <t>キメイ</t>
    </rPh>
    <rPh sb="7" eb="8">
      <t>オコナ</t>
    </rPh>
    <phoneticPr fontId="4"/>
  </si>
  <si>
    <t>港区移動支援事業 処遇改善計画書（令和７年度）</t>
    <rPh sb="0" eb="2">
      <t>ミナトク</t>
    </rPh>
    <rPh sb="2" eb="4">
      <t>イドウ</t>
    </rPh>
    <rPh sb="4" eb="6">
      <t>シエン</t>
    </rPh>
    <rPh sb="6" eb="8">
      <t>ジギョウ</t>
    </rPh>
    <phoneticPr fontId="3"/>
  </si>
  <si>
    <t>港区</t>
    <rPh sb="0" eb="2">
      <t>ミナトク</t>
    </rPh>
    <phoneticPr fontId="3"/>
  </si>
  <si>
    <t>港区芝公園1-5-25</t>
    <rPh sb="0" eb="2">
      <t>ミナトク</t>
    </rPh>
    <rPh sb="2" eb="5">
      <t>シバコウエン</t>
    </rPh>
    <phoneticPr fontId="3"/>
  </si>
  <si>
    <t>〇</t>
  </si>
  <si>
    <t>〇</t>
    <phoneticPr fontId="3"/>
  </si>
  <si>
    <t>基準を満たしている又は遅くとも令和７年度中に（令和８年３月末まで）に次のイからハまでのすべての基準を満たす。</t>
    <rPh sb="0" eb="2">
      <t>キジュン</t>
    </rPh>
    <rPh sb="3" eb="4">
      <t>ミ</t>
    </rPh>
    <rPh sb="9" eb="10">
      <t>マタ</t>
    </rPh>
    <rPh sb="11" eb="12">
      <t>オソ</t>
    </rPh>
    <rPh sb="15" eb="17">
      <t>レイワ</t>
    </rPh>
    <rPh sb="18" eb="20">
      <t>ネンド</t>
    </rPh>
    <rPh sb="20" eb="21">
      <t>チュウ</t>
    </rPh>
    <rPh sb="23" eb="25">
      <t>レイワ</t>
    </rPh>
    <rPh sb="26" eb="27">
      <t>ネン</t>
    </rPh>
    <rPh sb="28" eb="29">
      <t>ガツ</t>
    </rPh>
    <rPh sb="29" eb="30">
      <t>マツ</t>
    </rPh>
    <rPh sb="47" eb="49">
      <t>キジュン</t>
    </rPh>
    <phoneticPr fontId="4"/>
  </si>
  <si>
    <t>イ</t>
    <phoneticPr fontId="4"/>
  </si>
  <si>
    <t>ロ</t>
    <phoneticPr fontId="4"/>
  </si>
  <si>
    <t>イに掲げる職位、職責又は職務内容等に応じた賃金体系を定めている。</t>
    <phoneticPr fontId="4"/>
  </si>
  <si>
    <t>ハ</t>
    <phoneticPr fontId="4"/>
  </si>
  <si>
    <t>イ、ロについて、就業規則等の明確な根拠規定を書面で整備し、全ての福祉・介護職員に周知している。</t>
    <phoneticPr fontId="4"/>
  </si>
  <si>
    <t>×</t>
    <phoneticPr fontId="3"/>
  </si>
  <si>
    <t>・届出に係る計画の期間中に実施する事項について、「〇」を入力する又は令和７年度中に要件整備を行う誓約をすること（「誓約」）。 
・すべての区分ごとに１以上の取組を実施すること。</t>
    <rPh sb="28" eb="30">
      <t>ニュウリョク</t>
    </rPh>
    <rPh sb="32" eb="33">
      <t>マタ</t>
    </rPh>
    <rPh sb="34" eb="36">
      <t>レイワ</t>
    </rPh>
    <rPh sb="37" eb="39">
      <t>ネンド</t>
    </rPh>
    <rPh sb="39" eb="40">
      <t>チュウ</t>
    </rPh>
    <rPh sb="41" eb="43">
      <t>ヨウケン</t>
    </rPh>
    <rPh sb="43" eb="45">
      <t>セイビ</t>
    </rPh>
    <rPh sb="46" eb="47">
      <t>オコナ</t>
    </rPh>
    <rPh sb="48" eb="50">
      <t>セイヤク</t>
    </rPh>
    <rPh sb="57" eb="59">
      <t>セイヤク</t>
    </rPh>
    <phoneticPr fontId="4"/>
  </si>
  <si>
    <t>誓約</t>
    <rPh sb="0" eb="2">
      <t>セイヤク</t>
    </rPh>
    <phoneticPr fontId="3"/>
  </si>
  <si>
    <t>結果</t>
    <rPh sb="0" eb="2">
      <t>ケッカ</t>
    </rPh>
    <phoneticPr fontId="3"/>
  </si>
  <si>
    <t>別紙様式２－２（処遇改善加算　個票）</t>
    <rPh sb="0" eb="2">
      <t>ベッシ</t>
    </rPh>
    <rPh sb="2" eb="4">
      <t>ヨウシキ</t>
    </rPh>
    <rPh sb="15" eb="17">
      <t>コヒョウ</t>
    </rPh>
    <phoneticPr fontId="4"/>
  </si>
  <si>
    <t xml:space="preserve"> 処遇改善加算（見込額）の合計［円］
　（別紙様式2-1 2　①の内数）</t>
    <rPh sb="1" eb="3">
      <t>ショグウ</t>
    </rPh>
    <rPh sb="3" eb="5">
      <t>カイゼン</t>
    </rPh>
    <rPh sb="5" eb="7">
      <t>カサン</t>
    </rPh>
    <rPh sb="8" eb="10">
      <t>ミコ</t>
    </rPh>
    <rPh sb="10" eb="11">
      <t>ガク</t>
    </rPh>
    <rPh sb="13" eb="15">
      <t>ゴウケイ</t>
    </rPh>
    <rPh sb="16" eb="17">
      <t>エン</t>
    </rPh>
    <rPh sb="33" eb="35">
      <t>ウチスウ</t>
    </rPh>
    <phoneticPr fontId="4"/>
  </si>
  <si>
    <t>障害福祉サービス等
事業所番号</t>
    <rPh sb="0" eb="2">
      <t>ショウガイ</t>
    </rPh>
    <rPh sb="2" eb="4">
      <t>フクシ</t>
    </rPh>
    <rPh sb="8" eb="9">
      <t>トウ</t>
    </rPh>
    <rPh sb="10" eb="13">
      <t>ジギョウショ</t>
    </rPh>
    <rPh sb="13" eb="15">
      <t>バンゴウ</t>
    </rPh>
    <phoneticPr fontId="4"/>
  </si>
  <si>
    <t>指定権者名</t>
    <rPh sb="0" eb="2">
      <t>シテイ</t>
    </rPh>
    <rPh sb="2" eb="3">
      <t>ケン</t>
    </rPh>
    <rPh sb="3" eb="4">
      <t>ジャ</t>
    </rPh>
    <rPh sb="4" eb="5">
      <t>メイ</t>
    </rPh>
    <phoneticPr fontId="4"/>
  </si>
  <si>
    <t>事業所の所在地</t>
    <rPh sb="0" eb="3">
      <t>ジギョウショ</t>
    </rPh>
    <rPh sb="4" eb="7">
      <t>ショザイチ</t>
    </rPh>
    <phoneticPr fontId="4"/>
  </si>
  <si>
    <t>事業所名</t>
    <rPh sb="0" eb="3">
      <t>ジギョウショ</t>
    </rPh>
    <rPh sb="3" eb="4">
      <t>メイ</t>
    </rPh>
    <phoneticPr fontId="4"/>
  </si>
  <si>
    <t>加
算
率
(b)</t>
    <rPh sb="0" eb="1">
      <t>カ</t>
    </rPh>
    <rPh sb="2" eb="3">
      <t>ザン</t>
    </rPh>
    <rPh sb="4" eb="5">
      <t>リツ</t>
    </rPh>
    <phoneticPr fontId="4"/>
  </si>
  <si>
    <t>算定対象月
(d)
※通常は令和７年４月～令和８年３月</t>
    <rPh sb="0" eb="2">
      <t>サンテイ</t>
    </rPh>
    <rPh sb="2" eb="4">
      <t>タイショウ</t>
    </rPh>
    <rPh sb="4" eb="5">
      <t>ツキ</t>
    </rPh>
    <rPh sb="16" eb="18">
      <t>レイワ</t>
    </rPh>
    <rPh sb="19" eb="20">
      <t>ネン</t>
    </rPh>
    <rPh sb="23" eb="25">
      <t>レイワ</t>
    </rPh>
    <rPh sb="26" eb="27">
      <t>ネン</t>
    </rPh>
    <phoneticPr fontId="4"/>
  </si>
  <si>
    <t>処遇改善加算の
見込額[円]
(a×b×c)</t>
    <rPh sb="8" eb="10">
      <t>ミコ</t>
    </rPh>
    <rPh sb="10" eb="11">
      <t>ガク</t>
    </rPh>
    <phoneticPr fontId="4"/>
  </si>
  <si>
    <t>都道
府県</t>
    <rPh sb="0" eb="2">
      <t>トドウ</t>
    </rPh>
    <rPh sb="3" eb="5">
      <t>フケン</t>
    </rPh>
    <phoneticPr fontId="4"/>
  </si>
  <si>
    <t>市区
町村</t>
    <rPh sb="0" eb="2">
      <t>シク</t>
    </rPh>
    <rPh sb="3" eb="5">
      <t>チョウソン</t>
    </rPh>
    <phoneticPr fontId="4"/>
  </si>
  <si>
    <t>年</t>
    <phoneticPr fontId="4"/>
  </si>
  <si>
    <t>月～令和</t>
    <rPh sb="0" eb="1">
      <t>ツキ</t>
    </rPh>
    <rPh sb="2" eb="4">
      <t>レイワ</t>
    </rPh>
    <phoneticPr fontId="4"/>
  </si>
  <si>
    <t>月</t>
    <rPh sb="0" eb="1">
      <t>ツキ</t>
    </rPh>
    <phoneticPr fontId="4"/>
  </si>
  <si>
    <t>ヶ月）</t>
    <rPh sb="1" eb="2">
      <t>ゲツ</t>
    </rPh>
    <phoneticPr fontId="4"/>
  </si>
  <si>
    <t>一月あたりの移動支援事業報酬額[円]
(a)</t>
    <rPh sb="6" eb="8">
      <t>イドウ</t>
    </rPh>
    <rPh sb="8" eb="10">
      <t>シエン</t>
    </rPh>
    <rPh sb="10" eb="12">
      <t>ジギョウ</t>
    </rPh>
    <rPh sb="12" eb="14">
      <t>ホウシュウ</t>
    </rPh>
    <rPh sb="14" eb="15">
      <t>ガク</t>
    </rPh>
    <phoneticPr fontId="4"/>
  </si>
  <si>
    <t>令和７年度の賃金改善の見込額</t>
    <phoneticPr fontId="4"/>
  </si>
  <si>
    <t>円</t>
    <rPh sb="0" eb="1">
      <t>エン</t>
    </rPh>
    <phoneticPr fontId="3"/>
  </si>
  <si>
    <t>資質向上のための計画に沿って、研修機会の提供又は技術指導等を実施するとともに、福祉・介護職員の能力評価を行う。</t>
    <phoneticPr fontId="4"/>
  </si>
  <si>
    <t>イについて、全ての福祉・介護職員に周知している。</t>
    <phoneticPr fontId="4"/>
  </si>
  <si>
    <t>基準を満たしている又は遅くとも令和７年度中に次のイとロの両方の基準を満たす。</t>
    <rPh sb="0" eb="2">
      <t>キジュン</t>
    </rPh>
    <rPh sb="3" eb="4">
      <t>ミ</t>
    </rPh>
    <rPh sb="9" eb="10">
      <t>マタ</t>
    </rPh>
    <rPh sb="11" eb="12">
      <t>オソ</t>
    </rPh>
    <rPh sb="15" eb="17">
      <t>レイワ</t>
    </rPh>
    <rPh sb="18" eb="20">
      <t>ネンド</t>
    </rPh>
    <rPh sb="20" eb="21">
      <t>チュウ</t>
    </rPh>
    <rPh sb="22" eb="23">
      <t>ツギ</t>
    </rPh>
    <rPh sb="28" eb="30">
      <t>リョウホウ</t>
    </rPh>
    <rPh sb="31" eb="33">
      <t>キジュン</t>
    </rPh>
    <rPh sb="34" eb="35">
      <t>ミ</t>
    </rPh>
    <phoneticPr fontId="4"/>
  </si>
  <si>
    <t>福祉・介護職員の職務内容等を踏まえ、福祉・介護職員と意見交換しながら、資質向上の目標及び①・②のうち少なくともいずれかに関する具体的な計画を策定し、研修の実施又は研修の機会を確保している。</t>
  </si>
  <si>
    <t>①</t>
  </si>
  <si>
    <t>②</t>
  </si>
  <si>
    <t>資格取得のための支援の実施</t>
  </si>
  <si>
    <t>ロ</t>
  </si>
  <si>
    <t>福祉・介護職員の任用における職位、職責又は職務内容等の要件を定めている。</t>
    <phoneticPr fontId="4"/>
  </si>
  <si>
    <t>イの実現のための具体的な取組内容(該当する項目に「〇」を入力した上で、具体的な内容を記載)</t>
    <rPh sb="14" eb="16">
      <t>ナイヨウ</t>
    </rPh>
    <rPh sb="17" eb="19">
      <t>ガイトウ</t>
    </rPh>
    <rPh sb="21" eb="23">
      <t>コウモク</t>
    </rPh>
    <rPh sb="28" eb="30">
      <t>ニュウリョク</t>
    </rPh>
    <rPh sb="32" eb="33">
      <t>ウエ</t>
    </rPh>
    <rPh sb="35" eb="38">
      <t>グタイテキ</t>
    </rPh>
    <rPh sb="39" eb="41">
      <t>ナイヨウ</t>
    </rPh>
    <rPh sb="42" eb="44">
      <t>キサイ</t>
    </rPh>
    <phoneticPr fontId="4"/>
  </si>
  <si>
    <t>105-0011</t>
    <phoneticPr fontId="3"/>
  </si>
  <si>
    <t xml:space="preserve">minato43@city.minato.tokyo.jp </t>
    <phoneticPr fontId="4"/>
  </si>
  <si>
    <t>訪問介護みなとくやくしょ</t>
    <rPh sb="0" eb="2">
      <t>ホウモン</t>
    </rPh>
    <rPh sb="2" eb="4">
      <t>カイゴ</t>
    </rPh>
    <phoneticPr fontId="3"/>
  </si>
  <si>
    <t>ホウモンカイゴミナトクヤクショ</t>
    <phoneticPr fontId="3"/>
  </si>
  <si>
    <t>（１）キャリアパス要件Ⅰ（任用要件・賃金体系の整備等）</t>
    <rPh sb="9" eb="11">
      <t>ヨウケン</t>
    </rPh>
    <rPh sb="13" eb="15">
      <t>ニンヨウ</t>
    </rPh>
    <rPh sb="15" eb="17">
      <t>ヨウケン</t>
    </rPh>
    <rPh sb="18" eb="20">
      <t>チンギン</t>
    </rPh>
    <rPh sb="20" eb="22">
      <t>タイケイ</t>
    </rPh>
    <rPh sb="23" eb="25">
      <t>セイビ</t>
    </rPh>
    <rPh sb="25" eb="26">
      <t>ナド</t>
    </rPh>
    <phoneticPr fontId="4"/>
  </si>
  <si>
    <t>（２）キャリアパス要件Ⅱ（研修の実施等）</t>
    <rPh sb="13" eb="15">
      <t>ケンシュウ</t>
    </rPh>
    <rPh sb="16" eb="18">
      <t>ジッシ</t>
    </rPh>
    <rPh sb="18" eb="19">
      <t>ナド</t>
    </rPh>
    <phoneticPr fontId="3"/>
  </si>
  <si>
    <t>（３）職場環境等要件</t>
    <phoneticPr fontId="3"/>
  </si>
  <si>
    <t>イについて、全ての福祉・介護職員に周知している。</t>
    <phoneticPr fontId="4"/>
  </si>
  <si>
    <t>高輪　太郎</t>
    <rPh sb="0" eb="2">
      <t>タカナワ</t>
    </rPh>
    <rPh sb="3" eb="5">
      <t>タロウ</t>
    </rPh>
    <phoneticPr fontId="3"/>
  </si>
  <si>
    <t>タカナワ　タロウ</t>
    <phoneticPr fontId="4"/>
  </si>
  <si>
    <t>03-3578-****</t>
    <phoneticPr fontId="4"/>
  </si>
  <si>
    <t>本処遇改善計画書の記載内容・確認事項の内容に間違いがないこと及び
記載内容を証明する資料を適切に５年間保管することを誓約します。</t>
    <rPh sb="0" eb="1">
      <t>ホン</t>
    </rPh>
    <rPh sb="1" eb="3">
      <t>ショグウ</t>
    </rPh>
    <rPh sb="3" eb="5">
      <t>カイゼン</t>
    </rPh>
    <rPh sb="5" eb="8">
      <t>ケイカクショ</t>
    </rPh>
    <rPh sb="30" eb="31">
      <t>オヨ</t>
    </rPh>
    <rPh sb="49" eb="51">
      <t>ネンカン</t>
    </rPh>
    <phoneticPr fontId="4"/>
  </si>
  <si>
    <t>障害福祉人材確保・職場環境改善等事業を申請予定若しくは申請済である又は各加算区分の算定に必要な要件を満たしていること</t>
    <rPh sb="19" eb="21">
      <t>シンセイ</t>
    </rPh>
    <rPh sb="21" eb="23">
      <t>ヨテイ</t>
    </rPh>
    <rPh sb="23" eb="24">
      <t>モ</t>
    </rPh>
    <rPh sb="27" eb="29">
      <t>シンセイ</t>
    </rPh>
    <rPh sb="29" eb="30">
      <t>スミ</t>
    </rPh>
    <rPh sb="33" eb="34">
      <t>マタ</t>
    </rPh>
    <rPh sb="35" eb="36">
      <t>カク</t>
    </rPh>
    <rPh sb="36" eb="38">
      <t>カサン</t>
    </rPh>
    <rPh sb="38" eb="40">
      <t>クブン</t>
    </rPh>
    <rPh sb="41" eb="43">
      <t>サンテイ</t>
    </rPh>
    <rPh sb="44" eb="46">
      <t>ヒツヨウ</t>
    </rPh>
    <rPh sb="47" eb="49">
      <t>ヨウケン</t>
    </rPh>
    <rPh sb="50" eb="51">
      <t>ミ</t>
    </rPh>
    <phoneticPr fontId="4"/>
  </si>
  <si>
    <r>
      <t xml:space="preserve">証明する資料の例
</t>
    </r>
    <r>
      <rPr>
        <sz val="8"/>
        <color theme="1"/>
        <rFont val="BIZ UDゴシック"/>
        <family val="3"/>
        <charset val="128"/>
      </rPr>
      <t>（指定権者からの求めに応じて提出）</t>
    </r>
    <rPh sb="0" eb="2">
      <t>ショウメイ</t>
    </rPh>
    <rPh sb="4" eb="6">
      <t>シリョウ</t>
    </rPh>
    <rPh sb="7" eb="8">
      <t>レイ</t>
    </rPh>
    <rPh sb="10" eb="14">
      <t>シテイケンジャ</t>
    </rPh>
    <rPh sb="17" eb="18">
      <t>モト</t>
    </rPh>
    <rPh sb="20" eb="21">
      <t>オウ</t>
    </rPh>
    <rPh sb="23" eb="25">
      <t>テイシュツ</t>
    </rPh>
    <phoneticPr fontId="4"/>
  </si>
  <si>
    <t>(１)
(２)</t>
    <phoneticPr fontId="4"/>
  </si>
  <si>
    <t>(３)</t>
    <phoneticPr fontId="4"/>
  </si>
  <si>
    <t>代表者名</t>
    <rPh sb="0" eb="3">
      <t>ダイヒョウシャ</t>
    </rPh>
    <rPh sb="3" eb="4">
      <t>メイ</t>
    </rPh>
    <phoneticPr fontId="4"/>
  </si>
  <si>
    <t>東京都</t>
    <rPh sb="0" eb="3">
      <t>トウキョウト</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</si>
</sst>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_);[Red]\(#,##0\)"/>
    <numFmt numFmtId="178" formatCode="0.0%"/>
  </numFmts>
  <fonts count="52">
    <font>
      <sz val="12"/>
      <color theme="1"/>
      <name val="BIZ UD明朝 Medium"/>
      <family val="2"/>
      <charset val="128"/>
    </font>
    <font>
      <sz val="12"/>
      <color theme="1"/>
      <name val="BIZ UD明朝 Medium"/>
      <family val="2"/>
      <charset val="128"/>
    </font>
    <font>
      <sz val="11"/>
      <name val="ＭＳ Ｐゴシック"/>
      <family val="3"/>
      <charset val="128"/>
    </font>
    <font>
      <sz val="6"/>
      <name val="BIZ UD明朝 Medium"/>
      <family val="2"/>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b/>
      <sz val="12"/>
      <color theme="1"/>
      <name val="ＭＳ Ｐゴシック"/>
      <family val="3"/>
      <charset val="128"/>
    </font>
    <font>
      <sz val="14"/>
      <color theme="1"/>
      <name val="ＭＳ Ｐゴシック"/>
      <family val="3"/>
      <charset val="128"/>
    </font>
    <font>
      <sz val="11"/>
      <color rgb="FFFF0000"/>
      <name val="ＭＳ Ｐゴシック"/>
      <family val="3"/>
      <charset val="128"/>
    </font>
    <font>
      <sz val="12"/>
      <name val="ＭＳ Ｐゴシック"/>
      <family val="3"/>
      <charset val="128"/>
    </font>
    <font>
      <sz val="9"/>
      <color rgb="FF000000"/>
      <name val="MS P ゴシック"/>
      <charset val="128"/>
    </font>
    <font>
      <sz val="11"/>
      <color theme="1"/>
      <name val="游ゴシック"/>
      <family val="3"/>
      <charset val="128"/>
      <scheme val="minor"/>
    </font>
    <font>
      <b/>
      <sz val="22"/>
      <color theme="1"/>
      <name val="ＭＳ Ｐゴシック"/>
      <family val="3"/>
      <charset val="128"/>
    </font>
    <font>
      <sz val="14"/>
      <name val="ＭＳ Ｐゴシック"/>
      <family val="3"/>
      <charset val="128"/>
    </font>
    <font>
      <sz val="12"/>
      <color theme="1" tint="0.499984740745262"/>
      <name val="ＭＳ Ｐゴシック"/>
      <family val="3"/>
      <charset val="128"/>
    </font>
    <font>
      <sz val="14"/>
      <color theme="0" tint="-4.9989318521683403E-2"/>
      <name val="ＭＳ Ｐゴシック"/>
      <family val="3"/>
      <charset val="128"/>
    </font>
    <font>
      <sz val="11"/>
      <color theme="0" tint="-4.9989318521683403E-2"/>
      <name val="ＭＳ Ｐゴシック"/>
      <family val="3"/>
      <charset val="128"/>
    </font>
    <font>
      <sz val="18"/>
      <color theme="1"/>
      <name val="ＭＳ Ｐゴシック"/>
      <family val="3"/>
      <charset val="128"/>
    </font>
    <font>
      <sz val="14"/>
      <color rgb="FFFF0000"/>
      <name val="ＭＳ Ｐゴシック"/>
      <family val="3"/>
      <charset val="128"/>
    </font>
    <font>
      <sz val="12"/>
      <color rgb="FFFF0000"/>
      <name val="ＭＳ Ｐゴシック"/>
      <family val="3"/>
      <charset val="128"/>
    </font>
    <font>
      <sz val="11"/>
      <color indexed="81"/>
      <name val="MS P ゴシック"/>
      <family val="3"/>
      <charset val="128"/>
    </font>
    <font>
      <sz val="24"/>
      <name val="ＭＳ Ｐゴシック"/>
      <family val="3"/>
      <charset val="128"/>
    </font>
    <font>
      <u/>
      <sz val="12"/>
      <color theme="10"/>
      <name val="BIZ UD明朝 Medium"/>
      <family val="2"/>
      <charset val="128"/>
    </font>
    <font>
      <sz val="12"/>
      <color theme="1"/>
      <name val="BIZ UDゴシック"/>
      <family val="3"/>
      <charset val="128"/>
    </font>
    <font>
      <b/>
      <sz val="14"/>
      <color theme="1"/>
      <name val="BIZ UDゴシック"/>
      <family val="3"/>
      <charset val="128"/>
    </font>
    <font>
      <sz val="11"/>
      <color theme="1"/>
      <name val="BIZ UDゴシック"/>
      <family val="3"/>
      <charset val="128"/>
    </font>
    <font>
      <b/>
      <sz val="12"/>
      <color theme="1"/>
      <name val="BIZ UDゴシック"/>
      <family val="3"/>
      <charset val="128"/>
    </font>
    <font>
      <sz val="13"/>
      <color theme="1"/>
      <name val="BIZ UDゴシック"/>
      <family val="3"/>
      <charset val="128"/>
    </font>
    <font>
      <sz val="11"/>
      <color rgb="FFFF0000"/>
      <name val="BIZ UDゴシック"/>
      <family val="3"/>
      <charset val="128"/>
    </font>
    <font>
      <b/>
      <sz val="11"/>
      <color theme="1"/>
      <name val="BIZ UDゴシック"/>
      <family val="3"/>
      <charset val="128"/>
    </font>
    <font>
      <sz val="10"/>
      <name val="BIZ UDゴシック"/>
      <family val="3"/>
      <charset val="128"/>
    </font>
    <font>
      <sz val="10"/>
      <color theme="1"/>
      <name val="BIZ UDゴシック"/>
      <family val="3"/>
      <charset val="128"/>
    </font>
    <font>
      <u/>
      <sz val="12"/>
      <color theme="10"/>
      <name val="BIZ UDゴシック"/>
      <family val="3"/>
      <charset val="128"/>
    </font>
    <font>
      <sz val="9"/>
      <color theme="1"/>
      <name val="BIZ UDゴシック"/>
      <family val="3"/>
      <charset val="128"/>
    </font>
    <font>
      <sz val="9"/>
      <name val="BIZ UDゴシック"/>
      <family val="3"/>
      <charset val="128"/>
    </font>
    <font>
      <b/>
      <sz val="11"/>
      <name val="BIZ UDゴシック"/>
      <family val="3"/>
      <charset val="128"/>
    </font>
    <font>
      <sz val="8"/>
      <name val="BIZ UDゴシック"/>
      <family val="3"/>
      <charset val="128"/>
    </font>
    <font>
      <sz val="12"/>
      <name val="BIZ UDゴシック"/>
      <family val="3"/>
      <charset val="128"/>
    </font>
    <font>
      <sz val="18"/>
      <name val="BIZ UDゴシック"/>
      <family val="3"/>
      <charset val="128"/>
    </font>
    <font>
      <sz val="18"/>
      <color theme="1"/>
      <name val="BIZ UDゴシック"/>
      <family val="3"/>
      <charset val="128"/>
    </font>
    <font>
      <b/>
      <sz val="9"/>
      <color theme="1"/>
      <name val="BIZ UDゴシック"/>
      <family val="3"/>
      <charset val="128"/>
    </font>
    <font>
      <sz val="8"/>
      <color theme="1"/>
      <name val="BIZ UDゴシック"/>
      <family val="3"/>
      <charset val="128"/>
    </font>
    <font>
      <b/>
      <sz val="10"/>
      <name val="BIZ UDゴシック"/>
      <family val="3"/>
      <charset val="128"/>
    </font>
    <font>
      <b/>
      <sz val="10.5"/>
      <color theme="1"/>
      <name val="BIZ UDゴシック"/>
      <family val="3"/>
      <charset val="128"/>
    </font>
    <font>
      <sz val="10.5"/>
      <name val="BIZ UDゴシック"/>
      <family val="3"/>
      <charset val="128"/>
    </font>
    <font>
      <sz val="10.5"/>
      <color theme="1"/>
      <name val="BIZ UDゴシック"/>
      <family val="3"/>
      <charset val="128"/>
    </font>
    <font>
      <b/>
      <sz val="10.5"/>
      <name val="BIZ UDゴシック"/>
      <family val="3"/>
      <charset val="128"/>
    </font>
    <font>
      <b/>
      <sz val="10.5"/>
      <color indexed="60"/>
      <name val="BIZ UDゴシック"/>
      <family val="3"/>
      <charset val="128"/>
    </font>
    <font>
      <b/>
      <sz val="12"/>
      <name val="BIZ UDゴシック"/>
      <family val="3"/>
      <charset val="128"/>
    </font>
    <font>
      <b/>
      <sz val="11"/>
      <color rgb="FF000000"/>
      <name val="BIZ UDゴシック"/>
      <family val="3"/>
      <charset val="128"/>
    </font>
    <font>
      <sz val="11"/>
      <name val="BIZ UD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2CC"/>
        <bgColor indexed="64"/>
      </patternFill>
    </fill>
    <fill>
      <patternFill patternType="solid">
        <fgColor rgb="FFFFC000"/>
        <bgColor indexed="64"/>
      </patternFill>
    </fill>
    <fill>
      <patternFill patternType="solid">
        <fgColor theme="7" tint="0.79998168889431442"/>
        <bgColor indexed="64"/>
      </patternFill>
    </fill>
  </fills>
  <borders count="9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auto="1"/>
      </top>
      <bottom/>
      <diagonal/>
    </border>
    <border>
      <left/>
      <right style="thin">
        <color indexed="64"/>
      </right>
      <top style="thin">
        <color auto="1"/>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hair">
        <color indexed="64"/>
      </left>
      <right/>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style="hair">
        <color indexed="64"/>
      </top>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hair">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23" fillId="0" borderId="0" applyNumberFormat="0" applyFill="0" applyBorder="0" applyAlignment="0" applyProtection="0">
      <alignment vertical="center"/>
    </xf>
  </cellStyleXfs>
  <cellXfs count="810">
    <xf numFmtId="0" fontId="0" fillId="0" borderId="0" xfId="0">
      <alignment vertical="center"/>
    </xf>
    <xf numFmtId="0" fontId="13" fillId="2" borderId="0" xfId="3" applyFont="1" applyFill="1">
      <alignment vertical="center"/>
    </xf>
    <xf numFmtId="0" fontId="5" fillId="2" borderId="0" xfId="3" applyFont="1" applyFill="1" applyAlignment="1">
      <alignment vertical="center" shrinkToFit="1"/>
    </xf>
    <xf numFmtId="0" fontId="5" fillId="2" borderId="0" xfId="3" applyFont="1" applyFill="1">
      <alignment vertical="center"/>
    </xf>
    <xf numFmtId="0" fontId="5" fillId="2" borderId="0" xfId="3" applyFont="1" applyFill="1" applyAlignment="1">
      <alignment horizontal="left" vertical="center"/>
    </xf>
    <xf numFmtId="0" fontId="6" fillId="2" borderId="0" xfId="3" applyFont="1" applyFill="1">
      <alignment vertical="center"/>
    </xf>
    <xf numFmtId="49" fontId="5" fillId="2" borderId="0" xfId="3" applyNumberFormat="1" applyFont="1" applyFill="1">
      <alignment vertical="center"/>
    </xf>
    <xf numFmtId="0" fontId="8" fillId="2" borderId="0" xfId="3" applyFont="1" applyFill="1">
      <alignment vertical="center"/>
    </xf>
    <xf numFmtId="0" fontId="14" fillId="2" borderId="0" xfId="3" applyFont="1" applyFill="1" applyAlignment="1">
      <alignment vertical="center" shrinkToFit="1"/>
    </xf>
    <xf numFmtId="0" fontId="14" fillId="2" borderId="0" xfId="3" applyFont="1" applyFill="1">
      <alignment vertical="center"/>
    </xf>
    <xf numFmtId="0" fontId="10" fillId="2" borderId="0" xfId="3" applyFont="1" applyFill="1">
      <alignment vertical="center"/>
    </xf>
    <xf numFmtId="0" fontId="15" fillId="2" borderId="0" xfId="3" applyFont="1" applyFill="1">
      <alignment vertical="center"/>
    </xf>
    <xf numFmtId="0" fontId="16" fillId="2" borderId="0" xfId="3" applyFont="1" applyFill="1">
      <alignment vertical="center"/>
    </xf>
    <xf numFmtId="0" fontId="17" fillId="2" borderId="0" xfId="3" applyFont="1" applyFill="1">
      <alignment vertical="center"/>
    </xf>
    <xf numFmtId="0" fontId="2" fillId="2" borderId="0" xfId="3" applyFill="1">
      <alignment vertical="center"/>
    </xf>
    <xf numFmtId="0" fontId="7" fillId="2" borderId="25" xfId="3" applyFont="1" applyFill="1" applyBorder="1" applyAlignment="1">
      <alignment horizontal="center" vertical="center"/>
    </xf>
    <xf numFmtId="0" fontId="18" fillId="0" borderId="0" xfId="3" applyFont="1" applyAlignment="1">
      <alignment horizontal="center" vertical="center" wrapText="1"/>
    </xf>
    <xf numFmtId="0" fontId="9" fillId="2" borderId="0" xfId="3" applyFont="1" applyFill="1">
      <alignment vertical="center"/>
    </xf>
    <xf numFmtId="0" fontId="19" fillId="2" borderId="0" xfId="3" applyFont="1" applyFill="1" applyAlignment="1">
      <alignment vertical="center" shrinkToFit="1"/>
    </xf>
    <xf numFmtId="0" fontId="19" fillId="2" borderId="0" xfId="3" applyFont="1" applyFill="1">
      <alignment vertical="center"/>
    </xf>
    <xf numFmtId="0" fontId="19" fillId="2" borderId="0" xfId="3" applyFont="1" applyFill="1" applyAlignment="1">
      <alignment horizontal="left" vertical="center"/>
    </xf>
    <xf numFmtId="0" fontId="20" fillId="2" borderId="0" xfId="3" applyFont="1" applyFill="1">
      <alignment vertical="center"/>
    </xf>
    <xf numFmtId="49" fontId="19" fillId="2" borderId="0" xfId="3" applyNumberFormat="1" applyFont="1" applyFill="1">
      <alignment vertical="center"/>
    </xf>
    <xf numFmtId="0" fontId="14" fillId="2" borderId="0" xfId="3" applyFont="1" applyFill="1" applyAlignment="1">
      <alignment horizontal="right" vertical="center"/>
    </xf>
    <xf numFmtId="0" fontId="2" fillId="2" borderId="0" xfId="3" applyFill="1" applyAlignment="1">
      <alignment vertical="center" wrapText="1"/>
    </xf>
    <xf numFmtId="0" fontId="5" fillId="2" borderId="0" xfId="3" applyFont="1" applyFill="1" applyAlignment="1">
      <alignment horizontal="center" vertical="center"/>
    </xf>
    <xf numFmtId="49" fontId="5" fillId="2" borderId="0" xfId="3" applyNumberFormat="1" applyFont="1" applyFill="1" applyAlignment="1">
      <alignment horizontal="center" vertical="center"/>
    </xf>
    <xf numFmtId="0" fontId="8" fillId="2" borderId="0" xfId="3" applyFont="1" applyFill="1" applyAlignment="1">
      <alignment horizontal="center" vertical="center"/>
    </xf>
    <xf numFmtId="0" fontId="6" fillId="2" borderId="0" xfId="3" applyFont="1" applyFill="1" applyAlignment="1">
      <alignment horizontal="center" vertical="center" shrinkToFit="1"/>
    </xf>
    <xf numFmtId="0" fontId="6" fillId="2" borderId="0" xfId="3" applyFont="1" applyFill="1" applyAlignment="1">
      <alignment horizontal="left" vertical="center" shrinkToFit="1"/>
    </xf>
    <xf numFmtId="0" fontId="6" fillId="2" borderId="0" xfId="3" applyFont="1" applyFill="1" applyAlignment="1">
      <alignment horizontal="left" vertical="center"/>
    </xf>
    <xf numFmtId="49" fontId="14" fillId="2" borderId="0" xfId="3" applyNumberFormat="1" applyFont="1" applyFill="1">
      <alignment vertical="center"/>
    </xf>
    <xf numFmtId="0" fontId="10" fillId="2" borderId="0" xfId="3" applyFont="1" applyFill="1" applyAlignment="1">
      <alignment vertical="center" wrapText="1"/>
    </xf>
    <xf numFmtId="0" fontId="2" fillId="2" borderId="0" xfId="3" applyFill="1" applyAlignment="1">
      <alignment vertical="center" shrinkToFit="1"/>
    </xf>
    <xf numFmtId="0" fontId="2" fillId="2" borderId="0" xfId="3" applyFill="1" applyAlignment="1">
      <alignment horizontal="left" vertical="center"/>
    </xf>
    <xf numFmtId="0" fontId="8" fillId="2" borderId="16" xfId="3" applyFont="1" applyFill="1" applyBorder="1" applyAlignment="1">
      <alignment horizontal="center" vertical="center" wrapText="1" shrinkToFit="1"/>
    </xf>
    <xf numFmtId="177" fontId="14" fillId="2" borderId="19" xfId="3" applyNumberFormat="1" applyFont="1" applyFill="1" applyBorder="1" applyAlignment="1">
      <alignment vertical="center" shrinkToFit="1"/>
    </xf>
    <xf numFmtId="0" fontId="6" fillId="2" borderId="0" xfId="3" applyFont="1" applyFill="1" applyAlignment="1">
      <alignment horizontal="center" vertical="center"/>
    </xf>
    <xf numFmtId="0" fontId="24" fillId="2" borderId="0" xfId="0" applyFont="1" applyFill="1">
      <alignment vertical="center"/>
    </xf>
    <xf numFmtId="0" fontId="26" fillId="2" borderId="0" xfId="0" applyFont="1" applyFill="1">
      <alignment vertical="center"/>
    </xf>
    <xf numFmtId="0" fontId="24" fillId="0" borderId="0" xfId="0" applyFont="1">
      <alignment vertical="center"/>
    </xf>
    <xf numFmtId="0" fontId="28" fillId="2" borderId="0" xfId="0" applyFont="1" applyFill="1">
      <alignment vertical="center"/>
    </xf>
    <xf numFmtId="0" fontId="27" fillId="2" borderId="0" xfId="0" applyFont="1" applyFill="1">
      <alignment vertical="center"/>
    </xf>
    <xf numFmtId="0" fontId="30" fillId="2" borderId="0" xfId="0" applyFont="1" applyFill="1" applyAlignment="1"/>
    <xf numFmtId="0" fontId="31" fillId="2" borderId="0" xfId="0" applyFont="1" applyFill="1">
      <alignment vertical="center"/>
    </xf>
    <xf numFmtId="49" fontId="27" fillId="2" borderId="0" xfId="0" applyNumberFormat="1" applyFont="1" applyFill="1" applyAlignment="1">
      <alignment horizontal="left" vertical="center"/>
    </xf>
    <xf numFmtId="49" fontId="30" fillId="2" borderId="0" xfId="0" applyNumberFormat="1" applyFont="1" applyFill="1" applyAlignment="1">
      <alignment horizontal="left" vertical="center"/>
    </xf>
    <xf numFmtId="0" fontId="36" fillId="5" borderId="25" xfId="0" applyFont="1" applyFill="1" applyBorder="1" applyAlignment="1">
      <alignment horizontal="center" vertical="center"/>
    </xf>
    <xf numFmtId="0" fontId="36" fillId="0" borderId="0" xfId="0" applyFont="1" applyAlignment="1">
      <alignment horizontal="center" vertical="center"/>
    </xf>
    <xf numFmtId="0" fontId="26" fillId="0" borderId="0" xfId="0" applyFont="1">
      <alignment vertical="center"/>
    </xf>
    <xf numFmtId="0" fontId="37" fillId="2" borderId="0" xfId="0" applyFont="1" applyFill="1">
      <alignment vertical="center"/>
    </xf>
    <xf numFmtId="0" fontId="34" fillId="2" borderId="0" xfId="0" applyFont="1" applyFill="1" applyAlignment="1">
      <alignment vertical="center" wrapText="1"/>
    </xf>
    <xf numFmtId="0" fontId="34" fillId="2" borderId="0" xfId="0" applyFont="1" applyFill="1" applyAlignment="1">
      <alignment horizontal="left" vertical="center"/>
    </xf>
    <xf numFmtId="0" fontId="32" fillId="2" borderId="0" xfId="0" applyFont="1" applyFill="1" applyAlignment="1">
      <alignment horizontal="center" vertical="center"/>
    </xf>
    <xf numFmtId="0" fontId="34" fillId="2" borderId="0" xfId="0" applyFont="1" applyFill="1" applyAlignment="1">
      <alignment horizontal="center" vertical="center"/>
    </xf>
    <xf numFmtId="0" fontId="38" fillId="2" borderId="0" xfId="0" applyFont="1" applyFill="1">
      <alignment vertical="center"/>
    </xf>
    <xf numFmtId="0" fontId="30" fillId="0" borderId="0" xfId="0" applyFont="1">
      <alignment vertical="center"/>
    </xf>
    <xf numFmtId="0" fontId="30" fillId="2" borderId="0" xfId="0" applyFont="1" applyFill="1">
      <alignment vertical="center"/>
    </xf>
    <xf numFmtId="0" fontId="39" fillId="2" borderId="0" xfId="0" applyFont="1" applyFill="1">
      <alignment vertical="center"/>
    </xf>
    <xf numFmtId="0" fontId="40" fillId="0" borderId="73" xfId="2" applyFont="1" applyBorder="1" applyAlignment="1">
      <alignment horizontal="center" vertical="center"/>
    </xf>
    <xf numFmtId="0" fontId="40" fillId="0" borderId="0" xfId="2" applyFont="1">
      <alignment vertical="center"/>
    </xf>
    <xf numFmtId="0" fontId="30" fillId="5" borderId="31" xfId="0" applyFont="1" applyFill="1" applyBorder="1" applyAlignment="1">
      <alignment horizontal="center" vertical="center" wrapText="1"/>
    </xf>
    <xf numFmtId="0" fontId="30" fillId="5" borderId="75" xfId="0" applyFont="1" applyFill="1" applyBorder="1" applyAlignment="1">
      <alignment horizontal="center" vertical="center" wrapText="1"/>
    </xf>
    <xf numFmtId="0" fontId="30" fillId="5" borderId="36" xfId="0" applyFont="1" applyFill="1" applyBorder="1" applyAlignment="1">
      <alignment horizontal="center" vertical="center" wrapText="1"/>
    </xf>
    <xf numFmtId="0" fontId="37" fillId="2" borderId="0" xfId="0" applyFont="1" applyFill="1" applyAlignment="1">
      <alignment horizontal="left" vertical="top" wrapText="1"/>
    </xf>
    <xf numFmtId="0" fontId="37" fillId="2" borderId="0" xfId="0" applyFont="1" applyFill="1" applyAlignment="1">
      <alignment horizontal="left" vertical="top"/>
    </xf>
    <xf numFmtId="49" fontId="41" fillId="2" borderId="0" xfId="0" applyNumberFormat="1" applyFont="1" applyFill="1">
      <alignment vertical="center"/>
    </xf>
    <xf numFmtId="0" fontId="42" fillId="2" borderId="0" xfId="0" applyFont="1" applyFill="1">
      <alignment vertical="center"/>
    </xf>
    <xf numFmtId="49" fontId="42" fillId="2" borderId="0" xfId="0" applyNumberFormat="1" applyFont="1" applyFill="1" applyAlignment="1">
      <alignment horizontal="center" vertical="top"/>
    </xf>
    <xf numFmtId="49" fontId="34" fillId="2" borderId="0" xfId="0" applyNumberFormat="1" applyFont="1" applyFill="1" applyBorder="1" applyAlignment="1">
      <alignment horizontal="left" vertical="center" wrapText="1"/>
    </xf>
    <xf numFmtId="0" fontId="31" fillId="2" borderId="73" xfId="0" applyFont="1" applyFill="1" applyBorder="1">
      <alignment vertical="center"/>
    </xf>
    <xf numFmtId="0" fontId="42" fillId="2" borderId="51" xfId="0" applyFont="1" applyFill="1" applyBorder="1" applyAlignment="1">
      <alignment vertical="center" wrapText="1"/>
    </xf>
    <xf numFmtId="0" fontId="42" fillId="2" borderId="37" xfId="0" applyFont="1" applyFill="1" applyBorder="1" applyAlignment="1">
      <alignment vertical="center" wrapText="1"/>
    </xf>
    <xf numFmtId="0" fontId="42" fillId="2" borderId="48" xfId="0" applyFont="1" applyFill="1" applyBorder="1" applyAlignment="1">
      <alignment vertical="center" wrapText="1"/>
    </xf>
    <xf numFmtId="0" fontId="42" fillId="2" borderId="80" xfId="0" applyFont="1" applyFill="1" applyBorder="1" applyAlignment="1">
      <alignment vertical="center" wrapText="1"/>
    </xf>
    <xf numFmtId="49" fontId="26" fillId="2" borderId="0" xfId="0" applyNumberFormat="1" applyFont="1" applyFill="1">
      <alignment vertical="center"/>
    </xf>
    <xf numFmtId="0" fontId="34" fillId="2" borderId="0" xfId="0" applyFont="1" applyFill="1">
      <alignment vertical="center"/>
    </xf>
    <xf numFmtId="0" fontId="44" fillId="2" borderId="0" xfId="0" applyFont="1" applyFill="1" applyAlignment="1">
      <alignment vertical="center" wrapText="1"/>
    </xf>
    <xf numFmtId="0" fontId="36" fillId="5" borderId="27" xfId="0" applyFont="1" applyFill="1" applyBorder="1" applyAlignment="1">
      <alignment horizontal="center" vertical="center"/>
    </xf>
    <xf numFmtId="0" fontId="42" fillId="4" borderId="40" xfId="0" applyFont="1" applyFill="1" applyBorder="1" applyAlignment="1" applyProtection="1">
      <alignment horizontal="center" vertical="center" wrapText="1"/>
      <protection locked="0"/>
    </xf>
    <xf numFmtId="0" fontId="31" fillId="2" borderId="0" xfId="0" applyFont="1" applyFill="1" applyProtection="1">
      <alignment vertical="center"/>
      <protection locked="0"/>
    </xf>
    <xf numFmtId="0" fontId="42" fillId="4" borderId="98" xfId="0" applyFont="1" applyFill="1" applyBorder="1" applyAlignment="1" applyProtection="1">
      <alignment horizontal="center" vertical="center" wrapText="1"/>
      <protection locked="0"/>
    </xf>
    <xf numFmtId="0" fontId="42" fillId="4" borderId="30" xfId="0" applyFont="1" applyFill="1" applyBorder="1" applyAlignment="1" applyProtection="1">
      <alignment horizontal="center" vertical="center" wrapText="1"/>
      <protection locked="0"/>
    </xf>
    <xf numFmtId="0" fontId="42" fillId="4" borderId="29" xfId="0" applyFont="1" applyFill="1" applyBorder="1" applyAlignment="1" applyProtection="1">
      <alignment horizontal="center" vertical="center" wrapText="1"/>
      <protection locked="0"/>
    </xf>
    <xf numFmtId="0" fontId="35" fillId="2" borderId="0" xfId="0" applyFont="1" applyFill="1" applyAlignment="1">
      <alignment horizontal="center" vertical="top"/>
    </xf>
    <xf numFmtId="0" fontId="34" fillId="2" borderId="0" xfId="0" applyFont="1" applyFill="1" applyAlignment="1">
      <alignment horizontal="left" vertical="top"/>
    </xf>
    <xf numFmtId="0" fontId="35" fillId="2" borderId="0" xfId="0" applyFont="1" applyFill="1">
      <alignment vertical="center"/>
    </xf>
    <xf numFmtId="0" fontId="34" fillId="2" borderId="0" xfId="0" applyFont="1" applyFill="1" applyAlignment="1">
      <alignment horizontal="left" vertical="top" wrapText="1"/>
    </xf>
    <xf numFmtId="0" fontId="42" fillId="2" borderId="0" xfId="0" applyFont="1" applyFill="1" applyAlignment="1">
      <alignment horizontal="right" vertical="top" wrapText="1"/>
    </xf>
    <xf numFmtId="0" fontId="42" fillId="2" borderId="0" xfId="0" applyFont="1" applyFill="1" applyAlignment="1">
      <alignment horizontal="left" vertical="center" wrapText="1"/>
    </xf>
    <xf numFmtId="0" fontId="44" fillId="2" borderId="40" xfId="0" applyFont="1" applyFill="1" applyBorder="1" applyAlignment="1">
      <alignment vertical="center" wrapText="1"/>
    </xf>
    <xf numFmtId="0" fontId="44" fillId="2" borderId="41" xfId="0" applyFont="1" applyFill="1" applyBorder="1" applyAlignment="1">
      <alignment vertical="center" wrapText="1"/>
    </xf>
    <xf numFmtId="0" fontId="44" fillId="2" borderId="42" xfId="0" applyFont="1" applyFill="1" applyBorder="1" applyAlignment="1">
      <alignment vertical="center" wrapText="1"/>
    </xf>
    <xf numFmtId="0" fontId="44" fillId="2" borderId="30" xfId="0" applyFont="1" applyFill="1" applyBorder="1" applyAlignment="1">
      <alignment vertical="center" wrapText="1"/>
    </xf>
    <xf numFmtId="0" fontId="44" fillId="2" borderId="31" xfId="0" applyFont="1" applyFill="1" applyBorder="1" applyAlignment="1">
      <alignment vertical="center" wrapText="1"/>
    </xf>
    <xf numFmtId="0" fontId="44" fillId="2" borderId="30" xfId="0" applyFont="1" applyFill="1" applyBorder="1">
      <alignment vertical="center"/>
    </xf>
    <xf numFmtId="0" fontId="44" fillId="2" borderId="0" xfId="0" applyFont="1" applyFill="1">
      <alignment vertical="center"/>
    </xf>
    <xf numFmtId="0" fontId="44" fillId="2" borderId="0" xfId="0" applyFont="1" applyFill="1" applyAlignment="1">
      <alignment vertical="center" shrinkToFit="1"/>
    </xf>
    <xf numFmtId="0" fontId="44" fillId="2" borderId="31" xfId="0" applyFont="1" applyFill="1" applyBorder="1" applyAlignment="1">
      <alignment vertical="center" shrinkToFit="1"/>
    </xf>
    <xf numFmtId="0" fontId="45" fillId="2" borderId="0" xfId="0" applyFont="1" applyFill="1">
      <alignment vertical="center"/>
    </xf>
    <xf numFmtId="0" fontId="46" fillId="2" borderId="0" xfId="0" applyFont="1" applyFill="1">
      <alignment vertical="center"/>
    </xf>
    <xf numFmtId="0" fontId="46" fillId="2" borderId="31" xfId="0" applyFont="1" applyFill="1" applyBorder="1">
      <alignment vertical="center"/>
    </xf>
    <xf numFmtId="0" fontId="47" fillId="2" borderId="34" xfId="0" applyFont="1" applyFill="1" applyBorder="1">
      <alignment vertical="center"/>
    </xf>
    <xf numFmtId="0" fontId="45" fillId="2" borderId="35" xfId="0" applyFont="1" applyFill="1" applyBorder="1">
      <alignment vertical="center"/>
    </xf>
    <xf numFmtId="0" fontId="47" fillId="2" borderId="35" xfId="0" applyFont="1" applyFill="1" applyBorder="1">
      <alignment vertical="center"/>
    </xf>
    <xf numFmtId="0" fontId="47" fillId="2" borderId="35" xfId="0" applyFont="1" applyFill="1" applyBorder="1" applyAlignment="1">
      <alignment horizontal="center" vertical="center"/>
    </xf>
    <xf numFmtId="0" fontId="48" fillId="2" borderId="35" xfId="0" applyFont="1" applyFill="1" applyBorder="1" applyAlignment="1">
      <alignment vertical="center" shrinkToFit="1"/>
    </xf>
    <xf numFmtId="0" fontId="45" fillId="2" borderId="35" xfId="0" applyFont="1" applyFill="1" applyBorder="1" applyAlignment="1">
      <alignment horizontal="center" vertical="center"/>
    </xf>
    <xf numFmtId="0" fontId="45" fillId="2" borderId="36" xfId="0" applyFont="1" applyFill="1" applyBorder="1">
      <alignment vertical="center"/>
    </xf>
    <xf numFmtId="0" fontId="47" fillId="2" borderId="0" xfId="0" applyFont="1" applyFill="1">
      <alignment vertical="center"/>
    </xf>
    <xf numFmtId="0" fontId="47" fillId="2" borderId="0" xfId="0" applyFont="1" applyFill="1" applyAlignment="1">
      <alignment horizontal="center" vertical="center"/>
    </xf>
    <xf numFmtId="0" fontId="48" fillId="2" borderId="0" xfId="0" applyFont="1" applyFill="1" applyAlignment="1">
      <alignment vertical="center" shrinkToFit="1"/>
    </xf>
    <xf numFmtId="0" fontId="45" fillId="2" borderId="0" xfId="0" applyFont="1" applyFill="1" applyAlignment="1">
      <alignment horizontal="center" vertical="center"/>
    </xf>
    <xf numFmtId="0" fontId="49" fillId="2" borderId="0" xfId="0" applyFont="1" applyFill="1">
      <alignment vertical="center"/>
    </xf>
    <xf numFmtId="0" fontId="43" fillId="5" borderId="19" xfId="0" applyFont="1" applyFill="1" applyBorder="1" applyAlignment="1">
      <alignment horizontal="center" vertical="center"/>
    </xf>
    <xf numFmtId="0" fontId="31" fillId="2" borderId="0" xfId="0" applyFont="1" applyFill="1" applyAlignment="1">
      <alignment vertical="top"/>
    </xf>
    <xf numFmtId="0" fontId="37" fillId="0" borderId="59" xfId="0" quotePrefix="1" applyFont="1" applyBorder="1" applyAlignment="1">
      <alignment horizontal="center" vertical="center" wrapText="1"/>
    </xf>
    <xf numFmtId="0" fontId="50" fillId="2" borderId="0" xfId="0" applyFont="1" applyFill="1">
      <alignment vertical="center"/>
    </xf>
    <xf numFmtId="0" fontId="24" fillId="0" borderId="64" xfId="0" applyFont="1" applyBorder="1" applyAlignment="1">
      <alignment horizontal="center" vertical="center"/>
    </xf>
    <xf numFmtId="0" fontId="24" fillId="0" borderId="65" xfId="0" applyFont="1" applyBorder="1" applyAlignment="1">
      <alignment horizontal="center" vertical="center"/>
    </xf>
    <xf numFmtId="0" fontId="45" fillId="0" borderId="0" xfId="0" applyFont="1">
      <alignment vertical="center"/>
    </xf>
    <xf numFmtId="0" fontId="34" fillId="2" borderId="93" xfId="0" applyFont="1" applyFill="1" applyBorder="1" applyAlignment="1">
      <alignment horizontal="center" vertical="center"/>
    </xf>
    <xf numFmtId="0" fontId="34" fillId="2" borderId="28" xfId="0" applyFont="1" applyFill="1" applyBorder="1" applyAlignment="1">
      <alignment horizontal="center" vertical="center"/>
    </xf>
    <xf numFmtId="0" fontId="34" fillId="2" borderId="91" xfId="0" applyFont="1" applyFill="1" applyBorder="1" applyAlignment="1">
      <alignment horizontal="center" vertical="center"/>
    </xf>
    <xf numFmtId="0" fontId="24" fillId="0" borderId="16" xfId="0" applyFont="1" applyBorder="1">
      <alignment vertical="center"/>
    </xf>
    <xf numFmtId="0" fontId="24" fillId="2" borderId="14" xfId="0" applyFont="1" applyFill="1" applyBorder="1">
      <alignment vertical="center"/>
    </xf>
    <xf numFmtId="0" fontId="51" fillId="2" borderId="13" xfId="0" applyFont="1" applyFill="1" applyBorder="1" applyAlignment="1">
      <alignment horizontal="center" vertical="center"/>
    </xf>
    <xf numFmtId="0" fontId="51" fillId="0" borderId="24" xfId="0" applyFont="1" applyBorder="1">
      <alignment vertical="center"/>
    </xf>
    <xf numFmtId="0" fontId="51" fillId="0" borderId="20" xfId="0" applyFont="1" applyBorder="1">
      <alignment vertical="center"/>
    </xf>
    <xf numFmtId="0" fontId="51" fillId="2" borderId="21" xfId="0" applyFont="1" applyFill="1" applyBorder="1" applyAlignment="1">
      <alignment horizontal="center" vertical="center"/>
    </xf>
    <xf numFmtId="0" fontId="51" fillId="0" borderId="26" xfId="0" applyFont="1" applyBorder="1">
      <alignment vertical="center"/>
    </xf>
    <xf numFmtId="0" fontId="51" fillId="2" borderId="7" xfId="0" applyFont="1" applyFill="1" applyBorder="1" applyAlignment="1">
      <alignment horizontal="center" vertical="center"/>
    </xf>
    <xf numFmtId="0" fontId="51" fillId="0" borderId="28" xfId="0" applyFont="1" applyBorder="1">
      <alignment vertical="center"/>
    </xf>
    <xf numFmtId="0" fontId="32" fillId="2" borderId="0" xfId="0" applyFont="1" applyFill="1">
      <alignment vertical="center"/>
    </xf>
    <xf numFmtId="0" fontId="31" fillId="2" borderId="0" xfId="0" applyFont="1" applyFill="1" applyAlignment="1">
      <alignment horizontal="center" vertical="top"/>
    </xf>
    <xf numFmtId="0" fontId="27" fillId="0" borderId="0" xfId="0" applyFont="1">
      <alignment vertical="center"/>
    </xf>
    <xf numFmtId="0" fontId="24" fillId="2" borderId="0" xfId="0" applyFont="1" applyFill="1" applyProtection="1">
      <alignment vertical="center"/>
      <protection locked="0"/>
    </xf>
    <xf numFmtId="0" fontId="27" fillId="2" borderId="0" xfId="0" applyFont="1" applyFill="1" applyProtection="1">
      <alignment vertical="center"/>
      <protection locked="0"/>
    </xf>
    <xf numFmtId="0" fontId="26" fillId="2" borderId="0" xfId="0" applyFont="1" applyFill="1" applyProtection="1">
      <alignment vertical="center"/>
      <protection locked="0"/>
    </xf>
    <xf numFmtId="0" fontId="28" fillId="2" borderId="0" xfId="0" applyFont="1" applyFill="1" applyProtection="1">
      <alignment vertical="center"/>
      <protection locked="0"/>
    </xf>
    <xf numFmtId="0" fontId="30" fillId="2" borderId="0" xfId="0" applyFont="1" applyFill="1" applyAlignment="1" applyProtection="1">
      <protection locked="0"/>
    </xf>
    <xf numFmtId="0" fontId="24" fillId="0" borderId="16" xfId="0" applyFont="1" applyBorder="1" applyProtection="1">
      <alignment vertical="center"/>
      <protection locked="0"/>
    </xf>
    <xf numFmtId="49" fontId="27" fillId="2" borderId="0" xfId="0" applyNumberFormat="1" applyFont="1" applyFill="1" applyAlignment="1" applyProtection="1">
      <alignment horizontal="left" vertical="center"/>
      <protection locked="0"/>
    </xf>
    <xf numFmtId="49" fontId="30" fillId="2" borderId="0" xfId="0" applyNumberFormat="1" applyFont="1" applyFill="1" applyAlignment="1" applyProtection="1">
      <alignment horizontal="left" vertical="center"/>
      <protection locked="0"/>
    </xf>
    <xf numFmtId="0" fontId="24" fillId="0" borderId="0" xfId="0" applyFont="1" applyProtection="1">
      <alignment vertical="center"/>
      <protection locked="0"/>
    </xf>
    <xf numFmtId="0" fontId="51" fillId="2" borderId="13" xfId="0" applyFont="1" applyFill="1" applyBorder="1" applyAlignment="1" applyProtection="1">
      <alignment horizontal="center" vertical="center"/>
      <protection locked="0"/>
    </xf>
    <xf numFmtId="0" fontId="51" fillId="0" borderId="24" xfId="0" applyFont="1" applyBorder="1" applyProtection="1">
      <alignment vertical="center"/>
      <protection locked="0"/>
    </xf>
    <xf numFmtId="0" fontId="51" fillId="0" borderId="20" xfId="0" applyFont="1" applyBorder="1" applyProtection="1">
      <alignment vertical="center"/>
      <protection locked="0"/>
    </xf>
    <xf numFmtId="0" fontId="36" fillId="5" borderId="25" xfId="0" applyFont="1" applyFill="1" applyBorder="1" applyAlignment="1" applyProtection="1">
      <alignment horizontal="center" vertical="center"/>
      <protection locked="0"/>
    </xf>
    <xf numFmtId="0" fontId="51" fillId="2" borderId="21" xfId="0" applyFont="1" applyFill="1" applyBorder="1" applyAlignment="1" applyProtection="1">
      <alignment horizontal="center" vertical="center"/>
      <protection locked="0"/>
    </xf>
    <xf numFmtId="0" fontId="51" fillId="0" borderId="26" xfId="0" applyFont="1" applyBorder="1" applyProtection="1">
      <alignment vertical="center"/>
      <protection locked="0"/>
    </xf>
    <xf numFmtId="0" fontId="51" fillId="2" borderId="7" xfId="0" applyFont="1" applyFill="1" applyBorder="1" applyAlignment="1" applyProtection="1">
      <alignment horizontal="center" vertical="center"/>
      <protection locked="0"/>
    </xf>
    <xf numFmtId="0" fontId="51" fillId="0" borderId="28" xfId="0" applyFont="1" applyBorder="1" applyProtection="1">
      <alignment vertical="center"/>
      <protection locked="0"/>
    </xf>
    <xf numFmtId="0" fontId="36" fillId="0" borderId="0" xfId="0" applyFont="1" applyAlignment="1" applyProtection="1">
      <alignment horizontal="center" vertical="center"/>
      <protection locked="0"/>
    </xf>
    <xf numFmtId="0" fontId="26" fillId="0" borderId="0" xfId="0" applyFont="1" applyProtection="1">
      <alignment vertical="center"/>
      <protection locked="0"/>
    </xf>
    <xf numFmtId="0" fontId="32" fillId="2" borderId="0" xfId="0" applyFont="1" applyFill="1" applyProtection="1">
      <alignment vertical="center"/>
      <protection locked="0"/>
    </xf>
    <xf numFmtId="0" fontId="31" fillId="2" borderId="0" xfId="0" applyFont="1" applyFill="1" applyAlignment="1" applyProtection="1">
      <alignment horizontal="center" vertical="top"/>
      <protection locked="0"/>
    </xf>
    <xf numFmtId="0" fontId="34" fillId="2" borderId="0" xfId="0" applyFont="1" applyFill="1" applyAlignment="1" applyProtection="1">
      <alignment vertical="center" wrapText="1"/>
      <protection locked="0"/>
    </xf>
    <xf numFmtId="0" fontId="34" fillId="2" borderId="0" xfId="0" applyFont="1" applyFill="1" applyAlignment="1" applyProtection="1">
      <alignment horizontal="left" vertical="center"/>
      <protection locked="0"/>
    </xf>
    <xf numFmtId="0" fontId="32" fillId="2" borderId="0" xfId="0" applyFont="1" applyFill="1" applyAlignment="1" applyProtection="1">
      <alignment horizontal="center" vertical="center"/>
      <protection locked="0"/>
    </xf>
    <xf numFmtId="0" fontId="34" fillId="2" borderId="0" xfId="0" applyFont="1" applyFill="1" applyAlignment="1" applyProtection="1">
      <alignment horizontal="center" vertical="center"/>
      <protection locked="0"/>
    </xf>
    <xf numFmtId="0" fontId="38" fillId="2" borderId="0" xfId="0" applyFont="1" applyFill="1" applyProtection="1">
      <alignment vertical="center"/>
      <protection locked="0"/>
    </xf>
    <xf numFmtId="0" fontId="27" fillId="0" borderId="0" xfId="0" applyFont="1" applyProtection="1">
      <alignment vertical="center"/>
      <protection locked="0"/>
    </xf>
    <xf numFmtId="0" fontId="30" fillId="0" borderId="0" xfId="0" applyFont="1" applyProtection="1">
      <alignment vertical="center"/>
      <protection locked="0"/>
    </xf>
    <xf numFmtId="0" fontId="30" fillId="2" borderId="0" xfId="0" applyFont="1" applyFill="1" applyProtection="1">
      <alignment vertical="center"/>
      <protection locked="0"/>
    </xf>
    <xf numFmtId="0" fontId="39" fillId="2" borderId="0" xfId="0" applyFont="1" applyFill="1" applyProtection="1">
      <alignment vertical="center"/>
      <protection locked="0"/>
    </xf>
    <xf numFmtId="0" fontId="40" fillId="0" borderId="0" xfId="2" applyFont="1" applyProtection="1">
      <alignment vertical="center"/>
      <protection locked="0"/>
    </xf>
    <xf numFmtId="0" fontId="34" fillId="2" borderId="93" xfId="0" applyFont="1" applyFill="1" applyBorder="1" applyAlignment="1" applyProtection="1">
      <alignment horizontal="center" vertical="center"/>
      <protection locked="0"/>
    </xf>
    <xf numFmtId="0" fontId="30" fillId="5" borderId="31" xfId="0" applyFont="1" applyFill="1" applyBorder="1" applyAlignment="1" applyProtection="1">
      <alignment horizontal="center" vertical="center" wrapText="1"/>
      <protection locked="0"/>
    </xf>
    <xf numFmtId="0" fontId="34" fillId="2" borderId="28" xfId="0" applyFont="1" applyFill="1" applyBorder="1" applyAlignment="1" applyProtection="1">
      <alignment horizontal="center" vertical="center"/>
      <protection locked="0"/>
    </xf>
    <xf numFmtId="0" fontId="30" fillId="5" borderId="75" xfId="0" applyFont="1" applyFill="1" applyBorder="1" applyAlignment="1" applyProtection="1">
      <alignment horizontal="center" vertical="center" wrapText="1"/>
      <protection locked="0"/>
    </xf>
    <xf numFmtId="0" fontId="34" fillId="2" borderId="91" xfId="0" applyFont="1" applyFill="1" applyBorder="1" applyAlignment="1" applyProtection="1">
      <alignment horizontal="center" vertical="center"/>
      <protection locked="0"/>
    </xf>
    <xf numFmtId="0" fontId="30" fillId="5" borderId="36" xfId="0" applyFont="1" applyFill="1" applyBorder="1" applyAlignment="1" applyProtection="1">
      <alignment horizontal="center" vertical="center" wrapText="1"/>
      <protection locked="0"/>
    </xf>
    <xf numFmtId="0" fontId="37" fillId="2" borderId="0" xfId="0" applyFont="1" applyFill="1" applyAlignment="1" applyProtection="1">
      <alignment horizontal="left" vertical="top" wrapText="1"/>
      <protection locked="0"/>
    </xf>
    <xf numFmtId="0" fontId="37" fillId="2" borderId="0" xfId="0" applyFont="1" applyFill="1" applyAlignment="1" applyProtection="1">
      <alignment horizontal="left" vertical="top"/>
      <protection locked="0"/>
    </xf>
    <xf numFmtId="49" fontId="41" fillId="2" borderId="0" xfId="0" applyNumberFormat="1" applyFont="1" applyFill="1" applyProtection="1">
      <alignment vertical="center"/>
      <protection locked="0"/>
    </xf>
    <xf numFmtId="0" fontId="42" fillId="2" borderId="0" xfId="0" applyFont="1" applyFill="1" applyProtection="1">
      <alignment vertical="center"/>
      <protection locked="0"/>
    </xf>
    <xf numFmtId="49" fontId="42" fillId="2" borderId="0" xfId="0" applyNumberFormat="1" applyFont="1" applyFill="1" applyAlignment="1" applyProtection="1">
      <alignment horizontal="center" vertical="top"/>
      <protection locked="0"/>
    </xf>
    <xf numFmtId="49" fontId="34" fillId="2" borderId="0" xfId="0" applyNumberFormat="1" applyFont="1" applyFill="1" applyBorder="1" applyAlignment="1" applyProtection="1">
      <alignment horizontal="left" vertical="center" wrapText="1"/>
      <protection locked="0"/>
    </xf>
    <xf numFmtId="0" fontId="31" fillId="2" borderId="73" xfId="0" applyFont="1" applyFill="1" applyBorder="1" applyProtection="1">
      <alignment vertical="center"/>
      <protection locked="0"/>
    </xf>
    <xf numFmtId="0" fontId="42" fillId="2" borderId="48" xfId="0" applyFont="1" applyFill="1" applyBorder="1" applyAlignment="1" applyProtection="1">
      <alignment vertical="center" wrapText="1"/>
      <protection locked="0"/>
    </xf>
    <xf numFmtId="0" fontId="42" fillId="2" borderId="51" xfId="0" applyFont="1" applyFill="1" applyBorder="1" applyAlignment="1" applyProtection="1">
      <alignment vertical="center" wrapText="1"/>
      <protection locked="0"/>
    </xf>
    <xf numFmtId="0" fontId="42" fillId="2" borderId="37" xfId="0" applyFont="1" applyFill="1" applyBorder="1" applyAlignment="1" applyProtection="1">
      <alignment vertical="center" wrapText="1"/>
      <protection locked="0"/>
    </xf>
    <xf numFmtId="0" fontId="42" fillId="2" borderId="80" xfId="0" applyFont="1" applyFill="1" applyBorder="1" applyAlignment="1" applyProtection="1">
      <alignment vertical="center" wrapText="1"/>
      <protection locked="0"/>
    </xf>
    <xf numFmtId="49" fontId="26" fillId="2" borderId="0" xfId="0" applyNumberFormat="1" applyFont="1" applyFill="1" applyProtection="1">
      <alignment vertical="center"/>
      <protection locked="0"/>
    </xf>
    <xf numFmtId="0" fontId="34" fillId="2" borderId="0" xfId="0" applyFont="1" applyFill="1" applyProtection="1">
      <alignment vertical="center"/>
      <protection locked="0"/>
    </xf>
    <xf numFmtId="0" fontId="44" fillId="2" borderId="0" xfId="0" applyFont="1" applyFill="1" applyAlignment="1" applyProtection="1">
      <alignment vertical="center" wrapText="1"/>
      <protection locked="0"/>
    </xf>
    <xf numFmtId="0" fontId="35" fillId="2" borderId="0" xfId="0" applyFont="1" applyFill="1" applyAlignment="1" applyProtection="1">
      <alignment horizontal="center" vertical="top"/>
      <protection locked="0"/>
    </xf>
    <xf numFmtId="0" fontId="34" fillId="2" borderId="0" xfId="0" applyFont="1" applyFill="1" applyAlignment="1" applyProtection="1">
      <alignment horizontal="left" vertical="top"/>
      <protection locked="0"/>
    </xf>
    <xf numFmtId="0" fontId="35" fillId="2" borderId="0" xfId="0" applyFont="1" applyFill="1" applyProtection="1">
      <alignment vertical="center"/>
      <protection locked="0"/>
    </xf>
    <xf numFmtId="0" fontId="34" fillId="2" borderId="0" xfId="0" applyFont="1" applyFill="1" applyAlignment="1" applyProtection="1">
      <alignment horizontal="left" vertical="top" wrapText="1"/>
      <protection locked="0"/>
    </xf>
    <xf numFmtId="0" fontId="42" fillId="2" borderId="0" xfId="0" applyFont="1" applyFill="1" applyAlignment="1" applyProtection="1">
      <alignment horizontal="right" vertical="top" wrapText="1"/>
      <protection locked="0"/>
    </xf>
    <xf numFmtId="0" fontId="42" fillId="2" borderId="0" xfId="0" applyFont="1" applyFill="1" applyAlignment="1" applyProtection="1">
      <alignment horizontal="left" vertical="center" wrapText="1"/>
      <protection locked="0"/>
    </xf>
    <xf numFmtId="0" fontId="44" fillId="2" borderId="40" xfId="0" applyFont="1" applyFill="1" applyBorder="1" applyAlignment="1" applyProtection="1">
      <alignment vertical="center" wrapText="1"/>
      <protection locked="0"/>
    </xf>
    <xf numFmtId="0" fontId="44" fillId="2" borderId="41" xfId="0" applyFont="1" applyFill="1" applyBorder="1" applyAlignment="1" applyProtection="1">
      <alignment vertical="center" wrapText="1"/>
      <protection locked="0"/>
    </xf>
    <xf numFmtId="0" fontId="44" fillId="2" borderId="42" xfId="0" applyFont="1" applyFill="1" applyBorder="1" applyAlignment="1" applyProtection="1">
      <alignment vertical="center" wrapText="1"/>
      <protection locked="0"/>
    </xf>
    <xf numFmtId="0" fontId="44" fillId="2" borderId="30" xfId="0" applyFont="1" applyFill="1" applyBorder="1" applyAlignment="1" applyProtection="1">
      <alignment vertical="center" wrapText="1"/>
      <protection locked="0"/>
    </xf>
    <xf numFmtId="0" fontId="44" fillId="2" borderId="31" xfId="0" applyFont="1" applyFill="1" applyBorder="1" applyAlignment="1" applyProtection="1">
      <alignment vertical="center" wrapText="1"/>
      <protection locked="0"/>
    </xf>
    <xf numFmtId="0" fontId="44" fillId="2" borderId="30" xfId="0" applyFont="1" applyFill="1" applyBorder="1" applyProtection="1">
      <alignment vertical="center"/>
      <protection locked="0"/>
    </xf>
    <xf numFmtId="0" fontId="44" fillId="2" borderId="0" xfId="0" applyFont="1" applyFill="1" applyProtection="1">
      <alignment vertical="center"/>
      <protection locked="0"/>
    </xf>
    <xf numFmtId="0" fontId="44" fillId="2" borderId="0" xfId="0" applyFont="1" applyFill="1" applyAlignment="1" applyProtection="1">
      <alignment vertical="center" shrinkToFit="1"/>
      <protection locked="0"/>
    </xf>
    <xf numFmtId="0" fontId="44" fillId="2" borderId="31" xfId="0" applyFont="1" applyFill="1" applyBorder="1" applyAlignment="1" applyProtection="1">
      <alignment vertical="center" shrinkToFit="1"/>
      <protection locked="0"/>
    </xf>
    <xf numFmtId="0" fontId="45" fillId="2" borderId="0" xfId="0" applyFont="1" applyFill="1" applyProtection="1">
      <alignment vertical="center"/>
      <protection locked="0"/>
    </xf>
    <xf numFmtId="0" fontId="46" fillId="2" borderId="0" xfId="0" applyFont="1" applyFill="1" applyProtection="1">
      <alignment vertical="center"/>
      <protection locked="0"/>
    </xf>
    <xf numFmtId="0" fontId="46" fillId="2" borderId="31" xfId="0" applyFont="1" applyFill="1" applyBorder="1" applyProtection="1">
      <alignment vertical="center"/>
      <protection locked="0"/>
    </xf>
    <xf numFmtId="0" fontId="47" fillId="2" borderId="34" xfId="0" applyFont="1" applyFill="1" applyBorder="1" applyProtection="1">
      <alignment vertical="center"/>
      <protection locked="0"/>
    </xf>
    <xf numFmtId="0" fontId="45" fillId="2" borderId="35" xfId="0" applyFont="1" applyFill="1" applyBorder="1" applyProtection="1">
      <alignment vertical="center"/>
      <protection locked="0"/>
    </xf>
    <xf numFmtId="0" fontId="47" fillId="2" borderId="35" xfId="0" applyFont="1" applyFill="1" applyBorder="1" applyProtection="1">
      <alignment vertical="center"/>
      <protection locked="0"/>
    </xf>
    <xf numFmtId="0" fontId="47" fillId="2" borderId="35" xfId="0" applyFont="1" applyFill="1" applyBorder="1" applyAlignment="1" applyProtection="1">
      <alignment horizontal="center" vertical="center"/>
      <protection locked="0"/>
    </xf>
    <xf numFmtId="0" fontId="48" fillId="2" borderId="35" xfId="0" applyFont="1" applyFill="1" applyBorder="1" applyAlignment="1" applyProtection="1">
      <alignment vertical="center" shrinkToFit="1"/>
      <protection locked="0"/>
    </xf>
    <xf numFmtId="0" fontId="45" fillId="2" borderId="35" xfId="0" applyFont="1" applyFill="1" applyBorder="1" applyAlignment="1" applyProtection="1">
      <alignment horizontal="center" vertical="center"/>
      <protection locked="0"/>
    </xf>
    <xf numFmtId="0" fontId="45" fillId="2" borderId="36" xfId="0" applyFont="1" applyFill="1" applyBorder="1" applyProtection="1">
      <alignment vertical="center"/>
      <protection locked="0"/>
    </xf>
    <xf numFmtId="0" fontId="47" fillId="2" borderId="0" xfId="0" applyFont="1" applyFill="1" applyProtection="1">
      <alignment vertical="center"/>
      <protection locked="0"/>
    </xf>
    <xf numFmtId="0" fontId="47" fillId="2" borderId="0" xfId="0" applyFont="1" applyFill="1" applyAlignment="1" applyProtection="1">
      <alignment horizontal="center" vertical="center"/>
      <protection locked="0"/>
    </xf>
    <xf numFmtId="0" fontId="48" fillId="2" borderId="0" xfId="0" applyFont="1" applyFill="1" applyAlignment="1" applyProtection="1">
      <alignment vertical="center" shrinkToFit="1"/>
      <protection locked="0"/>
    </xf>
    <xf numFmtId="0" fontId="45" fillId="2" borderId="0" xfId="0" applyFont="1" applyFill="1" applyAlignment="1" applyProtection="1">
      <alignment horizontal="center" vertical="center"/>
      <protection locked="0"/>
    </xf>
    <xf numFmtId="0" fontId="49" fillId="2" borderId="0" xfId="0" applyFont="1" applyFill="1" applyProtection="1">
      <alignment vertical="center"/>
      <protection locked="0"/>
    </xf>
    <xf numFmtId="0" fontId="37" fillId="2" borderId="0" xfId="0" applyFont="1" applyFill="1" applyProtection="1">
      <alignment vertical="center"/>
      <protection locked="0"/>
    </xf>
    <xf numFmtId="0" fontId="31" fillId="2" borderId="0" xfId="0" applyFont="1" applyFill="1" applyAlignment="1" applyProtection="1">
      <alignment vertical="top"/>
      <protection locked="0"/>
    </xf>
    <xf numFmtId="0" fontId="37" fillId="0" borderId="59" xfId="0" quotePrefix="1" applyFont="1" applyBorder="1" applyAlignment="1" applyProtection="1">
      <alignment horizontal="center" vertical="center" wrapText="1"/>
      <protection locked="0"/>
    </xf>
    <xf numFmtId="0" fontId="50" fillId="2" borderId="0" xfId="0" applyFont="1" applyFill="1" applyProtection="1">
      <alignment vertical="center"/>
      <protection locked="0"/>
    </xf>
    <xf numFmtId="0" fontId="24" fillId="0" borderId="64" xfId="0" applyFont="1" applyBorder="1" applyAlignment="1" applyProtection="1">
      <alignment horizontal="center" vertical="center"/>
      <protection locked="0"/>
    </xf>
    <xf numFmtId="0" fontId="24" fillId="0" borderId="65" xfId="0" applyFont="1" applyBorder="1" applyAlignment="1" applyProtection="1">
      <alignment horizontal="center" vertical="center"/>
      <protection locked="0"/>
    </xf>
    <xf numFmtId="0" fontId="45" fillId="0" borderId="0" xfId="0" applyFont="1" applyProtection="1">
      <alignment vertical="center"/>
      <protection locked="0"/>
    </xf>
    <xf numFmtId="0" fontId="40" fillId="0" borderId="73" xfId="2" applyFont="1" applyBorder="1" applyAlignment="1" applyProtection="1">
      <alignment horizontal="center" vertical="center"/>
    </xf>
    <xf numFmtId="0" fontId="36" fillId="5" borderId="27" xfId="0" applyFont="1" applyFill="1" applyBorder="1" applyAlignment="1" applyProtection="1">
      <alignment horizontal="center" vertical="center"/>
    </xf>
    <xf numFmtId="0" fontId="43" fillId="5" borderId="19" xfId="0" applyFont="1" applyFill="1" applyBorder="1" applyAlignment="1" applyProtection="1">
      <alignment horizontal="center" vertical="center"/>
    </xf>
    <xf numFmtId="0" fontId="13" fillId="2" borderId="0" xfId="3" applyFont="1" applyFill="1" applyProtection="1">
      <alignment vertical="center"/>
      <protection locked="0"/>
    </xf>
    <xf numFmtId="0" fontId="5" fillId="2" borderId="0" xfId="3" applyFont="1" applyFill="1" applyAlignment="1" applyProtection="1">
      <alignment vertical="center" shrinkToFit="1"/>
      <protection locked="0"/>
    </xf>
    <xf numFmtId="0" fontId="5" fillId="2" borderId="0" xfId="3" applyFont="1" applyFill="1" applyProtection="1">
      <alignment vertical="center"/>
      <protection locked="0"/>
    </xf>
    <xf numFmtId="0" fontId="5" fillId="2" borderId="0" xfId="3" applyFont="1" applyFill="1" applyAlignment="1" applyProtection="1">
      <alignment horizontal="left" vertical="center"/>
      <protection locked="0"/>
    </xf>
    <xf numFmtId="0" fontId="6" fillId="2" borderId="0" xfId="3" applyFont="1" applyFill="1" applyProtection="1">
      <alignment vertical="center"/>
      <protection locked="0"/>
    </xf>
    <xf numFmtId="0" fontId="7" fillId="2" borderId="25" xfId="3" applyFont="1" applyFill="1" applyBorder="1" applyAlignment="1" applyProtection="1">
      <alignment horizontal="center" vertical="center"/>
      <protection locked="0"/>
    </xf>
    <xf numFmtId="0" fontId="8" fillId="2" borderId="0" xfId="3" applyFont="1" applyFill="1" applyProtection="1">
      <alignment vertical="center"/>
      <protection locked="0"/>
    </xf>
    <xf numFmtId="0" fontId="14" fillId="2" borderId="0" xfId="3" applyFont="1" applyFill="1" applyAlignment="1" applyProtection="1">
      <alignment vertical="center" shrinkToFit="1"/>
      <protection locked="0"/>
    </xf>
    <xf numFmtId="0" fontId="14" fillId="2" borderId="0" xfId="3" applyFont="1" applyFill="1" applyProtection="1">
      <alignment vertical="center"/>
      <protection locked="0"/>
    </xf>
    <xf numFmtId="0" fontId="10" fillId="2" borderId="0" xfId="3" applyFont="1" applyFill="1" applyProtection="1">
      <alignment vertical="center"/>
      <protection locked="0"/>
    </xf>
    <xf numFmtId="0" fontId="15" fillId="2" borderId="0" xfId="3" applyFont="1" applyFill="1" applyProtection="1">
      <alignment vertical="center"/>
      <protection locked="0"/>
    </xf>
    <xf numFmtId="0" fontId="9" fillId="2" borderId="0" xfId="3" applyFont="1" applyFill="1" applyProtection="1">
      <alignment vertical="center"/>
      <protection locked="0"/>
    </xf>
    <xf numFmtId="0" fontId="19" fillId="2" borderId="0" xfId="3" applyFont="1" applyFill="1" applyAlignment="1" applyProtection="1">
      <alignment vertical="center" shrinkToFit="1"/>
      <protection locked="0"/>
    </xf>
    <xf numFmtId="0" fontId="19" fillId="2" borderId="0" xfId="3" applyFont="1" applyFill="1" applyProtection="1">
      <alignment vertical="center"/>
      <protection locked="0"/>
    </xf>
    <xf numFmtId="0" fontId="19" fillId="2" borderId="0" xfId="3" applyFont="1" applyFill="1" applyAlignment="1" applyProtection="1">
      <alignment horizontal="left" vertical="center"/>
      <protection locked="0"/>
    </xf>
    <xf numFmtId="0" fontId="20" fillId="2" borderId="0" xfId="3" applyFont="1" applyFill="1" applyProtection="1">
      <alignment vertical="center"/>
      <protection locked="0"/>
    </xf>
    <xf numFmtId="49" fontId="19" fillId="2" borderId="0" xfId="3" applyNumberFormat="1" applyFont="1" applyFill="1" applyProtection="1">
      <alignment vertical="center"/>
      <protection locked="0"/>
    </xf>
    <xf numFmtId="0" fontId="5" fillId="2" borderId="0" xfId="3" applyFont="1" applyFill="1" applyAlignment="1" applyProtection="1">
      <alignment horizontal="center" vertical="center"/>
      <protection locked="0"/>
    </xf>
    <xf numFmtId="49" fontId="5" fillId="2" borderId="0" xfId="3" applyNumberFormat="1" applyFont="1" applyFill="1" applyAlignment="1" applyProtection="1">
      <alignment horizontal="center" vertical="center"/>
      <protection locked="0"/>
    </xf>
    <xf numFmtId="0" fontId="8" fillId="2" borderId="0" xfId="3" applyFont="1" applyFill="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6" fillId="2" borderId="0" xfId="3" applyFont="1" applyFill="1" applyAlignment="1" applyProtection="1">
      <alignment horizontal="center" vertical="center" shrinkToFit="1"/>
      <protection locked="0"/>
    </xf>
    <xf numFmtId="0" fontId="6" fillId="2" borderId="0" xfId="3" applyFont="1" applyFill="1" applyAlignment="1" applyProtection="1">
      <alignment horizontal="left" vertical="center" shrinkToFit="1"/>
      <protection locked="0"/>
    </xf>
    <xf numFmtId="0" fontId="6" fillId="2" borderId="0" xfId="3" applyFont="1" applyFill="1" applyAlignment="1" applyProtection="1">
      <alignment horizontal="left" vertical="center"/>
      <protection locked="0"/>
    </xf>
    <xf numFmtId="177" fontId="14" fillId="2" borderId="19" xfId="3" applyNumberFormat="1" applyFont="1" applyFill="1" applyBorder="1" applyAlignment="1" applyProtection="1">
      <alignment vertical="center" shrinkToFit="1"/>
      <protection locked="0"/>
    </xf>
    <xf numFmtId="49" fontId="14" fillId="2" borderId="0" xfId="3" applyNumberFormat="1" applyFont="1" applyFill="1" applyProtection="1">
      <alignment vertical="center"/>
      <protection locked="0"/>
    </xf>
    <xf numFmtId="0" fontId="2" fillId="2" borderId="0" xfId="3" applyFill="1" applyProtection="1">
      <alignment vertical="center"/>
      <protection locked="0"/>
    </xf>
    <xf numFmtId="0" fontId="2" fillId="2" borderId="0" xfId="3" applyFill="1" applyAlignment="1" applyProtection="1">
      <alignment vertical="center" shrinkToFit="1"/>
      <protection locked="0"/>
    </xf>
    <xf numFmtId="0" fontId="2" fillId="2" borderId="0" xfId="3" applyFill="1" applyAlignment="1" applyProtection="1">
      <alignment horizontal="left" vertical="center"/>
      <protection locked="0"/>
    </xf>
    <xf numFmtId="49" fontId="5" fillId="2" borderId="0" xfId="3" applyNumberFormat="1" applyFont="1" applyFill="1" applyProtection="1">
      <alignment vertical="center"/>
      <protection locked="0"/>
    </xf>
    <xf numFmtId="0" fontId="8" fillId="2" borderId="16" xfId="3"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Protection="1">
      <alignment vertical="center"/>
    </xf>
    <xf numFmtId="0" fontId="24" fillId="2" borderId="14" xfId="0" applyFont="1" applyFill="1" applyBorder="1" applyProtection="1">
      <alignment vertical="center"/>
    </xf>
    <xf numFmtId="0" fontId="34" fillId="2" borderId="19" xfId="0" applyFont="1" applyFill="1" applyBorder="1" applyAlignment="1" applyProtection="1">
      <alignment horizontal="center" vertical="center"/>
      <protection locked="0"/>
    </xf>
    <xf numFmtId="0" fontId="34" fillId="2" borderId="21" xfId="0" applyFont="1" applyFill="1" applyBorder="1" applyAlignment="1" applyProtection="1">
      <alignment horizontal="center" vertical="center"/>
      <protection locked="0"/>
    </xf>
    <xf numFmtId="0" fontId="30" fillId="5" borderId="16" xfId="0" applyFont="1" applyFill="1" applyBorder="1" applyAlignment="1" applyProtection="1">
      <alignment horizontal="center" vertical="center" wrapText="1"/>
      <protection locked="0"/>
    </xf>
    <xf numFmtId="0" fontId="30" fillId="5" borderId="9" xfId="0" applyFont="1" applyFill="1" applyBorder="1" applyAlignment="1" applyProtection="1">
      <alignment horizontal="center" vertical="center" wrapText="1"/>
      <protection locked="0"/>
    </xf>
    <xf numFmtId="0" fontId="34" fillId="2" borderId="16" xfId="0" applyFont="1" applyFill="1" applyBorder="1" applyAlignment="1" applyProtection="1">
      <alignment horizontal="left" vertical="center" wrapText="1"/>
      <protection locked="0"/>
    </xf>
    <xf numFmtId="0" fontId="34" fillId="2" borderId="68" xfId="0" applyFont="1" applyFill="1" applyBorder="1" applyAlignment="1" applyProtection="1">
      <alignment horizontal="left" vertical="center" wrapText="1"/>
      <protection locked="0"/>
    </xf>
    <xf numFmtId="0" fontId="34" fillId="6" borderId="1" xfId="0" applyFont="1" applyFill="1" applyBorder="1" applyAlignment="1" applyProtection="1">
      <alignment horizontal="left" vertical="center" wrapText="1"/>
      <protection locked="0"/>
    </xf>
    <xf numFmtId="0" fontId="34" fillId="6" borderId="2" xfId="0" applyFont="1" applyFill="1" applyBorder="1" applyAlignment="1" applyProtection="1">
      <alignment horizontal="left" vertical="center" wrapText="1"/>
      <protection locked="0"/>
    </xf>
    <xf numFmtId="0" fontId="34" fillId="6" borderId="3" xfId="0" applyFont="1" applyFill="1" applyBorder="1" applyAlignment="1" applyProtection="1">
      <alignment horizontal="left" vertical="center" wrapText="1"/>
      <protection locked="0"/>
    </xf>
    <xf numFmtId="0" fontId="34" fillId="2" borderId="89" xfId="0" applyFont="1" applyFill="1" applyBorder="1" applyAlignment="1" applyProtection="1">
      <alignment horizontal="left" vertical="center"/>
      <protection locked="0"/>
    </xf>
    <xf numFmtId="0" fontId="34" fillId="2" borderId="84" xfId="0" applyFont="1" applyFill="1" applyBorder="1" applyAlignment="1" applyProtection="1">
      <alignment horizontal="left" vertical="center"/>
      <protection locked="0"/>
    </xf>
    <xf numFmtId="0" fontId="24" fillId="0" borderId="19"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21" xfId="0" applyFont="1" applyBorder="1" applyAlignment="1" applyProtection="1">
      <alignment horizontal="left" vertical="center" shrinkToFit="1"/>
      <protection locked="0"/>
    </xf>
    <xf numFmtId="0" fontId="24" fillId="0" borderId="22" xfId="0" applyFont="1" applyBorder="1" applyAlignment="1" applyProtection="1">
      <alignment horizontal="left" vertical="center" shrinkToFit="1"/>
      <protection locked="0"/>
    </xf>
    <xf numFmtId="0" fontId="24" fillId="0" borderId="20" xfId="0" applyFont="1" applyBorder="1" applyAlignment="1" applyProtection="1">
      <alignment horizontal="left" vertical="center" shrinkToFit="1"/>
      <protection locked="0"/>
    </xf>
    <xf numFmtId="0" fontId="24" fillId="0" borderId="21" xfId="0" applyFont="1" applyBorder="1" applyAlignment="1" applyProtection="1">
      <alignment horizontal="center" vertical="center"/>
      <protection locked="0"/>
    </xf>
    <xf numFmtId="0" fontId="24" fillId="0" borderId="22" xfId="0" applyFont="1" applyBorder="1" applyAlignment="1" applyProtection="1">
      <alignment horizontal="center" vertical="center"/>
      <protection locked="0"/>
    </xf>
    <xf numFmtId="0" fontId="33" fillId="0" borderId="21" xfId="6" applyFont="1" applyBorder="1" applyAlignment="1" applyProtection="1">
      <alignment horizontal="left" vertical="center" shrinkToFit="1"/>
      <protection locked="0"/>
    </xf>
    <xf numFmtId="0" fontId="34" fillId="2" borderId="0" xfId="0" applyFont="1" applyFill="1" applyAlignment="1" applyProtection="1">
      <alignment horizontal="left" vertical="center" wrapText="1"/>
      <protection locked="0"/>
    </xf>
    <xf numFmtId="0" fontId="36" fillId="5" borderId="27" xfId="0" applyFont="1" applyFill="1" applyBorder="1" applyAlignment="1" applyProtection="1">
      <alignment horizontal="center" vertical="center"/>
    </xf>
    <xf numFmtId="0" fontId="36" fillId="5" borderId="29" xfId="0" applyFont="1" applyFill="1" applyBorder="1" applyAlignment="1" applyProtection="1">
      <alignment horizontal="center" vertical="center"/>
    </xf>
    <xf numFmtId="0" fontId="51" fillId="2" borderId="8" xfId="0" applyFont="1" applyFill="1" applyBorder="1" applyAlignment="1" applyProtection="1">
      <alignment horizontal="left" vertical="center" wrapText="1"/>
      <protection locked="0"/>
    </xf>
    <xf numFmtId="176" fontId="51" fillId="4" borderId="1" xfId="1" applyNumberFormat="1" applyFont="1" applyFill="1" applyBorder="1" applyAlignment="1" applyProtection="1">
      <alignment horizontal="right" vertical="center" shrinkToFit="1"/>
      <protection locked="0"/>
    </xf>
    <xf numFmtId="176" fontId="51" fillId="4" borderId="2" xfId="1" applyNumberFormat="1" applyFont="1" applyFill="1" applyBorder="1" applyAlignment="1" applyProtection="1">
      <alignment horizontal="right" vertical="center" shrinkToFit="1"/>
      <protection locked="0"/>
    </xf>
    <xf numFmtId="176" fontId="51" fillId="4" borderId="3" xfId="1" applyNumberFormat="1" applyFont="1" applyFill="1" applyBorder="1" applyAlignment="1" applyProtection="1">
      <alignment horizontal="right" vertical="center" shrinkToFit="1"/>
      <protection locked="0"/>
    </xf>
    <xf numFmtId="0" fontId="24" fillId="3" borderId="21" xfId="0" applyFont="1" applyFill="1" applyBorder="1" applyAlignment="1" applyProtection="1">
      <alignment horizontal="left" vertical="center"/>
      <protection locked="0"/>
    </xf>
    <xf numFmtId="0" fontId="24" fillId="3" borderId="22" xfId="0" applyFont="1" applyFill="1" applyBorder="1" applyAlignment="1" applyProtection="1">
      <alignment horizontal="left" vertical="center"/>
      <protection locked="0"/>
    </xf>
    <xf numFmtId="0" fontId="24" fillId="3" borderId="20" xfId="0" applyFont="1" applyFill="1" applyBorder="1" applyAlignment="1" applyProtection="1">
      <alignment horizontal="left" vertical="center"/>
      <protection locked="0"/>
    </xf>
    <xf numFmtId="0" fontId="51" fillId="2" borderId="22" xfId="0" applyFont="1" applyFill="1" applyBorder="1" applyAlignment="1" applyProtection="1">
      <alignment horizontal="left" vertical="center"/>
      <protection locked="0"/>
    </xf>
    <xf numFmtId="0" fontId="51" fillId="2" borderId="20" xfId="0" applyFont="1" applyFill="1" applyBorder="1" applyAlignment="1" applyProtection="1">
      <alignment horizontal="left" vertical="center"/>
      <protection locked="0"/>
    </xf>
    <xf numFmtId="176" fontId="51" fillId="0" borderId="13" xfId="1" applyNumberFormat="1" applyFont="1" applyFill="1" applyBorder="1" applyAlignment="1" applyProtection="1">
      <alignment horizontal="right" vertical="center" shrinkToFit="1"/>
      <protection locked="0"/>
    </xf>
    <xf numFmtId="176" fontId="51" fillId="0" borderId="14" xfId="1" applyNumberFormat="1" applyFont="1" applyFill="1" applyBorder="1" applyAlignment="1" applyProtection="1">
      <alignment horizontal="right" vertical="center" shrinkToFit="1"/>
      <protection locked="0"/>
    </xf>
    <xf numFmtId="176" fontId="51" fillId="0" borderId="23" xfId="1" applyNumberFormat="1" applyFont="1" applyFill="1" applyBorder="1" applyAlignment="1" applyProtection="1">
      <alignment horizontal="right" vertical="center" shrinkToFit="1"/>
      <protection locked="0"/>
    </xf>
    <xf numFmtId="0" fontId="51" fillId="2" borderId="22" xfId="0" applyFont="1" applyFill="1" applyBorder="1" applyAlignment="1" applyProtection="1">
      <alignment horizontal="left" vertical="center" wrapText="1"/>
      <protection locked="0"/>
    </xf>
    <xf numFmtId="0" fontId="24" fillId="0" borderId="4" xfId="0" applyFont="1" applyBorder="1" applyAlignment="1" applyProtection="1">
      <alignment horizontal="center" vertical="center" wrapText="1"/>
      <protection locked="0"/>
    </xf>
    <xf numFmtId="0" fontId="24" fillId="0" borderId="5" xfId="0" applyFont="1" applyBorder="1" applyAlignment="1" applyProtection="1">
      <alignment horizontal="center" vertical="center" wrapText="1"/>
      <protection locked="0"/>
    </xf>
    <xf numFmtId="0" fontId="24" fillId="0" borderId="6" xfId="0" applyFont="1" applyBorder="1" applyAlignment="1" applyProtection="1">
      <alignment horizontal="center" vertical="center" wrapText="1"/>
      <protection locked="0"/>
    </xf>
    <xf numFmtId="0" fontId="24" fillId="0" borderId="4" xfId="0" applyFont="1" applyBorder="1" applyAlignment="1" applyProtection="1">
      <alignment horizontal="left" vertical="center"/>
      <protection locked="0"/>
    </xf>
    <xf numFmtId="0" fontId="24" fillId="0" borderId="5" xfId="0" applyFont="1" applyBorder="1" applyAlignment="1" applyProtection="1">
      <alignment horizontal="left" vertical="center"/>
      <protection locked="0"/>
    </xf>
    <xf numFmtId="0" fontId="24" fillId="0" borderId="6" xfId="0" applyFont="1" applyBorder="1" applyAlignment="1" applyProtection="1">
      <alignment horizontal="left" vertical="center"/>
      <protection locked="0"/>
    </xf>
    <xf numFmtId="0" fontId="24" fillId="0" borderId="17" xfId="0" applyFont="1" applyBorder="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4" fillId="0" borderId="18"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protection locked="0"/>
    </xf>
    <xf numFmtId="0" fontId="24" fillId="0" borderId="11" xfId="0" applyFont="1" applyBorder="1" applyAlignment="1" applyProtection="1">
      <alignment horizontal="left" vertical="center"/>
      <protection locked="0"/>
    </xf>
    <xf numFmtId="0" fontId="24" fillId="0" borderId="12" xfId="0" applyFont="1" applyBorder="1" applyAlignment="1" applyProtection="1">
      <alignment horizontal="left" vertical="center"/>
      <protection locked="0"/>
    </xf>
    <xf numFmtId="0" fontId="24" fillId="0" borderId="7"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10" xfId="0" applyFont="1" applyBorder="1" applyAlignment="1" applyProtection="1">
      <alignment horizontal="left" vertical="center" wrapText="1"/>
      <protection locked="0"/>
    </xf>
    <xf numFmtId="0" fontId="24" fillId="0" borderId="11" xfId="0" applyFont="1" applyBorder="1" applyAlignment="1" applyProtection="1">
      <alignment horizontal="left" vertical="center" wrapText="1"/>
      <protection locked="0"/>
    </xf>
    <xf numFmtId="0" fontId="24" fillId="0" borderId="12" xfId="0" applyFont="1" applyBorder="1" applyAlignment="1" applyProtection="1">
      <alignment horizontal="left" vertical="center" wrapText="1"/>
      <protection locked="0"/>
    </xf>
    <xf numFmtId="0" fontId="24" fillId="0" borderId="13"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4" fillId="0" borderId="15" xfId="0" applyFont="1" applyBorder="1" applyAlignment="1" applyProtection="1">
      <alignment horizontal="center" vertical="center" wrapText="1"/>
      <protection locked="0"/>
    </xf>
    <xf numFmtId="0" fontId="24" fillId="0" borderId="19" xfId="0" applyFont="1" applyBorder="1" applyAlignment="1" applyProtection="1">
      <alignment horizontal="left" vertical="center"/>
      <protection locked="0"/>
    </xf>
    <xf numFmtId="0" fontId="24" fillId="0" borderId="7" xfId="0" applyFont="1" applyBorder="1" applyAlignment="1" applyProtection="1">
      <alignment horizontal="left" vertical="center"/>
      <protection locked="0"/>
    </xf>
    <xf numFmtId="0" fontId="24" fillId="0" borderId="8" xfId="0" applyFont="1" applyBorder="1" applyAlignment="1" applyProtection="1">
      <alignment horizontal="left" vertical="center"/>
      <protection locked="0"/>
    </xf>
    <xf numFmtId="0" fontId="24" fillId="0" borderId="9" xfId="0" applyFont="1" applyBorder="1" applyAlignment="1" applyProtection="1">
      <alignment horizontal="left" vertical="center"/>
      <protection locked="0"/>
    </xf>
    <xf numFmtId="0" fontId="27" fillId="2" borderId="1" xfId="0" applyFont="1" applyFill="1" applyBorder="1" applyAlignment="1" applyProtection="1">
      <alignment horizontal="center" vertical="center"/>
      <protection locked="0"/>
    </xf>
    <xf numFmtId="0" fontId="27" fillId="2" borderId="2" xfId="0" applyFont="1" applyFill="1" applyBorder="1" applyAlignment="1" applyProtection="1">
      <alignment horizontal="center" vertical="center"/>
      <protection locked="0"/>
    </xf>
    <xf numFmtId="0" fontId="27" fillId="2" borderId="3" xfId="0" applyFont="1" applyFill="1" applyBorder="1" applyAlignment="1" applyProtection="1">
      <alignment horizontal="center" vertical="center"/>
      <protection locked="0"/>
    </xf>
    <xf numFmtId="0" fontId="25" fillId="2" borderId="0" xfId="0" applyFont="1" applyFill="1" applyAlignment="1" applyProtection="1">
      <alignment horizontal="center" vertical="center"/>
      <protection locked="0"/>
    </xf>
    <xf numFmtId="0" fontId="29" fillId="2" borderId="0" xfId="0" applyFont="1" applyFill="1" applyAlignment="1" applyProtection="1">
      <alignment horizontal="left" vertical="center" wrapText="1"/>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31" fillId="2" borderId="0" xfId="0" applyFont="1" applyFill="1" applyAlignment="1" applyProtection="1">
      <alignment horizontal="left" vertical="top" wrapText="1"/>
      <protection locked="0"/>
    </xf>
    <xf numFmtId="49" fontId="27" fillId="2" borderId="0" xfId="0" applyNumberFormat="1" applyFont="1" applyFill="1" applyAlignment="1" applyProtection="1">
      <alignment vertical="center"/>
      <protection locked="0"/>
    </xf>
    <xf numFmtId="49" fontId="34" fillId="3" borderId="69" xfId="0" applyNumberFormat="1" applyFont="1" applyFill="1" applyBorder="1" applyAlignment="1" applyProtection="1">
      <alignment horizontal="center" vertical="center" wrapText="1"/>
      <protection locked="0"/>
    </xf>
    <xf numFmtId="49" fontId="34" fillId="3" borderId="39" xfId="0" applyNumberFormat="1" applyFont="1" applyFill="1" applyBorder="1" applyAlignment="1" applyProtection="1">
      <alignment horizontal="center" vertical="center" wrapText="1"/>
      <protection locked="0"/>
    </xf>
    <xf numFmtId="49" fontId="34" fillId="3" borderId="70" xfId="0" applyNumberFormat="1" applyFont="1" applyFill="1" applyBorder="1" applyAlignment="1" applyProtection="1">
      <alignment horizontal="center" vertical="center" wrapText="1"/>
      <protection locked="0"/>
    </xf>
    <xf numFmtId="49" fontId="34" fillId="3" borderId="71" xfId="0" applyNumberFormat="1" applyFont="1" applyFill="1" applyBorder="1" applyAlignment="1" applyProtection="1">
      <alignment horizontal="center" vertical="center" wrapText="1"/>
      <protection locked="0"/>
    </xf>
    <xf numFmtId="49" fontId="34" fillId="3" borderId="41" xfId="0" applyNumberFormat="1" applyFont="1" applyFill="1" applyBorder="1" applyAlignment="1" applyProtection="1">
      <alignment horizontal="center" vertical="center" wrapText="1"/>
      <protection locked="0"/>
    </xf>
    <xf numFmtId="49" fontId="34" fillId="3" borderId="72" xfId="0" applyNumberFormat="1" applyFont="1" applyFill="1" applyBorder="1" applyAlignment="1" applyProtection="1">
      <alignment horizontal="center" vertical="center" wrapText="1"/>
      <protection locked="0"/>
    </xf>
    <xf numFmtId="0" fontId="42" fillId="0" borderId="74" xfId="0" applyFont="1" applyBorder="1" applyAlignment="1" applyProtection="1">
      <alignment horizontal="center" vertical="center" wrapText="1"/>
      <protection locked="0"/>
    </xf>
    <xf numFmtId="0" fontId="42" fillId="0" borderId="14" xfId="0" applyFont="1" applyBorder="1" applyAlignment="1" applyProtection="1">
      <alignment horizontal="center" vertical="center" wrapText="1"/>
      <protection locked="0"/>
    </xf>
    <xf numFmtId="0" fontId="42" fillId="0" borderId="30" xfId="0" applyFont="1" applyBorder="1" applyAlignment="1" applyProtection="1">
      <alignment horizontal="center" vertical="center" wrapText="1"/>
      <protection locked="0"/>
    </xf>
    <xf numFmtId="0" fontId="42" fillId="0" borderId="0" xfId="0" applyFont="1" applyBorder="1" applyAlignment="1" applyProtection="1">
      <alignment horizontal="center" vertical="center" wrapText="1"/>
      <protection locked="0"/>
    </xf>
    <xf numFmtId="0" fontId="42" fillId="0" borderId="76" xfId="0" applyFont="1" applyBorder="1" applyAlignment="1" applyProtection="1">
      <alignment horizontal="center" vertical="center" wrapText="1"/>
      <protection locked="0"/>
    </xf>
    <xf numFmtId="0" fontId="42" fillId="0" borderId="8" xfId="0" applyFont="1" applyBorder="1" applyAlignment="1" applyProtection="1">
      <alignment horizontal="center" vertical="center" wrapText="1"/>
      <protection locked="0"/>
    </xf>
    <xf numFmtId="0" fontId="34" fillId="4" borderId="43" xfId="0" applyFont="1" applyFill="1" applyBorder="1" applyAlignment="1" applyProtection="1">
      <alignment horizontal="center" vertical="center" wrapText="1"/>
      <protection locked="0"/>
    </xf>
    <xf numFmtId="0" fontId="34" fillId="4" borderId="44" xfId="0" applyFont="1" applyFill="1" applyBorder="1" applyAlignment="1" applyProtection="1">
      <alignment horizontal="center" vertical="center" wrapText="1"/>
      <protection locked="0"/>
    </xf>
    <xf numFmtId="0" fontId="42" fillId="2" borderId="5" xfId="0" applyFont="1" applyFill="1" applyBorder="1" applyAlignment="1" applyProtection="1">
      <alignment horizontal="left" vertical="center" wrapText="1"/>
      <protection locked="0"/>
    </xf>
    <xf numFmtId="0" fontId="42" fillId="2" borderId="6" xfId="0" applyFont="1" applyFill="1" applyBorder="1" applyAlignment="1" applyProtection="1">
      <alignment horizontal="left" vertical="center" wrapText="1"/>
      <protection locked="0"/>
    </xf>
    <xf numFmtId="0" fontId="42" fillId="2" borderId="47" xfId="0" applyFont="1" applyFill="1" applyBorder="1" applyAlignment="1" applyProtection="1">
      <alignment vertical="center" wrapText="1"/>
      <protection locked="0"/>
    </xf>
    <xf numFmtId="0" fontId="34" fillId="4" borderId="52" xfId="0" applyFont="1" applyFill="1" applyBorder="1" applyAlignment="1" applyProtection="1">
      <alignment horizontal="center" vertical="center" wrapText="1"/>
      <protection locked="0"/>
    </xf>
    <xf numFmtId="0" fontId="34" fillId="4" borderId="53" xfId="0" applyFont="1" applyFill="1" applyBorder="1" applyAlignment="1" applyProtection="1">
      <alignment horizontal="center" vertical="center" wrapText="1"/>
      <protection locked="0"/>
    </xf>
    <xf numFmtId="49" fontId="27" fillId="0" borderId="0" xfId="0" applyNumberFormat="1" applyFont="1" applyAlignment="1" applyProtection="1">
      <alignment horizontal="left" vertical="center"/>
      <protection locked="0"/>
    </xf>
    <xf numFmtId="0" fontId="26" fillId="2" borderId="0" xfId="0" applyFont="1" applyFill="1" applyAlignment="1" applyProtection="1">
      <alignment horizontal="left" vertical="top" wrapText="1"/>
      <protection locked="0"/>
    </xf>
    <xf numFmtId="0" fontId="42" fillId="2" borderId="47" xfId="0" applyFont="1" applyFill="1" applyBorder="1" applyAlignment="1" applyProtection="1">
      <alignment horizontal="left" vertical="center" wrapText="1"/>
      <protection locked="0"/>
    </xf>
    <xf numFmtId="0" fontId="42" fillId="2" borderId="48" xfId="0" applyFont="1" applyFill="1" applyBorder="1" applyAlignment="1" applyProtection="1">
      <alignment horizontal="left" vertical="center" wrapText="1"/>
      <protection locked="0"/>
    </xf>
    <xf numFmtId="0" fontId="34" fillId="4" borderId="49" xfId="0" applyFont="1" applyFill="1" applyBorder="1" applyAlignment="1" applyProtection="1">
      <alignment horizontal="center" vertical="center" wrapText="1"/>
      <protection locked="0"/>
    </xf>
    <xf numFmtId="0" fontId="34" fillId="4" borderId="50" xfId="0" applyFont="1" applyFill="1" applyBorder="1" applyAlignment="1" applyProtection="1">
      <alignment horizontal="center" vertical="center" wrapText="1"/>
      <protection locked="0"/>
    </xf>
    <xf numFmtId="0" fontId="42" fillId="2" borderId="11" xfId="0" applyFont="1" applyFill="1" applyBorder="1" applyAlignment="1" applyProtection="1">
      <alignment vertical="center" wrapText="1"/>
      <protection locked="0"/>
    </xf>
    <xf numFmtId="0" fontId="30" fillId="3" borderId="1" xfId="0" applyFont="1" applyFill="1" applyBorder="1" applyAlignment="1" applyProtection="1">
      <alignment horizontal="center" vertical="center" wrapText="1"/>
    </xf>
    <xf numFmtId="0" fontId="30" fillId="3" borderId="2"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30" fillId="5" borderId="77" xfId="0" applyFont="1" applyFill="1" applyBorder="1" applyAlignment="1" applyProtection="1">
      <alignment horizontal="center" vertical="center" wrapText="1"/>
    </xf>
    <xf numFmtId="0" fontId="30" fillId="5" borderId="78" xfId="0" applyFont="1" applyFill="1" applyBorder="1" applyAlignment="1" applyProtection="1">
      <alignment horizontal="center" vertical="center" wrapText="1"/>
    </xf>
    <xf numFmtId="0" fontId="30" fillId="5" borderId="96" xfId="0" applyFont="1" applyFill="1" applyBorder="1" applyAlignment="1" applyProtection="1">
      <alignment horizontal="center" vertical="center" wrapText="1"/>
    </xf>
    <xf numFmtId="0" fontId="34" fillId="2" borderId="19" xfId="0" applyFont="1" applyFill="1" applyBorder="1" applyAlignment="1" applyProtection="1">
      <alignment horizontal="left" vertical="center" wrapText="1"/>
      <protection locked="0"/>
    </xf>
    <xf numFmtId="0" fontId="34" fillId="2" borderId="28" xfId="0" applyFont="1" applyFill="1" applyBorder="1" applyAlignment="1" applyProtection="1">
      <alignment horizontal="center" vertical="center"/>
      <protection locked="0"/>
    </xf>
    <xf numFmtId="0" fontId="34" fillId="2" borderId="94" xfId="0" applyFont="1" applyFill="1" applyBorder="1" applyAlignment="1" applyProtection="1">
      <alignment horizontal="left" vertical="center"/>
      <protection locked="0"/>
    </xf>
    <xf numFmtId="0" fontId="34" fillId="2" borderId="35" xfId="0" applyFont="1" applyFill="1" applyBorder="1" applyAlignment="1" applyProtection="1">
      <alignment horizontal="left" vertical="center"/>
      <protection locked="0"/>
    </xf>
    <xf numFmtId="0" fontId="34" fillId="2" borderId="97" xfId="0" applyFont="1" applyFill="1" applyBorder="1" applyAlignment="1" applyProtection="1">
      <alignment horizontal="left" vertical="center"/>
      <protection locked="0"/>
    </xf>
    <xf numFmtId="0" fontId="34" fillId="2" borderId="88" xfId="0" applyFont="1" applyFill="1" applyBorder="1" applyAlignment="1" applyProtection="1">
      <alignment horizontal="center" vertical="center"/>
      <protection locked="0"/>
    </xf>
    <xf numFmtId="0" fontId="34" fillId="2" borderId="94" xfId="0" applyFont="1" applyFill="1" applyBorder="1" applyAlignment="1" applyProtection="1">
      <alignment horizontal="center" vertical="center"/>
      <protection locked="0"/>
    </xf>
    <xf numFmtId="0" fontId="34" fillId="2" borderId="13" xfId="0" applyFont="1" applyFill="1" applyBorder="1" applyAlignment="1" applyProtection="1">
      <alignment horizontal="center" vertical="center" wrapText="1"/>
      <protection locked="0"/>
    </xf>
    <xf numFmtId="0" fontId="34" fillId="2" borderId="14" xfId="0" applyFont="1" applyFill="1" applyBorder="1" applyAlignment="1" applyProtection="1">
      <alignment horizontal="center" vertical="center" wrapText="1"/>
      <protection locked="0"/>
    </xf>
    <xf numFmtId="0" fontId="34" fillId="2" borderId="15" xfId="0" applyFont="1" applyFill="1" applyBorder="1" applyAlignment="1" applyProtection="1">
      <alignment horizontal="center" vertical="center" wrapText="1"/>
      <protection locked="0"/>
    </xf>
    <xf numFmtId="0" fontId="34" fillId="2" borderId="17" xfId="0" applyFont="1" applyFill="1" applyBorder="1" applyAlignment="1" applyProtection="1">
      <alignment horizontal="center" vertical="center" wrapText="1"/>
      <protection locked="0"/>
    </xf>
    <xf numFmtId="0" fontId="34" fillId="2" borderId="0" xfId="0" applyFont="1" applyFill="1" applyBorder="1" applyAlignment="1" applyProtection="1">
      <alignment horizontal="center" vertical="center" wrapText="1"/>
      <protection locked="0"/>
    </xf>
    <xf numFmtId="0" fontId="34" fillId="2" borderId="18" xfId="0" applyFont="1" applyFill="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34" fillId="2" borderId="8"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center" vertical="center" wrapText="1"/>
      <protection locked="0"/>
    </xf>
    <xf numFmtId="0" fontId="34" fillId="4" borderId="45" xfId="0" applyFont="1" applyFill="1" applyBorder="1" applyAlignment="1" applyProtection="1">
      <alignment horizontal="center" vertical="center" wrapText="1"/>
      <protection locked="0"/>
    </xf>
    <xf numFmtId="0" fontId="34" fillId="4" borderId="46" xfId="0" applyFont="1" applyFill="1" applyBorder="1" applyAlignment="1" applyProtection="1">
      <alignment horizontal="center" vertical="center" wrapText="1"/>
      <protection locked="0"/>
    </xf>
    <xf numFmtId="0" fontId="42" fillId="2" borderId="52" xfId="0" applyFont="1" applyFill="1" applyBorder="1" applyAlignment="1" applyProtection="1">
      <alignment horizontal="left" vertical="center" wrapText="1"/>
      <protection locked="0"/>
    </xf>
    <xf numFmtId="0" fontId="34" fillId="4" borderId="30" xfId="0" applyFont="1" applyFill="1" applyBorder="1" applyAlignment="1" applyProtection="1">
      <alignment horizontal="center" vertical="center" wrapText="1"/>
      <protection locked="0"/>
    </xf>
    <xf numFmtId="0" fontId="34" fillId="4" borderId="31" xfId="0" applyFont="1" applyFill="1" applyBorder="1" applyAlignment="1" applyProtection="1">
      <alignment horizontal="center" vertical="center" wrapText="1"/>
      <protection locked="0"/>
    </xf>
    <xf numFmtId="0" fontId="42" fillId="2" borderId="33" xfId="0" applyFont="1" applyFill="1" applyBorder="1" applyAlignment="1" applyProtection="1">
      <alignment horizontal="left" vertical="center" wrapText="1"/>
      <protection locked="0"/>
    </xf>
    <xf numFmtId="0" fontId="42" fillId="2" borderId="12" xfId="0" applyFont="1" applyFill="1" applyBorder="1" applyAlignment="1" applyProtection="1">
      <alignment horizontal="left" vertical="center" wrapText="1"/>
      <protection locked="0"/>
    </xf>
    <xf numFmtId="0" fontId="42" fillId="2" borderId="52" xfId="0" applyFont="1" applyFill="1" applyBorder="1" applyAlignment="1" applyProtection="1">
      <alignment vertical="center" wrapText="1"/>
      <protection locked="0"/>
    </xf>
    <xf numFmtId="0" fontId="42" fillId="2" borderId="48" xfId="0" applyFont="1" applyFill="1" applyBorder="1" applyAlignment="1" applyProtection="1">
      <alignment vertical="center" wrapText="1"/>
      <protection locked="0"/>
    </xf>
    <xf numFmtId="0" fontId="42" fillId="2" borderId="11" xfId="0" applyFont="1" applyFill="1" applyBorder="1" applyAlignment="1" applyProtection="1">
      <alignment horizontal="left" vertical="center" wrapText="1"/>
      <protection locked="0"/>
    </xf>
    <xf numFmtId="0" fontId="42" fillId="2" borderId="5" xfId="0" applyFont="1" applyFill="1" applyBorder="1" applyAlignment="1" applyProtection="1">
      <alignment vertical="center" wrapText="1"/>
      <protection locked="0"/>
    </xf>
    <xf numFmtId="0" fontId="34" fillId="3" borderId="13" xfId="0" applyFont="1" applyFill="1" applyBorder="1" applyAlignment="1" applyProtection="1">
      <alignment horizontal="center" vertical="center"/>
      <protection locked="0"/>
    </xf>
    <xf numFmtId="0" fontId="34" fillId="3" borderId="14" xfId="0" applyFont="1" applyFill="1" applyBorder="1" applyAlignment="1" applyProtection="1">
      <alignment horizontal="center" vertical="center"/>
      <protection locked="0"/>
    </xf>
    <xf numFmtId="0" fontId="34" fillId="3" borderId="15" xfId="0" applyFont="1" applyFill="1" applyBorder="1" applyAlignment="1" applyProtection="1">
      <alignment horizontal="center" vertical="center"/>
      <protection locked="0"/>
    </xf>
    <xf numFmtId="0" fontId="34" fillId="3" borderId="13" xfId="0" applyFont="1" applyFill="1" applyBorder="1" applyAlignment="1" applyProtection="1">
      <alignment horizontal="center" vertical="center" wrapText="1"/>
      <protection locked="0"/>
    </xf>
    <xf numFmtId="0" fontId="34" fillId="3" borderId="14" xfId="0" applyFont="1" applyFill="1" applyBorder="1" applyAlignment="1" applyProtection="1">
      <alignment horizontal="center" vertical="center" wrapText="1"/>
      <protection locked="0"/>
    </xf>
    <xf numFmtId="0" fontId="34" fillId="3" borderId="57" xfId="0" applyFont="1" applyFill="1" applyBorder="1" applyAlignment="1" applyProtection="1">
      <alignment horizontal="center" vertical="center" wrapText="1"/>
      <protection locked="0"/>
    </xf>
    <xf numFmtId="0" fontId="42" fillId="0" borderId="34" xfId="0" applyFont="1" applyBorder="1" applyAlignment="1" applyProtection="1">
      <alignment horizontal="center" vertical="center" wrapText="1"/>
      <protection locked="0"/>
    </xf>
    <xf numFmtId="0" fontId="42" fillId="0" borderId="35" xfId="0" applyFont="1" applyBorder="1" applyAlignment="1" applyProtection="1">
      <alignment horizontal="center" vertical="center" wrapText="1"/>
      <protection locked="0"/>
    </xf>
    <xf numFmtId="0" fontId="34" fillId="4" borderId="55" xfId="0" applyFont="1" applyFill="1" applyBorder="1" applyAlignment="1" applyProtection="1">
      <alignment horizontal="center" vertical="center" wrapText="1"/>
      <protection locked="0"/>
    </xf>
    <xf numFmtId="0" fontId="34" fillId="4" borderId="56" xfId="0" applyFont="1" applyFill="1" applyBorder="1" applyAlignment="1" applyProtection="1">
      <alignment horizontal="center" vertical="center" wrapText="1"/>
      <protection locked="0"/>
    </xf>
    <xf numFmtId="0" fontId="42" fillId="2" borderId="79" xfId="0" applyFont="1" applyFill="1" applyBorder="1" applyAlignment="1" applyProtection="1">
      <alignment horizontal="left" vertical="center" wrapText="1"/>
      <protection locked="0"/>
    </xf>
    <xf numFmtId="0" fontId="34" fillId="2" borderId="28" xfId="0" applyFont="1" applyFill="1" applyBorder="1" applyAlignment="1" applyProtection="1">
      <alignment horizontal="left" vertical="center" wrapText="1"/>
      <protection locked="0"/>
    </xf>
    <xf numFmtId="0" fontId="34" fillId="2" borderId="21" xfId="0" applyFont="1" applyFill="1" applyBorder="1" applyAlignment="1" applyProtection="1">
      <alignment horizontal="left" vertical="center" wrapText="1"/>
      <protection locked="0"/>
    </xf>
    <xf numFmtId="0" fontId="34" fillId="6" borderId="28" xfId="0" applyFont="1" applyFill="1" applyBorder="1" applyAlignment="1" applyProtection="1">
      <alignment horizontal="center" vertical="center"/>
      <protection locked="0"/>
    </xf>
    <xf numFmtId="0" fontId="34" fillId="6" borderId="19" xfId="0" applyFont="1" applyFill="1" applyBorder="1" applyAlignment="1" applyProtection="1">
      <alignment horizontal="center" vertical="center"/>
      <protection locked="0"/>
    </xf>
    <xf numFmtId="0" fontId="34" fillId="6" borderId="75" xfId="0" applyFont="1" applyFill="1" applyBorder="1" applyAlignment="1" applyProtection="1">
      <alignment horizontal="center" vertical="center"/>
      <protection locked="0"/>
    </xf>
    <xf numFmtId="0" fontId="34" fillId="6" borderId="28" xfId="0" applyFont="1" applyFill="1" applyBorder="1" applyAlignment="1" applyProtection="1">
      <alignment horizontal="left" vertical="center" wrapText="1"/>
      <protection locked="0"/>
    </xf>
    <xf numFmtId="0" fontId="34" fillId="6" borderId="19" xfId="0" applyFont="1" applyFill="1" applyBorder="1" applyAlignment="1" applyProtection="1">
      <alignment horizontal="left" vertical="center" wrapText="1"/>
      <protection locked="0"/>
    </xf>
    <xf numFmtId="0" fontId="34" fillId="6" borderId="75" xfId="0" applyFont="1" applyFill="1" applyBorder="1" applyAlignment="1" applyProtection="1">
      <alignment horizontal="left" vertical="center" wrapText="1"/>
      <protection locked="0"/>
    </xf>
    <xf numFmtId="0" fontId="34" fillId="2" borderId="28" xfId="0" applyFont="1" applyFill="1" applyBorder="1" applyAlignment="1" applyProtection="1">
      <alignment horizontal="left" vertical="center"/>
      <protection locked="0"/>
    </xf>
    <xf numFmtId="0" fontId="34" fillId="2" borderId="19" xfId="0" applyFont="1" applyFill="1" applyBorder="1" applyAlignment="1" applyProtection="1">
      <alignment horizontal="left" vertical="center"/>
      <protection locked="0"/>
    </xf>
    <xf numFmtId="0" fontId="34" fillId="2" borderId="21" xfId="0" applyFont="1" applyFill="1" applyBorder="1" applyAlignment="1" applyProtection="1">
      <alignment horizontal="left" vertical="center"/>
      <protection locked="0"/>
    </xf>
    <xf numFmtId="0" fontId="34" fillId="6" borderId="28" xfId="0" applyFont="1" applyFill="1" applyBorder="1" applyAlignment="1" applyProtection="1">
      <alignment horizontal="left" vertical="center"/>
      <protection locked="0"/>
    </xf>
    <xf numFmtId="0" fontId="34" fillId="6" borderId="19" xfId="0" applyFont="1" applyFill="1" applyBorder="1" applyAlignment="1" applyProtection="1">
      <alignment horizontal="left" vertical="center"/>
      <protection locked="0"/>
    </xf>
    <xf numFmtId="0" fontId="34" fillId="6" borderId="75" xfId="0" applyFont="1" applyFill="1" applyBorder="1" applyAlignment="1" applyProtection="1">
      <alignment horizontal="left" vertical="center"/>
      <protection locked="0"/>
    </xf>
    <xf numFmtId="0" fontId="34" fillId="6" borderId="89" xfId="0" applyFont="1" applyFill="1" applyBorder="1" applyAlignment="1" applyProtection="1">
      <alignment horizontal="left" vertical="center" wrapText="1"/>
      <protection locked="0"/>
    </xf>
    <xf numFmtId="0" fontId="34" fillId="6" borderId="84" xfId="0" applyFont="1" applyFill="1" applyBorder="1" applyAlignment="1" applyProtection="1">
      <alignment horizontal="left" vertical="center" wrapText="1"/>
      <protection locked="0"/>
    </xf>
    <xf numFmtId="0" fontId="34" fillId="6" borderId="73" xfId="0" applyFont="1" applyFill="1" applyBorder="1" applyAlignment="1" applyProtection="1">
      <alignment horizontal="left" vertical="center" wrapText="1"/>
      <protection locked="0"/>
    </xf>
    <xf numFmtId="0" fontId="35" fillId="2" borderId="28" xfId="0" applyFont="1" applyFill="1" applyBorder="1" applyAlignment="1" applyProtection="1">
      <alignment horizontal="left" vertical="center" wrapText="1"/>
      <protection locked="0"/>
    </xf>
    <xf numFmtId="0" fontId="35" fillId="2" borderId="19" xfId="0" applyFont="1" applyFill="1" applyBorder="1" applyAlignment="1" applyProtection="1">
      <alignment horizontal="left" vertical="center" wrapText="1"/>
      <protection locked="0"/>
    </xf>
    <xf numFmtId="0" fontId="35" fillId="2" borderId="21" xfId="0" applyFont="1" applyFill="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35" fillId="0" borderId="66"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67" xfId="0" applyFont="1" applyBorder="1" applyAlignment="1" applyProtection="1">
      <alignment horizontal="center" vertical="center"/>
      <protection locked="0"/>
    </xf>
    <xf numFmtId="0" fontId="35" fillId="0" borderId="32" xfId="0" applyFont="1" applyBorder="1" applyAlignment="1" applyProtection="1">
      <alignment horizontal="center" vertical="center" wrapText="1"/>
      <protection locked="0"/>
    </xf>
    <xf numFmtId="0" fontId="35" fillId="0" borderId="33" xfId="0" applyFont="1" applyBorder="1" applyAlignment="1" applyProtection="1">
      <alignment horizontal="center" vertical="center" wrapText="1"/>
      <protection locked="0"/>
    </xf>
    <xf numFmtId="0" fontId="35" fillId="0" borderId="51" xfId="0" applyFont="1" applyBorder="1" applyAlignment="1" applyProtection="1">
      <alignment horizontal="center" vertical="center" wrapText="1"/>
      <protection locked="0"/>
    </xf>
    <xf numFmtId="0" fontId="35" fillId="0" borderId="3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9" xfId="0" applyFont="1" applyBorder="1" applyAlignment="1" applyProtection="1">
      <alignment horizontal="center" vertical="center" wrapText="1"/>
      <protection locked="0"/>
    </xf>
    <xf numFmtId="0" fontId="37" fillId="0" borderId="59" xfId="0" quotePrefix="1" applyFont="1" applyBorder="1" applyAlignment="1" applyProtection="1">
      <alignment horizontal="center" vertical="center"/>
      <protection locked="0"/>
    </xf>
    <xf numFmtId="0" fontId="37" fillId="0" borderId="62" xfId="0" quotePrefix="1" applyFont="1" applyBorder="1" applyAlignment="1" applyProtection="1">
      <alignment horizontal="center" vertical="center"/>
      <protection locked="0"/>
    </xf>
    <xf numFmtId="0" fontId="35" fillId="0" borderId="60" xfId="0" applyFont="1" applyBorder="1" applyAlignment="1" applyProtection="1">
      <alignment horizontal="center" vertical="center"/>
      <protection locked="0"/>
    </xf>
    <xf numFmtId="0" fontId="35" fillId="0" borderId="63" xfId="0" applyFont="1" applyBorder="1" applyAlignment="1" applyProtection="1">
      <alignment horizontal="center" vertical="center"/>
      <protection locked="0"/>
    </xf>
    <xf numFmtId="0" fontId="31" fillId="3" borderId="19" xfId="0" applyFont="1" applyFill="1" applyBorder="1" applyAlignment="1" applyProtection="1">
      <alignment horizontal="center" vertical="center"/>
      <protection locked="0"/>
    </xf>
    <xf numFmtId="0" fontId="35" fillId="0" borderId="5"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43" fillId="5" borderId="16" xfId="0" applyFont="1" applyFill="1" applyBorder="1" applyAlignment="1" applyProtection="1">
      <alignment horizontal="center" vertical="center"/>
    </xf>
    <xf numFmtId="0" fontId="43" fillId="5" borderId="58" xfId="0" applyFont="1" applyFill="1" applyBorder="1" applyAlignment="1" applyProtection="1">
      <alignment horizontal="center" vertical="center"/>
    </xf>
    <xf numFmtId="0" fontId="35" fillId="0" borderId="60" xfId="0" applyFont="1" applyBorder="1" applyAlignment="1" applyProtection="1">
      <alignment horizontal="left" vertical="center" wrapText="1"/>
      <protection locked="0"/>
    </xf>
    <xf numFmtId="0" fontId="35" fillId="0" borderId="61" xfId="0" applyFont="1" applyBorder="1" applyAlignment="1" applyProtection="1">
      <alignment horizontal="left" vertical="center" wrapText="1"/>
      <protection locked="0"/>
    </xf>
    <xf numFmtId="0" fontId="35" fillId="0" borderId="21" xfId="0" applyFont="1" applyBorder="1" applyAlignment="1" applyProtection="1">
      <alignment horizontal="left" vertical="center"/>
      <protection locked="0"/>
    </xf>
    <xf numFmtId="0" fontId="35" fillId="0" borderId="22" xfId="0" applyFont="1" applyBorder="1" applyAlignment="1" applyProtection="1">
      <alignment horizontal="left" vertical="center"/>
      <protection locked="0"/>
    </xf>
    <xf numFmtId="0" fontId="35" fillId="0" borderId="20" xfId="0" applyFont="1" applyBorder="1" applyAlignment="1" applyProtection="1">
      <alignment horizontal="left" vertical="center"/>
      <protection locked="0"/>
    </xf>
    <xf numFmtId="0" fontId="41" fillId="2" borderId="0" xfId="0" applyFont="1" applyFill="1" applyAlignment="1" applyProtection="1">
      <alignment horizontal="left" vertical="center"/>
      <protection locked="0"/>
    </xf>
    <xf numFmtId="0" fontId="44" fillId="6" borderId="0" xfId="0" applyFont="1" applyFill="1" applyAlignment="1" applyProtection="1">
      <alignment vertical="center" shrinkToFit="1"/>
      <protection locked="0"/>
    </xf>
    <xf numFmtId="0" fontId="41" fillId="2" borderId="0" xfId="0" applyFont="1" applyFill="1" applyAlignment="1" applyProtection="1">
      <alignment horizontal="center" vertical="center" shrinkToFit="1"/>
      <protection locked="0"/>
    </xf>
    <xf numFmtId="0" fontId="34" fillId="6" borderId="91" xfId="0" applyFont="1" applyFill="1" applyBorder="1" applyAlignment="1" applyProtection="1">
      <alignment horizontal="center" vertical="center"/>
      <protection locked="0"/>
    </xf>
    <xf numFmtId="0" fontId="34" fillId="6" borderId="86" xfId="0" applyFont="1" applyFill="1" applyBorder="1" applyAlignment="1" applyProtection="1">
      <alignment horizontal="center" vertical="center"/>
      <protection locked="0"/>
    </xf>
    <xf numFmtId="0" fontId="34" fillId="6" borderId="95" xfId="0" applyFont="1" applyFill="1" applyBorder="1" applyAlignment="1" applyProtection="1">
      <alignment horizontal="center" vertical="center"/>
      <protection locked="0"/>
    </xf>
    <xf numFmtId="0" fontId="34" fillId="0" borderId="0" xfId="0" applyFont="1" applyAlignment="1" applyProtection="1">
      <alignment horizontal="left" vertical="center" wrapText="1"/>
      <protection locked="0"/>
    </xf>
    <xf numFmtId="0" fontId="44" fillId="2" borderId="0" xfId="0" applyFont="1" applyFill="1" applyAlignment="1" applyProtection="1">
      <alignment horizontal="left" vertical="center" wrapText="1"/>
      <protection locked="0"/>
    </xf>
    <xf numFmtId="0" fontId="44" fillId="4" borderId="0" xfId="0" applyFont="1" applyFill="1" applyAlignment="1" applyProtection="1">
      <alignment horizontal="center" vertical="center"/>
      <protection locked="0"/>
    </xf>
    <xf numFmtId="0" fontId="26" fillId="4" borderId="0" xfId="0" applyFont="1" applyFill="1" applyAlignment="1" applyProtection="1">
      <alignment horizontal="center" vertical="center"/>
      <protection locked="0"/>
    </xf>
    <xf numFmtId="0" fontId="44" fillId="2" borderId="0" xfId="0" applyFont="1" applyFill="1" applyAlignment="1" applyProtection="1">
      <alignment horizontal="center" vertical="center"/>
      <protection locked="0"/>
    </xf>
    <xf numFmtId="0" fontId="44" fillId="2" borderId="0" xfId="0" applyFont="1" applyFill="1" applyAlignment="1" applyProtection="1">
      <alignment horizontal="left" vertical="center" shrinkToFit="1"/>
      <protection locked="0"/>
    </xf>
    <xf numFmtId="0" fontId="44" fillId="6" borderId="0" xfId="0" applyFont="1" applyFill="1" applyAlignment="1" applyProtection="1">
      <alignment horizontal="left" vertical="center" shrinkToFit="1"/>
      <protection locked="0"/>
    </xf>
    <xf numFmtId="0" fontId="43" fillId="2" borderId="75" xfId="0" applyFont="1" applyFill="1" applyBorder="1" applyAlignment="1" applyProtection="1">
      <alignment horizontal="center" vertical="center"/>
    </xf>
    <xf numFmtId="0" fontId="43" fillId="2" borderId="77" xfId="0" applyFont="1" applyFill="1" applyBorder="1" applyAlignment="1" applyProtection="1">
      <alignment horizontal="center" vertical="center"/>
    </xf>
    <xf numFmtId="0" fontId="43" fillId="2" borderId="78" xfId="0" applyFont="1" applyFill="1" applyBorder="1" applyAlignment="1" applyProtection="1">
      <alignment horizontal="center" vertical="center"/>
    </xf>
    <xf numFmtId="0" fontId="43" fillId="2" borderId="81" xfId="0" applyFont="1" applyFill="1" applyBorder="1" applyAlignment="1" applyProtection="1">
      <alignment horizontal="center" vertical="center"/>
    </xf>
    <xf numFmtId="0" fontId="34" fillId="2" borderId="86" xfId="0" applyFont="1" applyFill="1" applyBorder="1" applyAlignment="1" applyProtection="1">
      <alignment horizontal="left" vertical="center"/>
      <protection locked="0"/>
    </xf>
    <xf numFmtId="0" fontId="42" fillId="2" borderId="51" xfId="0" applyFont="1" applyFill="1" applyBorder="1" applyAlignment="1" applyProtection="1">
      <alignment horizontal="left" vertical="center" wrapText="1"/>
      <protection locked="0"/>
    </xf>
    <xf numFmtId="0" fontId="42" fillId="2" borderId="54" xfId="0" applyFont="1" applyFill="1" applyBorder="1" applyAlignment="1" applyProtection="1">
      <alignment horizontal="left" vertical="center" wrapText="1"/>
      <protection locked="0"/>
    </xf>
    <xf numFmtId="0" fontId="31" fillId="3" borderId="19" xfId="0" applyFont="1" applyFill="1" applyBorder="1" applyAlignment="1">
      <alignment horizontal="center" vertical="center"/>
    </xf>
    <xf numFmtId="0" fontId="35" fillId="0" borderId="5" xfId="0" applyFont="1" applyBorder="1" applyAlignment="1">
      <alignment horizontal="left" vertical="center" wrapText="1"/>
    </xf>
    <xf numFmtId="0" fontId="35" fillId="0" borderId="6"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35" fillId="0" borderId="21" xfId="0" applyFont="1" applyBorder="1" applyAlignment="1">
      <alignment horizontal="left" vertical="center"/>
    </xf>
    <xf numFmtId="0" fontId="35" fillId="0" borderId="22" xfId="0" applyFont="1" applyBorder="1" applyAlignment="1">
      <alignment horizontal="left" vertical="center"/>
    </xf>
    <xf numFmtId="0" fontId="35" fillId="0" borderId="20" xfId="0" applyFont="1" applyBorder="1" applyAlignment="1">
      <alignment horizontal="left" vertical="center"/>
    </xf>
    <xf numFmtId="0" fontId="35" fillId="0" borderId="66" xfId="0" applyFont="1" applyBorder="1" applyAlignment="1">
      <alignment horizontal="center" vertical="center"/>
    </xf>
    <xf numFmtId="0" fontId="35" fillId="0" borderId="5" xfId="0" applyFont="1" applyBorder="1" applyAlignment="1">
      <alignment horizontal="center" vertical="center"/>
    </xf>
    <xf numFmtId="0" fontId="35" fillId="0" borderId="67" xfId="0" applyFont="1" applyBorder="1" applyAlignment="1">
      <alignment horizontal="center" vertical="center"/>
    </xf>
    <xf numFmtId="0" fontId="35" fillId="0" borderId="60" xfId="0" applyFont="1" applyBorder="1" applyAlignment="1">
      <alignment horizontal="left" vertical="center" wrapText="1"/>
    </xf>
    <xf numFmtId="0" fontId="35" fillId="0" borderId="61" xfId="0" applyFont="1" applyBorder="1" applyAlignment="1">
      <alignment horizontal="left" vertical="center" wrapText="1"/>
    </xf>
    <xf numFmtId="0" fontId="37" fillId="0" borderId="59" xfId="0" quotePrefix="1" applyFont="1" applyBorder="1" applyAlignment="1">
      <alignment horizontal="center" vertical="center"/>
    </xf>
    <xf numFmtId="0" fontId="37" fillId="0" borderId="62" xfId="0" quotePrefix="1" applyFont="1" applyBorder="1" applyAlignment="1">
      <alignment horizontal="center" vertical="center"/>
    </xf>
    <xf numFmtId="0" fontId="35" fillId="0" borderId="60" xfId="0" applyFont="1" applyBorder="1" applyAlignment="1">
      <alignment horizontal="center" vertical="center"/>
    </xf>
    <xf numFmtId="0" fontId="35" fillId="0" borderId="63" xfId="0" applyFont="1" applyBorder="1" applyAlignment="1">
      <alignment horizontal="center" vertical="center"/>
    </xf>
    <xf numFmtId="0" fontId="35" fillId="0" borderId="32"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43" fillId="5" borderId="16" xfId="0" applyFont="1" applyFill="1" applyBorder="1" applyAlignment="1">
      <alignment horizontal="center" vertical="center"/>
    </xf>
    <xf numFmtId="0" fontId="43" fillId="5" borderId="58" xfId="0" applyFont="1" applyFill="1" applyBorder="1" applyAlignment="1">
      <alignment horizontal="center" vertical="center"/>
    </xf>
    <xf numFmtId="0" fontId="44" fillId="2" borderId="0" xfId="0" applyFont="1" applyFill="1" applyAlignment="1">
      <alignment horizontal="center" vertical="center"/>
    </xf>
    <xf numFmtId="0" fontId="41" fillId="2" borderId="0" xfId="0" applyFont="1" applyFill="1" applyAlignment="1">
      <alignment horizontal="left" vertical="center"/>
    </xf>
    <xf numFmtId="0" fontId="44" fillId="6" borderId="0" xfId="0" applyFont="1" applyFill="1" applyAlignment="1">
      <alignment vertical="center" shrinkToFit="1"/>
    </xf>
    <xf numFmtId="0" fontId="41" fillId="2" borderId="0" xfId="0" applyFont="1" applyFill="1" applyAlignment="1">
      <alignment horizontal="center" vertical="center" shrinkToFit="1"/>
    </xf>
    <xf numFmtId="0" fontId="44" fillId="6" borderId="0" xfId="0" applyFont="1" applyFill="1" applyAlignment="1">
      <alignment horizontal="left" vertical="center" shrinkToFit="1"/>
    </xf>
    <xf numFmtId="0" fontId="34" fillId="0" borderId="0" xfId="0" applyFont="1" applyAlignment="1">
      <alignment horizontal="left" vertical="center" wrapText="1"/>
    </xf>
    <xf numFmtId="0" fontId="44" fillId="2" borderId="0" xfId="0" applyFont="1" applyFill="1" applyAlignment="1">
      <alignment horizontal="left" vertical="center" wrapText="1"/>
    </xf>
    <xf numFmtId="0" fontId="44" fillId="2" borderId="0" xfId="0" applyFont="1" applyFill="1" applyAlignment="1">
      <alignment horizontal="left" vertical="center" shrinkToFit="1"/>
    </xf>
    <xf numFmtId="0" fontId="34" fillId="2" borderId="28" xfId="0" applyFont="1" applyFill="1" applyBorder="1" applyAlignment="1">
      <alignment horizontal="left" vertical="center" wrapText="1"/>
    </xf>
    <xf numFmtId="0" fontId="34" fillId="2" borderId="19" xfId="0" applyFont="1" applyFill="1" applyBorder="1" applyAlignment="1">
      <alignment horizontal="left" vertical="center" wrapText="1"/>
    </xf>
    <xf numFmtId="0" fontId="34" fillId="2" borderId="21" xfId="0" applyFont="1" applyFill="1" applyBorder="1" applyAlignment="1">
      <alignment horizontal="left" vertical="center" wrapText="1"/>
    </xf>
    <xf numFmtId="0" fontId="34" fillId="6" borderId="28" xfId="0" applyFont="1" applyFill="1" applyBorder="1" applyAlignment="1">
      <alignment horizontal="left" vertical="center" wrapText="1"/>
    </xf>
    <xf numFmtId="0" fontId="34" fillId="6" borderId="19" xfId="0" applyFont="1" applyFill="1" applyBorder="1" applyAlignment="1">
      <alignment horizontal="left" vertical="center" wrapText="1"/>
    </xf>
    <xf numFmtId="0" fontId="34" fillId="6" borderId="75" xfId="0" applyFont="1" applyFill="1" applyBorder="1" applyAlignment="1">
      <alignment horizontal="left" vertical="center" wrapText="1"/>
    </xf>
    <xf numFmtId="0" fontId="34" fillId="2" borderId="28" xfId="0" applyFont="1" applyFill="1" applyBorder="1" applyAlignment="1">
      <alignment horizontal="left" vertical="center"/>
    </xf>
    <xf numFmtId="0" fontId="34" fillId="2" borderId="19" xfId="0" applyFont="1" applyFill="1" applyBorder="1" applyAlignment="1">
      <alignment horizontal="left" vertical="center"/>
    </xf>
    <xf numFmtId="0" fontId="34" fillId="2" borderId="21" xfId="0" applyFont="1" applyFill="1" applyBorder="1" applyAlignment="1">
      <alignment horizontal="left" vertical="center"/>
    </xf>
    <xf numFmtId="0" fontId="34" fillId="6" borderId="28" xfId="0" applyFont="1" applyFill="1" applyBorder="1" applyAlignment="1">
      <alignment horizontal="left" vertical="center"/>
    </xf>
    <xf numFmtId="0" fontId="34" fillId="6" borderId="19" xfId="0" applyFont="1" applyFill="1" applyBorder="1" applyAlignment="1">
      <alignment horizontal="left" vertical="center"/>
    </xf>
    <xf numFmtId="0" fontId="34" fillId="6" borderId="75" xfId="0" applyFont="1" applyFill="1" applyBorder="1" applyAlignment="1">
      <alignment horizontal="left" vertical="center"/>
    </xf>
    <xf numFmtId="0" fontId="34" fillId="6" borderId="91" xfId="0" applyFont="1" applyFill="1" applyBorder="1" applyAlignment="1">
      <alignment horizontal="center" vertical="center"/>
    </xf>
    <xf numFmtId="0" fontId="34" fillId="6" borderId="86" xfId="0" applyFont="1" applyFill="1" applyBorder="1" applyAlignment="1">
      <alignment horizontal="center" vertical="center"/>
    </xf>
    <xf numFmtId="0" fontId="34" fillId="6" borderId="95" xfId="0" applyFont="1" applyFill="1" applyBorder="1" applyAlignment="1">
      <alignment horizontal="center" vertical="center"/>
    </xf>
    <xf numFmtId="0" fontId="35" fillId="2" borderId="28" xfId="0" applyFont="1" applyFill="1" applyBorder="1" applyAlignment="1">
      <alignment horizontal="left" vertical="center" wrapText="1"/>
    </xf>
    <xf numFmtId="0" fontId="35" fillId="2" borderId="19" xfId="0" applyFont="1" applyFill="1" applyBorder="1" applyAlignment="1">
      <alignment horizontal="left" vertical="center" wrapText="1"/>
    </xf>
    <xf numFmtId="0" fontId="35" fillId="2" borderId="21" xfId="0" applyFont="1" applyFill="1" applyBorder="1" applyAlignment="1">
      <alignment horizontal="left" vertical="center" wrapText="1"/>
    </xf>
    <xf numFmtId="0" fontId="34" fillId="6" borderId="28" xfId="0" applyFont="1" applyFill="1" applyBorder="1" applyAlignment="1">
      <alignment horizontal="center" vertical="center"/>
    </xf>
    <xf numFmtId="0" fontId="34" fillId="6" borderId="19" xfId="0" applyFont="1" applyFill="1" applyBorder="1" applyAlignment="1">
      <alignment horizontal="center" vertical="center"/>
    </xf>
    <xf numFmtId="0" fontId="34" fillId="6" borderId="75" xfId="0" applyFont="1" applyFill="1" applyBorder="1" applyAlignment="1">
      <alignment horizontal="center" vertical="center"/>
    </xf>
    <xf numFmtId="0" fontId="34" fillId="3" borderId="13" xfId="0" applyFont="1" applyFill="1" applyBorder="1" applyAlignment="1">
      <alignment horizontal="center" vertical="center"/>
    </xf>
    <xf numFmtId="0" fontId="34" fillId="3" borderId="14" xfId="0" applyFont="1" applyFill="1" applyBorder="1" applyAlignment="1">
      <alignment horizontal="center" vertical="center"/>
    </xf>
    <xf numFmtId="0" fontId="34" fillId="3" borderId="15" xfId="0" applyFont="1" applyFill="1" applyBorder="1" applyAlignment="1">
      <alignment horizontal="center" vertical="center"/>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57" xfId="0" applyFont="1" applyFill="1" applyBorder="1" applyAlignment="1">
      <alignment horizontal="center" vertical="center" wrapText="1"/>
    </xf>
    <xf numFmtId="0" fontId="34" fillId="6" borderId="89" xfId="0" applyFont="1" applyFill="1" applyBorder="1" applyAlignment="1">
      <alignment horizontal="left" vertical="center" wrapText="1"/>
    </xf>
    <xf numFmtId="0" fontId="34" fillId="6" borderId="84" xfId="0" applyFont="1" applyFill="1" applyBorder="1" applyAlignment="1">
      <alignment horizontal="left" vertical="center" wrapText="1"/>
    </xf>
    <xf numFmtId="0" fontId="34" fillId="6" borderId="73" xfId="0" applyFont="1" applyFill="1" applyBorder="1" applyAlignment="1">
      <alignment horizontal="left" vertical="center" wrapText="1"/>
    </xf>
    <xf numFmtId="0" fontId="42" fillId="2" borderId="47" xfId="0" applyFont="1" applyFill="1" applyBorder="1" applyAlignment="1">
      <alignment horizontal="left" vertical="center" wrapText="1"/>
    </xf>
    <xf numFmtId="0" fontId="42" fillId="2" borderId="48" xfId="0" applyFont="1" applyFill="1" applyBorder="1" applyAlignment="1">
      <alignment horizontal="left" vertical="center" wrapText="1"/>
    </xf>
    <xf numFmtId="0" fontId="42" fillId="0" borderId="74" xfId="0" applyFont="1" applyBorder="1" applyAlignment="1">
      <alignment horizontal="center" vertical="center" wrapText="1"/>
    </xf>
    <xf numFmtId="0" fontId="42" fillId="0" borderId="14" xfId="0" applyFont="1" applyBorder="1" applyAlignment="1">
      <alignment horizontal="center" vertical="center" wrapText="1"/>
    </xf>
    <xf numFmtId="0" fontId="42" fillId="0" borderId="30" xfId="0" applyFont="1" applyBorder="1" applyAlignment="1">
      <alignment horizontal="center" vertical="center" wrapText="1"/>
    </xf>
    <xf numFmtId="0" fontId="42" fillId="0" borderId="0" xfId="0" applyFont="1" applyBorder="1" applyAlignment="1">
      <alignment horizontal="center" vertical="center" wrapText="1"/>
    </xf>
    <xf numFmtId="0" fontId="42" fillId="0" borderId="34" xfId="0" applyFont="1" applyBorder="1" applyAlignment="1">
      <alignment horizontal="center" vertical="center" wrapText="1"/>
    </xf>
    <xf numFmtId="0" fontId="42" fillId="0" borderId="35" xfId="0" applyFont="1" applyBorder="1" applyAlignment="1">
      <alignment horizontal="center" vertical="center" wrapText="1"/>
    </xf>
    <xf numFmtId="0" fontId="42" fillId="2" borderId="5" xfId="0" applyFont="1" applyFill="1" applyBorder="1" applyAlignment="1">
      <alignment horizontal="left" vertical="center" wrapText="1"/>
    </xf>
    <xf numFmtId="0" fontId="42" fillId="2" borderId="6" xfId="0" applyFont="1" applyFill="1" applyBorder="1" applyAlignment="1">
      <alignment horizontal="left" vertical="center" wrapText="1"/>
    </xf>
    <xf numFmtId="0" fontId="42" fillId="2" borderId="54" xfId="0" applyFont="1" applyFill="1" applyBorder="1" applyAlignment="1">
      <alignment horizontal="left" vertical="center" wrapText="1"/>
    </xf>
    <xf numFmtId="0" fontId="43" fillId="2" borderId="75" xfId="0" applyFont="1" applyFill="1" applyBorder="1" applyAlignment="1">
      <alignment horizontal="center" vertical="center"/>
    </xf>
    <xf numFmtId="0" fontId="42" fillId="2" borderId="52" xfId="0" applyFont="1" applyFill="1" applyBorder="1" applyAlignment="1">
      <alignment vertical="center" wrapText="1"/>
    </xf>
    <xf numFmtId="0" fontId="42" fillId="2" borderId="47" xfId="0" applyFont="1" applyFill="1" applyBorder="1" applyAlignment="1">
      <alignment vertical="center" wrapText="1"/>
    </xf>
    <xf numFmtId="0" fontId="42" fillId="2" borderId="48" xfId="0" applyFont="1" applyFill="1" applyBorder="1" applyAlignment="1">
      <alignment vertical="center" wrapText="1"/>
    </xf>
    <xf numFmtId="0" fontId="43" fillId="2" borderId="77" xfId="0" applyFont="1" applyFill="1" applyBorder="1" applyAlignment="1">
      <alignment horizontal="center" vertical="center"/>
    </xf>
    <xf numFmtId="0" fontId="43" fillId="2" borderId="78" xfId="0" applyFont="1" applyFill="1" applyBorder="1" applyAlignment="1">
      <alignment horizontal="center" vertical="center"/>
    </xf>
    <xf numFmtId="0" fontId="43" fillId="2" borderId="81" xfId="0" applyFont="1" applyFill="1" applyBorder="1" applyAlignment="1">
      <alignment horizontal="center" vertical="center"/>
    </xf>
    <xf numFmtId="0" fontId="42" fillId="2" borderId="33" xfId="0" applyFont="1" applyFill="1" applyBorder="1" applyAlignment="1">
      <alignment horizontal="left" vertical="center" wrapText="1"/>
    </xf>
    <xf numFmtId="0" fontId="42" fillId="2" borderId="51" xfId="0" applyFont="1" applyFill="1" applyBorder="1" applyAlignment="1">
      <alignment horizontal="left" vertical="center" wrapText="1"/>
    </xf>
    <xf numFmtId="0" fontId="42" fillId="2" borderId="79" xfId="0" applyFont="1" applyFill="1" applyBorder="1" applyAlignment="1">
      <alignment horizontal="left" vertical="center" wrapText="1"/>
    </xf>
    <xf numFmtId="0" fontId="42" fillId="2" borderId="11" xfId="0" applyFont="1" applyFill="1" applyBorder="1" applyAlignment="1">
      <alignment horizontal="left" vertical="center" wrapText="1"/>
    </xf>
    <xf numFmtId="0" fontId="42" fillId="2" borderId="12" xfId="0" applyFont="1" applyFill="1" applyBorder="1" applyAlignment="1">
      <alignment horizontal="left" vertical="center" wrapText="1"/>
    </xf>
    <xf numFmtId="0" fontId="42" fillId="0" borderId="76" xfId="0" applyFont="1" applyBorder="1" applyAlignment="1">
      <alignment horizontal="center" vertical="center" wrapText="1"/>
    </xf>
    <xf numFmtId="0" fontId="42" fillId="0" borderId="8" xfId="0" applyFont="1" applyBorder="1" applyAlignment="1">
      <alignment horizontal="center" vertical="center" wrapText="1"/>
    </xf>
    <xf numFmtId="0" fontId="42" fillId="2" borderId="5" xfId="0" applyFont="1" applyFill="1" applyBorder="1" applyAlignment="1">
      <alignment vertical="center" wrapText="1"/>
    </xf>
    <xf numFmtId="0" fontId="42" fillId="2" borderId="52" xfId="0" applyFont="1" applyFill="1" applyBorder="1" applyAlignment="1">
      <alignment horizontal="left" vertical="center" wrapText="1"/>
    </xf>
    <xf numFmtId="0" fontId="42" fillId="2" borderId="11" xfId="0" applyFont="1" applyFill="1" applyBorder="1" applyAlignment="1">
      <alignment vertical="center" wrapText="1"/>
    </xf>
    <xf numFmtId="0" fontId="26" fillId="2" borderId="0" xfId="0" applyFont="1" applyFill="1" applyAlignment="1">
      <alignment horizontal="left" vertical="top" wrapText="1"/>
    </xf>
    <xf numFmtId="49" fontId="34" fillId="3" borderId="69" xfId="0" applyNumberFormat="1" applyFont="1" applyFill="1" applyBorder="1" applyAlignment="1">
      <alignment horizontal="center" vertical="center" wrapText="1"/>
    </xf>
    <xf numFmtId="49" fontId="34" fillId="3" borderId="39" xfId="0" applyNumberFormat="1" applyFont="1" applyFill="1" applyBorder="1" applyAlignment="1">
      <alignment horizontal="center" vertical="center" wrapText="1"/>
    </xf>
    <xf numFmtId="49" fontId="34" fillId="3" borderId="70" xfId="0" applyNumberFormat="1" applyFont="1" applyFill="1" applyBorder="1" applyAlignment="1">
      <alignment horizontal="center" vertical="center" wrapText="1"/>
    </xf>
    <xf numFmtId="49" fontId="34" fillId="3" borderId="71" xfId="0" applyNumberFormat="1" applyFont="1" applyFill="1" applyBorder="1" applyAlignment="1">
      <alignment horizontal="center" vertical="center" wrapText="1"/>
    </xf>
    <xf numFmtId="49" fontId="34" fillId="3" borderId="41" xfId="0" applyNumberFormat="1" applyFont="1" applyFill="1" applyBorder="1" applyAlignment="1">
      <alignment horizontal="center" vertical="center" wrapText="1"/>
    </xf>
    <xf numFmtId="49" fontId="34" fillId="3" borderId="72" xfId="0" applyNumberFormat="1" applyFont="1" applyFill="1" applyBorder="1" applyAlignment="1">
      <alignment horizontal="center" vertical="center" wrapText="1"/>
    </xf>
    <xf numFmtId="0" fontId="30" fillId="5" borderId="16" xfId="0" applyFont="1" applyFill="1" applyBorder="1" applyAlignment="1">
      <alignment horizontal="center" vertical="center" wrapText="1"/>
    </xf>
    <xf numFmtId="0" fontId="30" fillId="5" borderId="9" xfId="0" applyFont="1" applyFill="1" applyBorder="1" applyAlignment="1">
      <alignment horizontal="center" vertical="center" wrapText="1"/>
    </xf>
    <xf numFmtId="0" fontId="34" fillId="6" borderId="1" xfId="0" applyFont="1" applyFill="1" applyBorder="1" applyAlignment="1">
      <alignment horizontal="left" vertical="center" wrapText="1"/>
    </xf>
    <xf numFmtId="0" fontId="34" fillId="6" borderId="2" xfId="0" applyFont="1" applyFill="1" applyBorder="1" applyAlignment="1">
      <alignment horizontal="left" vertical="center" wrapText="1"/>
    </xf>
    <xf numFmtId="0" fontId="34" fillId="6" borderId="3" xfId="0" applyFont="1" applyFill="1" applyBorder="1" applyAlignment="1">
      <alignment horizontal="left" vertical="center" wrapText="1"/>
    </xf>
    <xf numFmtId="0" fontId="34" fillId="2" borderId="88" xfId="0" applyFont="1" applyFill="1" applyBorder="1" applyAlignment="1">
      <alignment horizontal="center" vertical="center"/>
    </xf>
    <xf numFmtId="0" fontId="34" fillId="2" borderId="94" xfId="0" applyFont="1" applyFill="1" applyBorder="1" applyAlignment="1">
      <alignment horizontal="center" vertical="center"/>
    </xf>
    <xf numFmtId="0" fontId="34" fillId="2" borderId="94" xfId="0" applyFont="1" applyFill="1" applyBorder="1" applyAlignment="1">
      <alignment horizontal="left" vertical="center"/>
    </xf>
    <xf numFmtId="0" fontId="34" fillId="2" borderId="35" xfId="0" applyFont="1" applyFill="1" applyBorder="1" applyAlignment="1">
      <alignment horizontal="left" vertical="center"/>
    </xf>
    <xf numFmtId="0" fontId="34" fillId="2" borderId="97" xfId="0" applyFont="1" applyFill="1" applyBorder="1" applyAlignment="1">
      <alignment horizontal="left" vertical="center"/>
    </xf>
    <xf numFmtId="49" fontId="27" fillId="0" borderId="0" xfId="0" applyNumberFormat="1" applyFont="1" applyAlignment="1">
      <alignment horizontal="left" vertical="center"/>
    </xf>
    <xf numFmtId="0" fontId="30" fillId="3" borderId="1" xfId="0" applyFont="1" applyFill="1" applyBorder="1" applyAlignment="1">
      <alignment horizontal="center" vertical="center" wrapText="1"/>
    </xf>
    <xf numFmtId="0" fontId="30" fillId="3" borderId="2" xfId="0" applyFont="1" applyFill="1" applyBorder="1" applyAlignment="1">
      <alignment horizontal="center" vertical="center" wrapText="1"/>
    </xf>
    <xf numFmtId="0" fontId="30" fillId="3" borderId="3" xfId="0" applyFont="1" applyFill="1" applyBorder="1" applyAlignment="1">
      <alignment horizontal="center" vertical="center" wrapText="1"/>
    </xf>
    <xf numFmtId="0" fontId="34" fillId="2" borderId="28" xfId="0" applyFont="1" applyFill="1" applyBorder="1" applyAlignment="1">
      <alignment horizontal="center" vertical="center"/>
    </xf>
    <xf numFmtId="0" fontId="34" fillId="2" borderId="19" xfId="0" applyFont="1" applyFill="1" applyBorder="1" applyAlignment="1">
      <alignment horizontal="center" vertical="center"/>
    </xf>
    <xf numFmtId="0" fontId="30" fillId="5" borderId="77" xfId="0" applyFont="1" applyFill="1" applyBorder="1" applyAlignment="1">
      <alignment horizontal="center" vertical="center" wrapText="1"/>
    </xf>
    <xf numFmtId="0" fontId="30" fillId="5" borderId="78" xfId="0" applyFont="1" applyFill="1" applyBorder="1" applyAlignment="1">
      <alignment horizontal="center" vertical="center" wrapText="1"/>
    </xf>
    <xf numFmtId="0" fontId="30" fillId="5" borderId="96"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15" xfId="0" applyFont="1" applyFill="1" applyBorder="1" applyAlignment="1">
      <alignment horizontal="center" vertical="center" wrapText="1"/>
    </xf>
    <xf numFmtId="0" fontId="34" fillId="2" borderId="17" xfId="0" applyFont="1" applyFill="1" applyBorder="1" applyAlignment="1">
      <alignment horizontal="center" vertical="center" wrapText="1"/>
    </xf>
    <xf numFmtId="0" fontId="34" fillId="2" borderId="0" xfId="0" applyFont="1" applyFill="1" applyBorder="1" applyAlignment="1">
      <alignment horizontal="center" vertical="center" wrapText="1"/>
    </xf>
    <xf numFmtId="0" fontId="34" fillId="2" borderId="18"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34" fillId="2" borderId="21" xfId="0" applyFont="1" applyFill="1" applyBorder="1" applyAlignment="1">
      <alignment horizontal="center" vertical="center"/>
    </xf>
    <xf numFmtId="0" fontId="34" fillId="2" borderId="16" xfId="0" applyFont="1" applyFill="1" applyBorder="1" applyAlignment="1">
      <alignment horizontal="left" vertical="center" wrapText="1"/>
    </xf>
    <xf numFmtId="0" fontId="34" fillId="2" borderId="68" xfId="0" applyFont="1" applyFill="1" applyBorder="1" applyAlignment="1">
      <alignment horizontal="left" vertical="center" wrapText="1"/>
    </xf>
    <xf numFmtId="0" fontId="34" fillId="2" borderId="89" xfId="0" applyFont="1" applyFill="1" applyBorder="1" applyAlignment="1">
      <alignment horizontal="left" vertical="center"/>
    </xf>
    <xf numFmtId="0" fontId="34" fillId="2" borderId="84" xfId="0" applyFont="1" applyFill="1" applyBorder="1" applyAlignment="1">
      <alignment horizontal="left" vertical="center"/>
    </xf>
    <xf numFmtId="0" fontId="34" fillId="2" borderId="86" xfId="0" applyFont="1" applyFill="1" applyBorder="1" applyAlignment="1">
      <alignment horizontal="left" vertical="center"/>
    </xf>
    <xf numFmtId="0" fontId="34" fillId="2" borderId="0" xfId="0" applyFont="1" applyFill="1" applyAlignment="1">
      <alignment horizontal="left" vertical="center" wrapText="1"/>
    </xf>
    <xf numFmtId="0" fontId="36" fillId="5" borderId="27" xfId="0" applyFont="1" applyFill="1" applyBorder="1" applyAlignment="1">
      <alignment horizontal="center" vertical="center"/>
    </xf>
    <xf numFmtId="0" fontId="36" fillId="5" borderId="29" xfId="0" applyFont="1" applyFill="1" applyBorder="1" applyAlignment="1">
      <alignment horizontal="center" vertical="center"/>
    </xf>
    <xf numFmtId="0" fontId="51" fillId="2" borderId="8" xfId="0" applyFont="1" applyFill="1" applyBorder="1" applyAlignment="1">
      <alignment horizontal="left" vertical="center" wrapText="1"/>
    </xf>
    <xf numFmtId="0" fontId="31" fillId="2" borderId="0" xfId="0" applyFont="1" applyFill="1" applyAlignment="1">
      <alignment horizontal="left" vertical="top" wrapText="1"/>
    </xf>
    <xf numFmtId="49" fontId="27" fillId="2" borderId="0" xfId="0" applyNumberFormat="1" applyFont="1" applyFill="1" applyAlignment="1">
      <alignment vertical="center"/>
    </xf>
    <xf numFmtId="0" fontId="24" fillId="3" borderId="21" xfId="0" applyFont="1" applyFill="1" applyBorder="1" applyAlignment="1">
      <alignment horizontal="left" vertical="center"/>
    </xf>
    <xf numFmtId="0" fontId="24" fillId="3" borderId="22" xfId="0" applyFont="1" applyFill="1" applyBorder="1" applyAlignment="1">
      <alignment horizontal="left" vertical="center"/>
    </xf>
    <xf numFmtId="0" fontId="24" fillId="3" borderId="20" xfId="0" applyFont="1" applyFill="1" applyBorder="1" applyAlignment="1">
      <alignment horizontal="left" vertical="center"/>
    </xf>
    <xf numFmtId="0" fontId="51" fillId="2" borderId="22" xfId="0" applyFont="1" applyFill="1" applyBorder="1" applyAlignment="1">
      <alignment horizontal="left" vertical="center"/>
    </xf>
    <xf numFmtId="0" fontId="51" fillId="2" borderId="20" xfId="0" applyFont="1" applyFill="1" applyBorder="1" applyAlignment="1">
      <alignment horizontal="left" vertical="center"/>
    </xf>
    <xf numFmtId="176" fontId="51" fillId="0" borderId="13" xfId="1" applyNumberFormat="1" applyFont="1" applyFill="1" applyBorder="1" applyAlignment="1" applyProtection="1">
      <alignment horizontal="right" vertical="center" shrinkToFit="1"/>
    </xf>
    <xf numFmtId="176" fontId="51" fillId="0" borderId="14" xfId="1" applyNumberFormat="1" applyFont="1" applyFill="1" applyBorder="1" applyAlignment="1" applyProtection="1">
      <alignment horizontal="right" vertical="center" shrinkToFit="1"/>
    </xf>
    <xf numFmtId="176" fontId="51" fillId="0" borderId="23" xfId="1" applyNumberFormat="1" applyFont="1" applyFill="1" applyBorder="1" applyAlignment="1" applyProtection="1">
      <alignment horizontal="right" vertical="center" shrinkToFit="1"/>
    </xf>
    <xf numFmtId="0" fontId="51" fillId="2" borderId="22" xfId="0" applyFont="1" applyFill="1" applyBorder="1" applyAlignment="1">
      <alignment horizontal="left" vertical="center" wrapText="1"/>
    </xf>
    <xf numFmtId="0" fontId="24" fillId="0" borderId="4"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 xfId="0" applyFont="1" applyBorder="1" applyAlignment="1">
      <alignment horizontal="left" vertical="center"/>
    </xf>
    <xf numFmtId="0" fontId="24" fillId="0" borderId="5" xfId="0" applyFont="1" applyBorder="1" applyAlignment="1">
      <alignment horizontal="left" vertical="center"/>
    </xf>
    <xf numFmtId="0" fontId="24" fillId="0" borderId="6" xfId="0" applyFont="1" applyBorder="1" applyAlignment="1">
      <alignment horizontal="left" vertical="center"/>
    </xf>
    <xf numFmtId="0" fontId="24" fillId="0" borderId="17" xfId="0" applyFont="1" applyBorder="1" applyAlignment="1">
      <alignment horizontal="center" vertical="center" wrapText="1"/>
    </xf>
    <xf numFmtId="0" fontId="24" fillId="0" borderId="0" xfId="0" applyFont="1" applyAlignment="1">
      <alignment horizontal="center" vertical="center" wrapText="1"/>
    </xf>
    <xf numFmtId="0" fontId="24" fillId="0" borderId="18" xfId="0" applyFont="1" applyBorder="1" applyAlignment="1">
      <alignment horizontal="center" vertical="center" wrapText="1"/>
    </xf>
    <xf numFmtId="0" fontId="24" fillId="0" borderId="10" xfId="0" applyFont="1" applyBorder="1" applyAlignment="1">
      <alignment horizontal="left" vertical="center"/>
    </xf>
    <xf numFmtId="0" fontId="24" fillId="0" borderId="11" xfId="0" applyFont="1" applyBorder="1" applyAlignment="1">
      <alignment horizontal="left" vertical="center"/>
    </xf>
    <xf numFmtId="0" fontId="24" fillId="0" borderId="12" xfId="0" applyFont="1" applyBorder="1" applyAlignment="1">
      <alignment horizontal="left" vertical="center"/>
    </xf>
    <xf numFmtId="0" fontId="24" fillId="0" borderId="19" xfId="0" applyFont="1" applyBorder="1" applyAlignment="1">
      <alignment horizontal="center" vertical="center"/>
    </xf>
    <xf numFmtId="0" fontId="24" fillId="0" borderId="20" xfId="0" applyFont="1" applyBorder="1" applyAlignment="1">
      <alignment horizontal="center" vertical="center"/>
    </xf>
    <xf numFmtId="0" fontId="24" fillId="0" borderId="21" xfId="0" applyFont="1" applyBorder="1" applyAlignment="1">
      <alignment horizontal="left" vertical="center" shrinkToFit="1"/>
    </xf>
    <xf numFmtId="0" fontId="24" fillId="0" borderId="22" xfId="0" applyFont="1" applyBorder="1" applyAlignment="1">
      <alignment horizontal="left" vertical="center" shrinkToFit="1"/>
    </xf>
    <xf numFmtId="0" fontId="24" fillId="0" borderId="20" xfId="0" applyFont="1" applyBorder="1" applyAlignment="1">
      <alignment horizontal="left" vertical="center" shrinkToFit="1"/>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33" fillId="0" borderId="21" xfId="6" applyFont="1" applyBorder="1" applyAlignment="1">
      <alignment horizontal="left" vertical="center" shrinkToFit="1"/>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2" xfId="0" applyFont="1" applyBorder="1" applyAlignment="1">
      <alignment horizontal="left" vertical="center" wrapText="1"/>
    </xf>
    <xf numFmtId="0" fontId="24" fillId="0" borderId="13"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9" xfId="0" applyFont="1" applyBorder="1" applyAlignment="1">
      <alignment horizontal="left" vertical="center"/>
    </xf>
    <xf numFmtId="0" fontId="24" fillId="0" borderId="7" xfId="0" applyFont="1" applyBorder="1" applyAlignment="1">
      <alignment horizontal="left" vertical="center"/>
    </xf>
    <xf numFmtId="0" fontId="24" fillId="0" borderId="8" xfId="0" applyFont="1" applyBorder="1" applyAlignment="1">
      <alignment horizontal="left" vertical="center"/>
    </xf>
    <xf numFmtId="0" fontId="24" fillId="0" borderId="9" xfId="0" applyFont="1" applyBorder="1" applyAlignment="1">
      <alignment horizontal="left" vertical="center"/>
    </xf>
    <xf numFmtId="0" fontId="27" fillId="2" borderId="1" xfId="0" applyFont="1" applyFill="1" applyBorder="1" applyAlignment="1">
      <alignment horizontal="center" vertical="center"/>
    </xf>
    <xf numFmtId="0" fontId="27" fillId="2" borderId="2" xfId="0" applyFont="1" applyFill="1" applyBorder="1" applyAlignment="1">
      <alignment horizontal="center" vertical="center"/>
    </xf>
    <xf numFmtId="0" fontId="27" fillId="2" borderId="3" xfId="0" applyFont="1" applyFill="1" applyBorder="1" applyAlignment="1">
      <alignment horizontal="center" vertical="center"/>
    </xf>
    <xf numFmtId="0" fontId="25" fillId="2" borderId="0" xfId="0" applyFont="1" applyFill="1" applyAlignment="1">
      <alignment horizontal="center" vertical="center"/>
    </xf>
    <xf numFmtId="0" fontId="29" fillId="2" borderId="0" xfId="0" applyFont="1" applyFill="1" applyAlignment="1">
      <alignment horizontal="left" vertical="center" wrapText="1"/>
    </xf>
    <xf numFmtId="0" fontId="24" fillId="0" borderId="4" xfId="0" applyFont="1" applyBorder="1" applyAlignment="1">
      <alignment horizontal="center" vertical="center"/>
    </xf>
    <xf numFmtId="0" fontId="24" fillId="0" borderId="5" xfId="0" applyFont="1" applyBorder="1" applyAlignment="1">
      <alignment horizontal="center" vertical="center"/>
    </xf>
    <xf numFmtId="0" fontId="24" fillId="0" borderId="6" xfId="0" applyFont="1" applyBorder="1" applyAlignment="1">
      <alignment horizontal="center" vertical="center"/>
    </xf>
    <xf numFmtId="0" fontId="6" fillId="0" borderId="69" xfId="3" applyFont="1" applyBorder="1" applyAlignment="1" applyProtection="1">
      <alignment horizontal="center" vertical="center" wrapText="1"/>
      <protection locked="0"/>
    </xf>
    <xf numFmtId="0" fontId="6" fillId="0" borderId="90" xfId="3" applyFont="1" applyBorder="1" applyAlignment="1" applyProtection="1">
      <alignment horizontal="center" vertical="center" wrapText="1"/>
      <protection locked="0"/>
    </xf>
    <xf numFmtId="0" fontId="6" fillId="0" borderId="74" xfId="3" applyFont="1" applyBorder="1" applyAlignment="1" applyProtection="1">
      <alignment horizontal="center" vertical="center" wrapText="1"/>
      <protection locked="0"/>
    </xf>
    <xf numFmtId="0" fontId="6" fillId="0" borderId="88" xfId="3" applyFont="1" applyBorder="1" applyAlignment="1" applyProtection="1">
      <alignment horizontal="center" vertical="center" wrapText="1"/>
      <protection locked="0"/>
    </xf>
    <xf numFmtId="0" fontId="5" fillId="0" borderId="89" xfId="3" applyFont="1" applyBorder="1" applyAlignment="1" applyProtection="1">
      <alignment horizontal="left" vertical="center" shrinkToFit="1"/>
      <protection locked="0"/>
    </xf>
    <xf numFmtId="0" fontId="5" fillId="0" borderId="84" xfId="3" applyFont="1" applyBorder="1" applyAlignment="1" applyProtection="1">
      <alignment horizontal="left" vertical="center" shrinkToFit="1"/>
      <protection locked="0"/>
    </xf>
    <xf numFmtId="0" fontId="5" fillId="0" borderId="28" xfId="3" applyFont="1" applyBorder="1" applyAlignment="1" applyProtection="1">
      <alignment horizontal="left" vertical="center" shrinkToFit="1"/>
      <protection locked="0"/>
    </xf>
    <xf numFmtId="0" fontId="5" fillId="0" borderId="19" xfId="3" applyFont="1" applyBorder="1" applyAlignment="1" applyProtection="1">
      <alignment horizontal="left" vertical="center" shrinkToFit="1"/>
      <protection locked="0"/>
    </xf>
    <xf numFmtId="0" fontId="5" fillId="0" borderId="91" xfId="3" applyFont="1" applyBorder="1" applyAlignment="1" applyProtection="1">
      <alignment horizontal="left" vertical="center" shrinkToFit="1"/>
      <protection locked="0"/>
    </xf>
    <xf numFmtId="0" fontId="5" fillId="0" borderId="86" xfId="3" applyFont="1" applyBorder="1" applyAlignment="1" applyProtection="1">
      <alignment horizontal="left" vertical="center" shrinkToFit="1"/>
      <protection locked="0"/>
    </xf>
    <xf numFmtId="0" fontId="5" fillId="0" borderId="84" xfId="3" applyFont="1" applyBorder="1" applyAlignment="1" applyProtection="1">
      <alignment horizontal="left" vertical="center" wrapText="1"/>
      <protection locked="0"/>
    </xf>
    <xf numFmtId="0" fontId="5" fillId="0" borderId="19" xfId="3" applyFont="1" applyBorder="1" applyAlignment="1" applyProtection="1">
      <alignment horizontal="left" vertical="center" wrapText="1"/>
      <protection locked="0"/>
    </xf>
    <xf numFmtId="0" fontId="5" fillId="0" borderId="86" xfId="3" applyFont="1" applyBorder="1" applyAlignment="1" applyProtection="1">
      <alignment horizontal="left" vertical="center" wrapText="1"/>
      <protection locked="0"/>
    </xf>
    <xf numFmtId="0" fontId="6" fillId="2" borderId="83" xfId="3" applyFont="1" applyFill="1" applyBorder="1" applyAlignment="1" applyProtection="1">
      <alignment horizontal="center" vertical="center" wrapText="1"/>
      <protection locked="0"/>
    </xf>
    <xf numFmtId="0" fontId="6" fillId="2" borderId="68" xfId="3" applyFont="1" applyFill="1" applyBorder="1" applyAlignment="1" applyProtection="1">
      <alignment horizontal="center" vertical="center" wrapText="1"/>
      <protection locked="0"/>
    </xf>
    <xf numFmtId="0" fontId="6" fillId="2" borderId="82" xfId="3" applyFont="1" applyFill="1" applyBorder="1" applyAlignment="1" applyProtection="1">
      <alignment horizontal="center" vertical="center" textRotation="255" wrapText="1"/>
      <protection locked="0"/>
    </xf>
    <xf numFmtId="0" fontId="6" fillId="2" borderId="85" xfId="3" applyFont="1" applyFill="1" applyBorder="1" applyAlignment="1" applyProtection="1">
      <alignment horizontal="center" vertical="center" textRotation="255" wrapText="1"/>
      <protection locked="0"/>
    </xf>
    <xf numFmtId="0" fontId="6" fillId="2" borderId="71" xfId="3" applyFont="1" applyFill="1" applyBorder="1" applyAlignment="1" applyProtection="1">
      <alignment horizontal="center" vertical="center" wrapText="1" shrinkToFit="1"/>
      <protection locked="0"/>
    </xf>
    <xf numFmtId="0" fontId="6" fillId="2" borderId="41" xfId="3" applyFont="1" applyFill="1" applyBorder="1" applyAlignment="1" applyProtection="1">
      <alignment horizontal="center" vertical="center" wrapText="1" shrinkToFit="1"/>
      <protection locked="0"/>
    </xf>
    <xf numFmtId="0" fontId="6" fillId="2" borderId="72" xfId="3" applyFont="1" applyFill="1" applyBorder="1" applyAlignment="1" applyProtection="1">
      <alignment horizontal="center" vertical="center" wrapText="1" shrinkToFit="1"/>
      <protection locked="0"/>
    </xf>
    <xf numFmtId="0" fontId="6" fillId="2" borderId="17" xfId="3" applyFont="1" applyFill="1" applyBorder="1" applyAlignment="1" applyProtection="1">
      <alignment horizontal="center" vertical="center" wrapText="1" shrinkToFit="1"/>
      <protection locked="0"/>
    </xf>
    <xf numFmtId="0" fontId="6" fillId="2" borderId="0" xfId="3" applyFont="1" applyFill="1" applyAlignment="1" applyProtection="1">
      <alignment horizontal="center" vertical="center" wrapText="1" shrinkToFit="1"/>
      <protection locked="0"/>
    </xf>
    <xf numFmtId="0" fontId="6" fillId="2" borderId="18" xfId="3" applyFont="1" applyFill="1" applyBorder="1" applyAlignment="1" applyProtection="1">
      <alignment horizontal="center" vertical="center" wrapText="1" shrinkToFit="1"/>
      <protection locked="0"/>
    </xf>
    <xf numFmtId="0" fontId="8" fillId="2" borderId="83" xfId="3" applyFont="1" applyFill="1" applyBorder="1" applyAlignment="1" applyProtection="1">
      <alignment horizontal="center" vertical="center" wrapText="1" shrinkToFit="1"/>
      <protection locked="0"/>
    </xf>
    <xf numFmtId="0" fontId="8" fillId="2" borderId="68" xfId="3" applyFont="1" applyFill="1" applyBorder="1" applyAlignment="1" applyProtection="1">
      <alignment horizontal="center" vertical="center" wrapText="1" shrinkToFit="1"/>
      <protection locked="0"/>
    </xf>
    <xf numFmtId="0" fontId="8" fillId="2" borderId="84" xfId="3" applyFont="1" applyFill="1" applyBorder="1" applyAlignment="1" applyProtection="1">
      <alignment horizontal="center" vertical="center"/>
      <protection locked="0"/>
    </xf>
    <xf numFmtId="0" fontId="8" fillId="2" borderId="83" xfId="3" applyFont="1" applyFill="1" applyBorder="1" applyAlignment="1" applyProtection="1">
      <alignment horizontal="center" vertical="center" shrinkToFit="1"/>
      <protection locked="0"/>
    </xf>
    <xf numFmtId="0" fontId="8" fillId="2" borderId="68" xfId="3" applyFont="1" applyFill="1" applyBorder="1" applyAlignment="1" applyProtection="1">
      <alignment horizontal="center" vertical="center" shrinkToFit="1"/>
      <protection locked="0"/>
    </xf>
    <xf numFmtId="0" fontId="8" fillId="2" borderId="19" xfId="3" applyFont="1" applyFill="1" applyBorder="1" applyAlignment="1" applyProtection="1">
      <alignment horizontal="center" vertical="center"/>
      <protection locked="0"/>
    </xf>
    <xf numFmtId="0" fontId="8" fillId="2" borderId="21" xfId="3" applyFont="1" applyFill="1" applyBorder="1" applyAlignment="1" applyProtection="1">
      <alignment horizontal="center" vertical="center"/>
      <protection locked="0"/>
    </xf>
    <xf numFmtId="0" fontId="8" fillId="2" borderId="1" xfId="3" applyFont="1" applyFill="1" applyBorder="1" applyAlignment="1" applyProtection="1">
      <alignment horizontal="left" vertical="center"/>
      <protection locked="0"/>
    </xf>
    <xf numFmtId="0" fontId="8" fillId="2" borderId="2" xfId="3" applyFont="1" applyFill="1" applyBorder="1" applyAlignment="1" applyProtection="1">
      <alignment horizontal="left" vertical="center"/>
      <protection locked="0"/>
    </xf>
    <xf numFmtId="0" fontId="8" fillId="2" borderId="3" xfId="3" applyFont="1" applyFill="1" applyBorder="1" applyAlignment="1" applyProtection="1">
      <alignment horizontal="left" vertical="center"/>
      <protection locked="0"/>
    </xf>
    <xf numFmtId="0" fontId="6" fillId="2" borderId="41" xfId="3" applyFont="1" applyFill="1" applyBorder="1" applyAlignment="1" applyProtection="1">
      <alignment horizontal="center" vertical="center"/>
    </xf>
    <xf numFmtId="0" fontId="6" fillId="2" borderId="0" xfId="3" applyFont="1" applyFill="1" applyAlignment="1" applyProtection="1">
      <alignment horizontal="center" vertical="center"/>
    </xf>
    <xf numFmtId="0" fontId="6" fillId="2" borderId="35" xfId="3" applyFont="1" applyFill="1" applyBorder="1" applyAlignment="1" applyProtection="1">
      <alignment horizontal="center" vertical="center"/>
    </xf>
    <xf numFmtId="0" fontId="6" fillId="2" borderId="72" xfId="3" applyFont="1" applyFill="1" applyBorder="1" applyAlignment="1" applyProtection="1">
      <alignment horizontal="center" vertical="center"/>
      <protection locked="0"/>
    </xf>
    <xf numFmtId="0" fontId="6" fillId="2" borderId="18" xfId="3" applyFont="1" applyFill="1" applyBorder="1" applyAlignment="1" applyProtection="1">
      <alignment horizontal="center" vertical="center"/>
      <protection locked="0"/>
    </xf>
    <xf numFmtId="0" fontId="6" fillId="2" borderId="80" xfId="3" applyFont="1" applyFill="1" applyBorder="1" applyAlignment="1" applyProtection="1">
      <alignment horizontal="center" vertical="center"/>
      <protection locked="0"/>
    </xf>
    <xf numFmtId="177" fontId="8" fillId="2" borderId="68" xfId="3" applyNumberFormat="1" applyFont="1" applyFill="1" applyBorder="1" applyAlignment="1" applyProtection="1">
      <alignment horizontal="center" vertical="center"/>
    </xf>
    <xf numFmtId="177" fontId="8" fillId="2" borderId="92" xfId="3" applyNumberFormat="1" applyFont="1" applyFill="1" applyBorder="1" applyAlignment="1" applyProtection="1">
      <alignment horizontal="center" vertical="center"/>
    </xf>
    <xf numFmtId="0" fontId="6" fillId="2" borderId="41" xfId="3" applyFont="1" applyFill="1" applyBorder="1" applyAlignment="1" applyProtection="1">
      <alignment horizontal="center" vertical="center"/>
      <protection locked="0"/>
    </xf>
    <xf numFmtId="0" fontId="6" fillId="2" borderId="0" xfId="3" applyFont="1" applyFill="1" applyAlignment="1" applyProtection="1">
      <alignment horizontal="center" vertical="center"/>
      <protection locked="0"/>
    </xf>
    <xf numFmtId="0" fontId="6" fillId="2" borderId="35" xfId="3" applyFont="1" applyFill="1" applyBorder="1" applyAlignment="1" applyProtection="1">
      <alignment horizontal="center" vertical="center"/>
      <protection locked="0"/>
    </xf>
    <xf numFmtId="0" fontId="6" fillId="0" borderId="41" xfId="3" applyFont="1" applyBorder="1" applyAlignment="1" applyProtection="1">
      <alignment horizontal="center" vertical="center"/>
      <protection locked="0"/>
    </xf>
    <xf numFmtId="0" fontId="6" fillId="0" borderId="0" xfId="3" applyFont="1" applyAlignment="1" applyProtection="1">
      <alignment horizontal="center" vertical="center"/>
      <protection locked="0"/>
    </xf>
    <xf numFmtId="0" fontId="6" fillId="0" borderId="35" xfId="3" applyFont="1" applyBorder="1" applyAlignment="1" applyProtection="1">
      <alignment horizontal="center" vertical="center"/>
      <protection locked="0"/>
    </xf>
    <xf numFmtId="178" fontId="8" fillId="2" borderId="83" xfId="5" applyNumberFormat="1" applyFont="1" applyFill="1" applyBorder="1" applyAlignment="1" applyProtection="1">
      <alignment horizontal="center" vertical="center" shrinkToFit="1"/>
      <protection locked="0"/>
    </xf>
    <xf numFmtId="178" fontId="8" fillId="2" borderId="68" xfId="5" applyNumberFormat="1" applyFont="1" applyFill="1" applyBorder="1" applyAlignment="1" applyProtection="1">
      <alignment horizontal="center" vertical="center" shrinkToFit="1"/>
      <protection locked="0"/>
    </xf>
    <xf numFmtId="178" fontId="8" fillId="2" borderId="92" xfId="5" applyNumberFormat="1" applyFont="1" applyFill="1" applyBorder="1" applyAlignment="1" applyProtection="1">
      <alignment horizontal="center" vertical="center" shrinkToFit="1"/>
      <protection locked="0"/>
    </xf>
    <xf numFmtId="0" fontId="6" fillId="2" borderId="71" xfId="3" applyFont="1" applyFill="1" applyBorder="1" applyAlignment="1" applyProtection="1">
      <alignment horizontal="center" vertical="center"/>
      <protection locked="0"/>
    </xf>
    <xf numFmtId="0" fontId="6" fillId="2" borderId="17" xfId="3" applyFont="1" applyFill="1" applyBorder="1" applyAlignment="1" applyProtection="1">
      <alignment horizontal="center" vertical="center"/>
      <protection locked="0"/>
    </xf>
    <xf numFmtId="0" fontId="6" fillId="2" borderId="87" xfId="3" applyFont="1" applyFill="1" applyBorder="1" applyAlignment="1" applyProtection="1">
      <alignment horizontal="center" vertical="center"/>
      <protection locked="0"/>
    </xf>
    <xf numFmtId="0" fontId="5" fillId="0" borderId="84" xfId="3" applyFont="1" applyBorder="1" applyAlignment="1" applyProtection="1">
      <alignment horizontal="left" vertical="center" wrapText="1"/>
    </xf>
    <xf numFmtId="0" fontId="5" fillId="0" borderId="19" xfId="3" applyFont="1" applyBorder="1" applyAlignment="1" applyProtection="1">
      <alignment horizontal="left" vertical="center" wrapText="1"/>
    </xf>
    <xf numFmtId="0" fontId="5" fillId="0" borderId="86" xfId="3" applyFont="1" applyBorder="1" applyAlignment="1" applyProtection="1">
      <alignment horizontal="left" vertical="center" wrapText="1"/>
    </xf>
    <xf numFmtId="38" fontId="14" fillId="0" borderId="83" xfId="1" applyFont="1" applyBorder="1" applyAlignment="1" applyProtection="1">
      <alignment vertical="center" wrapText="1"/>
      <protection locked="0"/>
    </xf>
    <xf numFmtId="38" fontId="14" fillId="0" borderId="68" xfId="1" applyFont="1" applyBorder="1" applyAlignment="1" applyProtection="1">
      <alignment vertical="center" wrapText="1"/>
      <protection locked="0"/>
    </xf>
    <xf numFmtId="38" fontId="14" fillId="0" borderId="92" xfId="1" applyFont="1" applyBorder="1" applyAlignment="1" applyProtection="1">
      <alignment vertical="center" wrapText="1"/>
      <protection locked="0"/>
    </xf>
    <xf numFmtId="0" fontId="8" fillId="2" borderId="84" xfId="3" applyFont="1" applyFill="1" applyBorder="1" applyAlignment="1" applyProtection="1">
      <alignment horizontal="center" vertical="center" wrapText="1"/>
      <protection locked="0"/>
    </xf>
    <xf numFmtId="0" fontId="8" fillId="2" borderId="86" xfId="3" applyFont="1" applyFill="1" applyBorder="1" applyAlignment="1" applyProtection="1">
      <alignment horizontal="center" vertical="center"/>
      <protection locked="0"/>
    </xf>
    <xf numFmtId="0" fontId="8" fillId="2" borderId="71" xfId="3" applyFont="1" applyFill="1" applyBorder="1" applyAlignment="1" applyProtection="1">
      <alignment horizontal="center" vertical="center" wrapText="1"/>
      <protection locked="0"/>
    </xf>
    <xf numFmtId="0" fontId="8" fillId="2" borderId="41" xfId="3" applyFont="1" applyFill="1" applyBorder="1" applyAlignment="1" applyProtection="1">
      <alignment horizontal="center" vertical="center"/>
      <protection locked="0"/>
    </xf>
    <xf numFmtId="0" fontId="8" fillId="2" borderId="72" xfId="3" applyFont="1" applyFill="1" applyBorder="1" applyAlignment="1" applyProtection="1">
      <alignment horizontal="center" vertical="center"/>
      <protection locked="0"/>
    </xf>
    <xf numFmtId="0" fontId="8" fillId="2" borderId="87" xfId="3" applyFont="1" applyFill="1" applyBorder="1" applyAlignment="1" applyProtection="1">
      <alignment horizontal="center" vertical="center"/>
      <protection locked="0"/>
    </xf>
    <xf numFmtId="0" fontId="8" fillId="2" borderId="35" xfId="3" applyFont="1" applyFill="1" applyBorder="1" applyAlignment="1" applyProtection="1">
      <alignment horizontal="center" vertical="center"/>
      <protection locked="0"/>
    </xf>
    <xf numFmtId="0" fontId="8" fillId="2" borderId="80" xfId="3" applyFont="1" applyFill="1" applyBorder="1" applyAlignment="1" applyProtection="1">
      <alignment horizontal="center" vertical="center"/>
      <protection locked="0"/>
    </xf>
    <xf numFmtId="0" fontId="8" fillId="2" borderId="16" xfId="3" applyFont="1" applyFill="1" applyBorder="1" applyAlignment="1" applyProtection="1">
      <alignment horizontal="center" vertical="center" wrapText="1"/>
      <protection locked="0"/>
    </xf>
    <xf numFmtId="0" fontId="8" fillId="2" borderId="58" xfId="3" applyFont="1" applyFill="1" applyBorder="1" applyAlignment="1" applyProtection="1">
      <alignment horizontal="center" vertical="center" wrapText="1"/>
      <protection locked="0"/>
    </xf>
    <xf numFmtId="0" fontId="10" fillId="2" borderId="21" xfId="3" applyFont="1" applyFill="1" applyBorder="1" applyAlignment="1" applyProtection="1">
      <alignment horizontal="center" vertical="center" wrapText="1"/>
      <protection locked="0"/>
    </xf>
    <xf numFmtId="0" fontId="10" fillId="2" borderId="22" xfId="3" applyFont="1" applyFill="1" applyBorder="1" applyAlignment="1" applyProtection="1">
      <alignment horizontal="center" vertical="center" wrapText="1"/>
      <protection locked="0"/>
    </xf>
    <xf numFmtId="0" fontId="10" fillId="2" borderId="20" xfId="3" applyFont="1" applyFill="1" applyBorder="1" applyAlignment="1" applyProtection="1">
      <alignment horizontal="center" vertical="center" wrapText="1"/>
      <protection locked="0"/>
    </xf>
    <xf numFmtId="177" fontId="8" fillId="2" borderId="83" xfId="3" applyNumberFormat="1" applyFont="1" applyFill="1" applyBorder="1" applyAlignment="1" applyProtection="1">
      <alignment horizontal="center" vertical="center"/>
    </xf>
    <xf numFmtId="0" fontId="2" fillId="0" borderId="84" xfId="3" applyBorder="1" applyAlignment="1" applyProtection="1">
      <alignment horizontal="left" vertical="center" wrapText="1"/>
      <protection locked="0"/>
    </xf>
    <xf numFmtId="0" fontId="2" fillId="0" borderId="19" xfId="3" applyBorder="1" applyAlignment="1" applyProtection="1">
      <alignment horizontal="left" vertical="center" wrapText="1"/>
      <protection locked="0"/>
    </xf>
    <xf numFmtId="0" fontId="2" fillId="0" borderId="86" xfId="3" applyBorder="1" applyAlignment="1" applyProtection="1">
      <alignment horizontal="left" vertical="center" wrapText="1"/>
      <protection locked="0"/>
    </xf>
    <xf numFmtId="0" fontId="2" fillId="0" borderId="16" xfId="3" applyBorder="1" applyAlignment="1" applyProtection="1">
      <alignment horizontal="left" vertical="center" wrapText="1"/>
      <protection locked="0"/>
    </xf>
    <xf numFmtId="0" fontId="6" fillId="0" borderId="76" xfId="3" applyFont="1" applyBorder="1" applyAlignment="1" applyProtection="1">
      <alignment horizontal="center" vertical="center" wrapText="1"/>
      <protection locked="0"/>
    </xf>
    <xf numFmtId="0" fontId="2" fillId="0" borderId="58" xfId="3" applyBorder="1" applyAlignment="1" applyProtection="1">
      <alignment horizontal="left" vertical="center" wrapText="1"/>
      <protection locked="0"/>
    </xf>
    <xf numFmtId="38" fontId="22" fillId="2" borderId="22" xfId="1" applyFont="1" applyFill="1" applyBorder="1" applyAlignment="1" applyProtection="1">
      <alignment horizontal="right" vertical="center" wrapText="1"/>
      <protection locked="0"/>
    </xf>
    <xf numFmtId="38" fontId="22" fillId="2" borderId="20" xfId="1" applyFont="1" applyFill="1" applyBorder="1" applyAlignment="1" applyProtection="1">
      <alignment horizontal="right" vertical="center" wrapText="1"/>
      <protection locked="0"/>
    </xf>
    <xf numFmtId="177" fontId="8" fillId="2" borderId="83" xfId="3" applyNumberFormat="1" applyFont="1" applyFill="1" applyBorder="1" applyAlignment="1" applyProtection="1">
      <alignment horizontal="center" vertical="center"/>
      <protection locked="0"/>
    </xf>
    <xf numFmtId="177" fontId="8" fillId="2" borderId="68" xfId="3" applyNumberFormat="1" applyFont="1" applyFill="1" applyBorder="1" applyAlignment="1" applyProtection="1">
      <alignment horizontal="center" vertical="center"/>
      <protection locked="0"/>
    </xf>
    <xf numFmtId="177" fontId="8" fillId="2" borderId="92" xfId="3" applyNumberFormat="1" applyFont="1" applyFill="1" applyBorder="1" applyAlignment="1" applyProtection="1">
      <alignment horizontal="center" vertical="center"/>
      <protection locked="0"/>
    </xf>
    <xf numFmtId="0" fontId="6" fillId="2" borderId="41" xfId="3" applyFont="1" applyFill="1" applyBorder="1" applyAlignment="1">
      <alignment horizontal="center" vertical="center"/>
    </xf>
    <xf numFmtId="0" fontId="6" fillId="2" borderId="0" xfId="3" applyFont="1" applyFill="1" applyAlignment="1">
      <alignment horizontal="center" vertical="center"/>
    </xf>
    <xf numFmtId="0" fontId="6" fillId="2" borderId="35" xfId="3" applyFont="1" applyFill="1" applyBorder="1" applyAlignment="1">
      <alignment horizontal="center" vertical="center"/>
    </xf>
    <xf numFmtId="0" fontId="6" fillId="2" borderId="72" xfId="3" applyFont="1" applyFill="1" applyBorder="1" applyAlignment="1">
      <alignment horizontal="center" vertical="center"/>
    </xf>
    <xf numFmtId="0" fontId="6" fillId="2" borderId="18" xfId="3" applyFont="1" applyFill="1" applyBorder="1" applyAlignment="1">
      <alignment horizontal="center" vertical="center"/>
    </xf>
    <xf numFmtId="0" fontId="6" fillId="2" borderId="80" xfId="3" applyFont="1" applyFill="1" applyBorder="1" applyAlignment="1">
      <alignment horizontal="center" vertical="center"/>
    </xf>
    <xf numFmtId="177" fontId="8" fillId="2" borderId="83" xfId="3" applyNumberFormat="1" applyFont="1" applyFill="1" applyBorder="1" applyAlignment="1">
      <alignment horizontal="center" vertical="center"/>
    </xf>
    <xf numFmtId="177" fontId="8" fillId="2" borderId="68" xfId="3" applyNumberFormat="1" applyFont="1" applyFill="1" applyBorder="1" applyAlignment="1">
      <alignment horizontal="center" vertical="center"/>
    </xf>
    <xf numFmtId="177" fontId="8" fillId="2" borderId="92" xfId="3" applyNumberFormat="1" applyFont="1" applyFill="1" applyBorder="1" applyAlignment="1">
      <alignment horizontal="center" vertical="center"/>
    </xf>
    <xf numFmtId="0" fontId="6" fillId="0" borderId="69" xfId="3" applyFont="1" applyBorder="1" applyAlignment="1">
      <alignment horizontal="center" vertical="center" wrapText="1"/>
    </xf>
    <xf numFmtId="0" fontId="6" fillId="0" borderId="90" xfId="3" applyFont="1" applyBorder="1" applyAlignment="1">
      <alignment horizontal="center" vertical="center" wrapText="1"/>
    </xf>
    <xf numFmtId="0" fontId="6" fillId="0" borderId="74" xfId="3" applyFont="1" applyBorder="1" applyAlignment="1">
      <alignment horizontal="center" vertical="center" wrapText="1"/>
    </xf>
    <xf numFmtId="0" fontId="6" fillId="0" borderId="88" xfId="3" applyFont="1" applyBorder="1" applyAlignment="1">
      <alignment horizontal="center" vertical="center" wrapText="1"/>
    </xf>
    <xf numFmtId="0" fontId="6" fillId="0" borderId="89" xfId="3" applyFont="1" applyBorder="1" applyAlignment="1">
      <alignment horizontal="left" vertical="center" shrinkToFit="1"/>
    </xf>
    <xf numFmtId="0" fontId="6" fillId="0" borderId="84" xfId="3" applyFont="1" applyBorder="1" applyAlignment="1">
      <alignment horizontal="left" vertical="center" shrinkToFit="1"/>
    </xf>
    <xf numFmtId="0" fontId="6" fillId="0" borderId="28" xfId="3" applyFont="1" applyBorder="1" applyAlignment="1">
      <alignment horizontal="left" vertical="center" shrinkToFit="1"/>
    </xf>
    <xf numFmtId="0" fontId="6" fillId="0" borderId="19" xfId="3" applyFont="1" applyBorder="1" applyAlignment="1">
      <alignment horizontal="left" vertical="center" shrinkToFit="1"/>
    </xf>
    <xf numFmtId="0" fontId="6" fillId="0" borderId="91" xfId="3" applyFont="1" applyBorder="1" applyAlignment="1">
      <alignment horizontal="left" vertical="center" shrinkToFit="1"/>
    </xf>
    <xf numFmtId="0" fontId="6" fillId="0" borderId="86" xfId="3" applyFont="1" applyBorder="1" applyAlignment="1">
      <alignment horizontal="left" vertical="center" shrinkToFit="1"/>
    </xf>
    <xf numFmtId="0" fontId="10" fillId="0" borderId="84" xfId="3" applyFont="1" applyBorder="1" applyAlignment="1">
      <alignment horizontal="left" vertical="center" wrapText="1"/>
    </xf>
    <xf numFmtId="0" fontId="10" fillId="0" borderId="19" xfId="3" applyFont="1" applyBorder="1" applyAlignment="1">
      <alignment horizontal="left" vertical="center" wrapText="1"/>
    </xf>
    <xf numFmtId="0" fontId="10" fillId="0" borderId="86" xfId="3" applyFont="1" applyBorder="1" applyAlignment="1">
      <alignment horizontal="left" vertical="center" wrapText="1"/>
    </xf>
    <xf numFmtId="0" fontId="6" fillId="0" borderId="84" xfId="3" applyFont="1" applyBorder="1" applyAlignment="1">
      <alignment horizontal="left" vertical="center" wrapText="1"/>
    </xf>
    <xf numFmtId="0" fontId="6" fillId="0" borderId="19" xfId="3" applyFont="1" applyBorder="1" applyAlignment="1">
      <alignment horizontal="left" vertical="center" wrapText="1"/>
    </xf>
    <xf numFmtId="0" fontId="6" fillId="0" borderId="86" xfId="3" applyFont="1" applyBorder="1" applyAlignment="1">
      <alignment horizontal="left" vertical="center" wrapText="1"/>
    </xf>
    <xf numFmtId="38" fontId="10" fillId="0" borderId="83" xfId="1" applyFont="1" applyBorder="1" applyAlignment="1" applyProtection="1">
      <alignment vertical="center" wrapText="1"/>
    </xf>
    <xf numFmtId="38" fontId="10" fillId="0" borderId="68" xfId="1" applyFont="1" applyBorder="1" applyAlignment="1" applyProtection="1">
      <alignment vertical="center" wrapText="1"/>
    </xf>
    <xf numFmtId="38" fontId="10" fillId="0" borderId="92" xfId="1" applyFont="1" applyBorder="1" applyAlignment="1" applyProtection="1">
      <alignment vertical="center" wrapText="1"/>
    </xf>
    <xf numFmtId="178" fontId="8" fillId="2" borderId="83" xfId="5" applyNumberFormat="1" applyFont="1" applyFill="1" applyBorder="1" applyAlignment="1" applyProtection="1">
      <alignment horizontal="center" vertical="center" shrinkToFit="1"/>
    </xf>
    <xf numFmtId="178" fontId="8" fillId="2" borderId="68" xfId="5" applyNumberFormat="1" applyFont="1" applyFill="1" applyBorder="1" applyAlignment="1" applyProtection="1">
      <alignment horizontal="center" vertical="center" shrinkToFit="1"/>
    </xf>
    <xf numFmtId="178" fontId="8" fillId="2" borderId="92" xfId="5" applyNumberFormat="1" applyFont="1" applyFill="1" applyBorder="1" applyAlignment="1" applyProtection="1">
      <alignment horizontal="center" vertical="center" shrinkToFit="1"/>
    </xf>
    <xf numFmtId="0" fontId="6" fillId="2" borderId="71" xfId="3" applyFont="1" applyFill="1" applyBorder="1" applyAlignment="1">
      <alignment horizontal="center" vertical="center"/>
    </xf>
    <xf numFmtId="0" fontId="6" fillId="2" borderId="17" xfId="3" applyFont="1" applyFill="1" applyBorder="1" applyAlignment="1">
      <alignment horizontal="center" vertical="center"/>
    </xf>
    <xf numFmtId="0" fontId="6" fillId="2" borderId="87" xfId="3" applyFont="1" applyFill="1" applyBorder="1" applyAlignment="1">
      <alignment horizontal="center" vertical="center"/>
    </xf>
    <xf numFmtId="0" fontId="6" fillId="0" borderId="76" xfId="3" applyFont="1" applyBorder="1" applyAlignment="1">
      <alignment horizontal="center" vertical="center" wrapText="1"/>
    </xf>
    <xf numFmtId="0" fontId="10" fillId="0" borderId="58" xfId="3" applyFont="1" applyBorder="1" applyAlignment="1">
      <alignment horizontal="left" vertical="center" wrapText="1"/>
    </xf>
    <xf numFmtId="0" fontId="10" fillId="0" borderId="16" xfId="3" applyFont="1" applyBorder="1" applyAlignment="1">
      <alignment horizontal="left" vertical="center" wrapText="1"/>
    </xf>
    <xf numFmtId="0" fontId="8" fillId="2" borderId="84" xfId="3" applyFont="1" applyFill="1" applyBorder="1" applyAlignment="1">
      <alignment horizontal="center" vertical="center" wrapText="1"/>
    </xf>
    <xf numFmtId="0" fontId="8" fillId="2" borderId="86" xfId="3" applyFont="1" applyFill="1" applyBorder="1" applyAlignment="1">
      <alignment horizontal="center" vertical="center"/>
    </xf>
    <xf numFmtId="0" fontId="8" fillId="2" borderId="71" xfId="3" applyFont="1" applyFill="1" applyBorder="1" applyAlignment="1">
      <alignment horizontal="center" vertical="center" wrapText="1"/>
    </xf>
    <xf numFmtId="0" fontId="8" fillId="2" borderId="41" xfId="3" applyFont="1" applyFill="1" applyBorder="1" applyAlignment="1">
      <alignment horizontal="center" vertical="center"/>
    </xf>
    <xf numFmtId="0" fontId="8" fillId="2" borderId="72" xfId="3" applyFont="1" applyFill="1" applyBorder="1" applyAlignment="1">
      <alignment horizontal="center" vertical="center"/>
    </xf>
    <xf numFmtId="0" fontId="8" fillId="2" borderId="87" xfId="3" applyFont="1" applyFill="1" applyBorder="1" applyAlignment="1">
      <alignment horizontal="center" vertical="center"/>
    </xf>
    <xf numFmtId="0" fontId="8" fillId="2" borderId="35" xfId="3" applyFont="1" applyFill="1" applyBorder="1" applyAlignment="1">
      <alignment horizontal="center" vertical="center"/>
    </xf>
    <xf numFmtId="0" fontId="8" fillId="2" borderId="80" xfId="3" applyFont="1" applyFill="1" applyBorder="1" applyAlignment="1">
      <alignment horizontal="center" vertical="center"/>
    </xf>
    <xf numFmtId="0" fontId="8" fillId="2" borderId="16" xfId="3" applyFont="1" applyFill="1" applyBorder="1" applyAlignment="1">
      <alignment horizontal="center" vertical="center" wrapText="1"/>
    </xf>
    <xf numFmtId="0" fontId="8" fillId="2" borderId="58" xfId="3" applyFont="1" applyFill="1" applyBorder="1" applyAlignment="1">
      <alignment horizontal="center" vertical="center" wrapText="1"/>
    </xf>
    <xf numFmtId="0" fontId="8" fillId="2" borderId="19" xfId="3" applyFont="1" applyFill="1" applyBorder="1" applyAlignment="1">
      <alignment horizontal="center" vertical="center"/>
    </xf>
    <xf numFmtId="0" fontId="8" fillId="2" borderId="21" xfId="3" applyFont="1" applyFill="1" applyBorder="1" applyAlignment="1">
      <alignment horizontal="center" vertical="center"/>
    </xf>
    <xf numFmtId="0" fontId="8" fillId="2" borderId="1" xfId="3" applyFont="1" applyFill="1" applyBorder="1" applyAlignment="1">
      <alignment horizontal="left" vertical="center"/>
    </xf>
    <xf numFmtId="0" fontId="8" fillId="2" borderId="2" xfId="3" applyFont="1" applyFill="1" applyBorder="1" applyAlignment="1">
      <alignment horizontal="left" vertical="center"/>
    </xf>
    <xf numFmtId="0" fontId="8" fillId="2" borderId="3" xfId="3" applyFont="1" applyFill="1" applyBorder="1" applyAlignment="1">
      <alignment horizontal="left" vertical="center"/>
    </xf>
    <xf numFmtId="0" fontId="10" fillId="2" borderId="21" xfId="3" applyFont="1" applyFill="1" applyBorder="1" applyAlignment="1">
      <alignment horizontal="center" vertical="center" wrapText="1"/>
    </xf>
    <xf numFmtId="0" fontId="10" fillId="2" borderId="22" xfId="3" applyFont="1" applyFill="1" applyBorder="1" applyAlignment="1">
      <alignment horizontal="center" vertical="center" wrapText="1"/>
    </xf>
    <xf numFmtId="0" fontId="10" fillId="2" borderId="20" xfId="3" applyFont="1" applyFill="1" applyBorder="1" applyAlignment="1">
      <alignment horizontal="center" vertical="center" wrapText="1"/>
    </xf>
    <xf numFmtId="38" fontId="22" fillId="2" borderId="22" xfId="1" applyFont="1" applyFill="1" applyBorder="1" applyAlignment="1">
      <alignment horizontal="right" vertical="center" wrapText="1"/>
    </xf>
    <xf numFmtId="38" fontId="22" fillId="2" borderId="20" xfId="1" applyFont="1" applyFill="1" applyBorder="1" applyAlignment="1">
      <alignment horizontal="right" vertical="center" wrapText="1"/>
    </xf>
    <xf numFmtId="0" fontId="6" fillId="2" borderId="82" xfId="3" applyFont="1" applyFill="1" applyBorder="1" applyAlignment="1">
      <alignment horizontal="center" vertical="center" textRotation="255" wrapText="1"/>
    </xf>
    <xf numFmtId="0" fontId="6" fillId="2" borderId="85" xfId="3" applyFont="1" applyFill="1" applyBorder="1" applyAlignment="1">
      <alignment horizontal="center" vertical="center" textRotation="255" wrapText="1"/>
    </xf>
    <xf numFmtId="0" fontId="6" fillId="2" borderId="71" xfId="3" applyFont="1" applyFill="1" applyBorder="1" applyAlignment="1">
      <alignment horizontal="center" vertical="center" wrapText="1" shrinkToFit="1"/>
    </xf>
    <xf numFmtId="0" fontId="6" fillId="2" borderId="41" xfId="3" applyFont="1" applyFill="1" applyBorder="1" applyAlignment="1">
      <alignment horizontal="center" vertical="center" wrapText="1" shrinkToFit="1"/>
    </xf>
    <xf numFmtId="0" fontId="6" fillId="2" borderId="72" xfId="3" applyFont="1" applyFill="1" applyBorder="1" applyAlignment="1">
      <alignment horizontal="center" vertical="center" wrapText="1" shrinkToFit="1"/>
    </xf>
    <xf numFmtId="0" fontId="6" fillId="2" borderId="17" xfId="3" applyFont="1" applyFill="1" applyBorder="1" applyAlignment="1">
      <alignment horizontal="center" vertical="center" wrapText="1" shrinkToFit="1"/>
    </xf>
    <xf numFmtId="0" fontId="6" fillId="2" borderId="0" xfId="3" applyFont="1" applyFill="1" applyAlignment="1">
      <alignment horizontal="center" vertical="center" wrapText="1" shrinkToFit="1"/>
    </xf>
    <xf numFmtId="0" fontId="6" fillId="2" borderId="18" xfId="3" applyFont="1" applyFill="1" applyBorder="1" applyAlignment="1">
      <alignment horizontal="center" vertical="center" wrapText="1" shrinkToFit="1"/>
    </xf>
    <xf numFmtId="0" fontId="8" fillId="2" borderId="83" xfId="3" applyFont="1" applyFill="1" applyBorder="1" applyAlignment="1">
      <alignment horizontal="center" vertical="center" wrapText="1" shrinkToFit="1"/>
    </xf>
    <xf numFmtId="0" fontId="8" fillId="2" borderId="68" xfId="3" applyFont="1" applyFill="1" applyBorder="1" applyAlignment="1">
      <alignment horizontal="center" vertical="center" wrapText="1" shrinkToFit="1"/>
    </xf>
    <xf numFmtId="0" fontId="8" fillId="2" borderId="84" xfId="3" applyFont="1" applyFill="1" applyBorder="1" applyAlignment="1">
      <alignment horizontal="center" vertical="center"/>
    </xf>
    <xf numFmtId="0" fontId="8" fillId="2" borderId="83" xfId="3" applyFont="1" applyFill="1" applyBorder="1" applyAlignment="1">
      <alignment horizontal="center" vertical="center" shrinkToFit="1"/>
    </xf>
    <xf numFmtId="0" fontId="8" fillId="2" borderId="68" xfId="3" applyFont="1" applyFill="1" applyBorder="1" applyAlignment="1">
      <alignment horizontal="center" vertical="center" shrinkToFit="1"/>
    </xf>
    <xf numFmtId="0" fontId="6" fillId="2" borderId="83" xfId="3" applyFont="1" applyFill="1" applyBorder="1" applyAlignment="1">
      <alignment horizontal="center" vertical="center" wrapText="1"/>
    </xf>
    <xf numFmtId="0" fontId="6" fillId="2" borderId="68" xfId="3" applyFont="1" applyFill="1" applyBorder="1" applyAlignment="1">
      <alignment horizontal="center" vertical="center" wrapText="1"/>
    </xf>
  </cellXfs>
  <cellStyles count="7">
    <cellStyle name="パーセント 2" xfId="5" xr:uid="{B5C0059A-0635-4BC8-8DDC-171AF6698807}"/>
    <cellStyle name="ハイパーリンク" xfId="6" builtinId="8"/>
    <cellStyle name="桁区切り" xfId="1" builtinId="6"/>
    <cellStyle name="桁区切り 2" xfId="4" xr:uid="{B9B5B0EF-1094-43B4-8597-C46AF4E2ED9E}"/>
    <cellStyle name="標準" xfId="0" builtinId="0"/>
    <cellStyle name="標準 2" xfId="3" xr:uid="{1B114C0E-B7EA-4165-937F-A38437AE4068}"/>
    <cellStyle name="標準 2 4" xfId="2" xr:uid="{F9A7A012-3B9E-47DE-8F02-CA4A141D3116}"/>
  </cellStyles>
  <dxfs count="36">
    <dxf>
      <font>
        <b/>
        <i val="0"/>
        <color rgb="FFFF0000"/>
      </font>
      <fill>
        <patternFill patternType="solid">
          <bgColor theme="9" tint="0.79998168889431442"/>
        </patternFill>
      </fill>
    </dxf>
    <dxf>
      <fill>
        <patternFill>
          <bgColor theme="9" tint="0.79998168889431442"/>
        </patternFill>
      </fill>
    </dxf>
    <dxf>
      <font>
        <b/>
        <i val="0"/>
        <color rgb="FFFF0000"/>
      </font>
      <fill>
        <patternFill patternType="solid">
          <bgColor theme="9" tint="0.79998168889431442"/>
        </patternFill>
      </fill>
    </dxf>
    <dxf>
      <fill>
        <patternFill>
          <bgColor theme="9" tint="0.79998168889431442"/>
        </patternFill>
      </fill>
    </dxf>
    <dxf>
      <font>
        <color theme="2" tint="-9.9948118533890809E-2"/>
      </font>
      <fill>
        <patternFill>
          <fgColor theme="2" tint="-9.9917600024414813E-2"/>
          <bgColor theme="2" tint="-9.9948118533890809E-2"/>
        </patternFill>
      </fill>
      <border>
        <left/>
        <right/>
        <top/>
        <bottom/>
        <vertical/>
        <horizontal/>
      </border>
    </dxf>
    <dxf>
      <fill>
        <patternFill>
          <bgColor theme="9" tint="0.79998168889431442"/>
        </patternFill>
      </fill>
    </dxf>
    <dxf>
      <fill>
        <patternFill>
          <bgColor theme="9" tint="0.79998168889431442"/>
        </patternFill>
      </fill>
    </dxf>
    <dxf>
      <font>
        <b/>
        <i val="0"/>
        <color rgb="FFFF0000"/>
      </font>
    </dxf>
    <dxf>
      <font>
        <b/>
        <i val="0"/>
        <color rgb="FFFF0000"/>
      </font>
      <fill>
        <patternFill patternType="solid">
          <bgColor theme="9" tint="0.79998168889431442"/>
        </patternFill>
      </fill>
    </dxf>
    <dxf>
      <fill>
        <patternFill>
          <bgColor theme="9" tint="0.79998168889431442"/>
        </patternFill>
      </fill>
    </dxf>
    <dxf>
      <font>
        <b/>
        <i val="0"/>
        <color rgb="FFFF0000"/>
      </font>
      <fill>
        <patternFill patternType="solid">
          <bgColor theme="9" tint="0.79998168889431442"/>
        </patternFill>
      </fill>
    </dxf>
    <dxf>
      <fill>
        <patternFill>
          <bgColor theme="9" tint="0.79998168889431442"/>
        </patternFill>
      </fill>
    </dxf>
    <dxf>
      <font>
        <color theme="2" tint="-9.9948118533890809E-2"/>
      </font>
      <fill>
        <patternFill>
          <fgColor theme="2" tint="-9.9917600024414813E-2"/>
          <bgColor theme="2" tint="-9.9948118533890809E-2"/>
        </patternFill>
      </fill>
      <border>
        <left/>
        <right/>
        <top/>
        <bottom/>
        <vertical/>
        <horizontal/>
      </border>
    </dxf>
    <dxf>
      <fill>
        <patternFill>
          <bgColor theme="9" tint="0.79998168889431442"/>
        </patternFill>
      </fill>
    </dxf>
    <dxf>
      <fill>
        <patternFill>
          <bgColor theme="9" tint="0.79998168889431442"/>
        </patternFill>
      </fill>
    </dxf>
    <dxf>
      <font>
        <b/>
        <i val="0"/>
        <color rgb="FFFF0000"/>
      </font>
    </dxf>
    <dxf>
      <font>
        <b/>
        <i val="0"/>
        <color rgb="FFFF0000"/>
      </font>
      <fill>
        <patternFill patternType="solid">
          <bgColor theme="9" tint="0.79998168889431442"/>
        </patternFill>
      </fill>
    </dxf>
    <dxf>
      <fill>
        <patternFill>
          <bgColor theme="9" tint="0.79998168889431442"/>
        </patternFill>
      </fill>
    </dxf>
    <dxf>
      <font>
        <b/>
        <i val="0"/>
        <color rgb="FFFF0000"/>
      </font>
      <fill>
        <patternFill patternType="solid">
          <bgColor theme="9" tint="0.79998168889431442"/>
        </patternFill>
      </fill>
    </dxf>
    <dxf>
      <fill>
        <patternFill>
          <bgColor theme="9" tint="0.79998168889431442"/>
        </patternFill>
      </fill>
    </dxf>
    <dxf>
      <font>
        <color theme="2" tint="-9.9948118533890809E-2"/>
      </font>
      <fill>
        <patternFill>
          <fgColor theme="2" tint="-9.9917600024414813E-2"/>
          <bgColor theme="2" tint="-9.9948118533890809E-2"/>
        </patternFill>
      </fill>
      <border>
        <left/>
        <right/>
        <top/>
        <bottom/>
        <vertical/>
        <horizontal/>
      </border>
    </dxf>
    <dxf>
      <fill>
        <patternFill>
          <bgColor theme="9" tint="0.79998168889431442"/>
        </patternFill>
      </fill>
    </dxf>
    <dxf>
      <fill>
        <patternFill>
          <bgColor theme="9" tint="0.79998168889431442"/>
        </patternFill>
      </fill>
    </dxf>
    <dxf>
      <font>
        <b/>
        <i val="0"/>
        <color rgb="FFFF0000"/>
      </font>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ont>
        <color theme="0"/>
      </font>
      <fill>
        <patternFill patternType="solid">
          <bgColor theme="0"/>
        </patternFill>
      </fill>
      <border>
        <right/>
        <top/>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ont>
        <color theme="0"/>
      </font>
      <fill>
        <patternFill patternType="solid">
          <bgColor theme="0"/>
        </patternFill>
      </fill>
      <border>
        <right/>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79</xdr:row>
          <xdr:rowOff>0</xdr:rowOff>
        </xdr:from>
        <xdr:to>
          <xdr:col>6</xdr:col>
          <xdr:colOff>15240</xdr:colOff>
          <xdr:row>79</xdr:row>
          <xdr:rowOff>20955</xdr:rowOff>
        </xdr:to>
        <xdr:grpSp>
          <xdr:nvGrpSpPr>
            <xdr:cNvPr id="2" name="Group 41">
              <a:extLst>
                <a:ext uri="{FF2B5EF4-FFF2-40B4-BE49-F238E27FC236}">
                  <a16:creationId xmlns:a16="http://schemas.microsoft.com/office/drawing/2014/main" id="{BED8FBA3-DCB5-428D-AD3B-BF289E34EB7E}"/>
                </a:ext>
              </a:extLst>
            </xdr:cNvPr>
            <xdr:cNvGrpSpPr>
              <a:grpSpLocks/>
            </xdr:cNvGrpSpPr>
          </xdr:nvGrpSpPr>
          <xdr:grpSpPr bwMode="auto">
            <a:xfrm>
              <a:off x="1266825" y="23774400"/>
              <a:ext cx="167640" cy="20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46</xdr:row>
          <xdr:rowOff>0</xdr:rowOff>
        </xdr:from>
        <xdr:to>
          <xdr:col>6</xdr:col>
          <xdr:colOff>15240</xdr:colOff>
          <xdr:row>47</xdr:row>
          <xdr:rowOff>0</xdr:rowOff>
        </xdr:to>
        <xdr:grpSp>
          <xdr:nvGrpSpPr>
            <xdr:cNvPr id="3" name="Group 41">
              <a:extLst>
                <a:ext uri="{FF2B5EF4-FFF2-40B4-BE49-F238E27FC236}">
                  <a16:creationId xmlns:a16="http://schemas.microsoft.com/office/drawing/2014/main" id="{9AB22C57-3845-42CB-92D5-BD89CFB2C52B}"/>
                </a:ext>
              </a:extLst>
            </xdr:cNvPr>
            <xdr:cNvGrpSpPr>
              <a:grpSpLocks/>
            </xdr:cNvGrpSpPr>
          </xdr:nvGrpSpPr>
          <xdr:grpSpPr bwMode="auto">
            <a:xfrm>
              <a:off x="1266825" y="13592175"/>
              <a:ext cx="16764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26</xdr:row>
          <xdr:rowOff>0</xdr:rowOff>
        </xdr:from>
        <xdr:to>
          <xdr:col>6</xdr:col>
          <xdr:colOff>15240</xdr:colOff>
          <xdr:row>36</xdr:row>
          <xdr:rowOff>0</xdr:rowOff>
        </xdr:to>
        <xdr:grpSp>
          <xdr:nvGrpSpPr>
            <xdr:cNvPr id="4" name="Group 41">
              <a:extLst>
                <a:ext uri="{FF2B5EF4-FFF2-40B4-BE49-F238E27FC236}">
                  <a16:creationId xmlns:a16="http://schemas.microsoft.com/office/drawing/2014/main" id="{6B88BF76-711B-495B-A336-B6F4741EB01B}"/>
                </a:ext>
              </a:extLst>
            </xdr:cNvPr>
            <xdr:cNvGrpSpPr>
              <a:grpSpLocks/>
            </xdr:cNvGrpSpPr>
          </xdr:nvGrpSpPr>
          <xdr:grpSpPr bwMode="auto">
            <a:xfrm>
              <a:off x="1266825" y="8181975"/>
              <a:ext cx="167640" cy="20669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79</xdr:row>
          <xdr:rowOff>0</xdr:rowOff>
        </xdr:from>
        <xdr:to>
          <xdr:col>6</xdr:col>
          <xdr:colOff>15240</xdr:colOff>
          <xdr:row>80</xdr:row>
          <xdr:rowOff>2484</xdr:rowOff>
        </xdr:to>
        <xdr:grpSp>
          <xdr:nvGrpSpPr>
            <xdr:cNvPr id="7" name="Group 41">
              <a:extLst>
                <a:ext uri="{FF2B5EF4-FFF2-40B4-BE49-F238E27FC236}">
                  <a16:creationId xmlns:a16="http://schemas.microsoft.com/office/drawing/2014/main" id="{8C9F0896-FD87-4CE8-9E8F-A2EB24BEC4E2}"/>
                </a:ext>
              </a:extLst>
            </xdr:cNvPr>
            <xdr:cNvGrpSpPr>
              <a:grpSpLocks/>
            </xdr:cNvGrpSpPr>
          </xdr:nvGrpSpPr>
          <xdr:grpSpPr bwMode="auto">
            <a:xfrm>
              <a:off x="1266825" y="23774400"/>
              <a:ext cx="167640" cy="2787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0</xdr:rowOff>
        </xdr:from>
        <xdr:to>
          <xdr:col>2</xdr:col>
          <xdr:colOff>15240</xdr:colOff>
          <xdr:row>92</xdr:row>
          <xdr:rowOff>2899</xdr:rowOff>
        </xdr:to>
        <xdr:grpSp>
          <xdr:nvGrpSpPr>
            <xdr:cNvPr id="8" name="Group 41">
              <a:extLst>
                <a:ext uri="{FF2B5EF4-FFF2-40B4-BE49-F238E27FC236}">
                  <a16:creationId xmlns:a16="http://schemas.microsoft.com/office/drawing/2014/main" id="{1A91FF2B-6D35-4415-9EC0-E6F07EF8D48C}"/>
                </a:ext>
              </a:extLst>
            </xdr:cNvPr>
            <xdr:cNvGrpSpPr>
              <a:grpSpLocks/>
            </xdr:cNvGrpSpPr>
          </xdr:nvGrpSpPr>
          <xdr:grpSpPr bwMode="auto">
            <a:xfrm>
              <a:off x="304800" y="27936825"/>
              <a:ext cx="329565" cy="80299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0</xdr:rowOff>
        </xdr:from>
        <xdr:to>
          <xdr:col>2</xdr:col>
          <xdr:colOff>15240</xdr:colOff>
          <xdr:row>92</xdr:row>
          <xdr:rowOff>2899</xdr:rowOff>
        </xdr:to>
        <xdr:grpSp>
          <xdr:nvGrpSpPr>
            <xdr:cNvPr id="9" name="Group 41">
              <a:extLst>
                <a:ext uri="{FF2B5EF4-FFF2-40B4-BE49-F238E27FC236}">
                  <a16:creationId xmlns:a16="http://schemas.microsoft.com/office/drawing/2014/main" id="{273A2A98-3C05-46D3-8F91-31D11410F62B}"/>
                </a:ext>
              </a:extLst>
            </xdr:cNvPr>
            <xdr:cNvGrpSpPr>
              <a:grpSpLocks/>
            </xdr:cNvGrpSpPr>
          </xdr:nvGrpSpPr>
          <xdr:grpSpPr bwMode="auto">
            <a:xfrm>
              <a:off x="304800" y="27936825"/>
              <a:ext cx="329565" cy="802999"/>
              <a:chOff x="9239" y="107537"/>
              <a:chExt cx="2190" cy="12573"/>
            </a:xfrm>
          </xdr:grpSpPr>
        </xdr:grpSp>
        <xdr:clientData/>
      </xdr:twoCellAnchor>
    </mc:Choice>
    <mc:Fallback/>
  </mc:AlternateContent>
  <xdr:twoCellAnchor>
    <xdr:from>
      <xdr:col>15</xdr:col>
      <xdr:colOff>201501</xdr:colOff>
      <xdr:row>18</xdr:row>
      <xdr:rowOff>83894</xdr:rowOff>
    </xdr:from>
    <xdr:to>
      <xdr:col>18</xdr:col>
      <xdr:colOff>35268</xdr:colOff>
      <xdr:row>18</xdr:row>
      <xdr:rowOff>268249</xdr:rowOff>
    </xdr:to>
    <xdr:sp macro="" textlink="">
      <xdr:nvSpPr>
        <xdr:cNvPr id="11" name="テキスト ボックス 10">
          <a:extLst>
            <a:ext uri="{FF2B5EF4-FFF2-40B4-BE49-F238E27FC236}">
              <a16:creationId xmlns:a16="http://schemas.microsoft.com/office/drawing/2014/main" id="{75DE4EB9-44F7-489B-BF28-FF6C7B745EA0}"/>
            </a:ext>
          </a:extLst>
        </xdr:cNvPr>
        <xdr:cNvSpPr txBox="1"/>
      </xdr:nvSpPr>
      <xdr:spPr>
        <a:xfrm>
          <a:off x="3224653" y="3057351"/>
          <a:ext cx="479811"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193219</xdr:colOff>
      <xdr:row>19</xdr:row>
      <xdr:rowOff>96799</xdr:rowOff>
    </xdr:from>
    <xdr:to>
      <xdr:col>18</xdr:col>
      <xdr:colOff>26986</xdr:colOff>
      <xdr:row>19</xdr:row>
      <xdr:rowOff>281154</xdr:rowOff>
    </xdr:to>
    <xdr:sp macro="" textlink="">
      <xdr:nvSpPr>
        <xdr:cNvPr id="12" name="テキスト ボックス 11">
          <a:extLst>
            <a:ext uri="{FF2B5EF4-FFF2-40B4-BE49-F238E27FC236}">
              <a16:creationId xmlns:a16="http://schemas.microsoft.com/office/drawing/2014/main" id="{E90BA8FC-57C6-4451-915B-FAF09F3FDF61}"/>
            </a:ext>
          </a:extLst>
        </xdr:cNvPr>
        <xdr:cNvSpPr txBox="1"/>
      </xdr:nvSpPr>
      <xdr:spPr>
        <a:xfrm>
          <a:off x="3216371" y="3401560"/>
          <a:ext cx="479811"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201501</xdr:colOff>
      <xdr:row>20</xdr:row>
      <xdr:rowOff>80210</xdr:rowOff>
    </xdr:from>
    <xdr:to>
      <xdr:col>18</xdr:col>
      <xdr:colOff>35268</xdr:colOff>
      <xdr:row>20</xdr:row>
      <xdr:rowOff>264565</xdr:rowOff>
    </xdr:to>
    <xdr:sp macro="" textlink="">
      <xdr:nvSpPr>
        <xdr:cNvPr id="13" name="テキスト ボックス 12">
          <a:extLst>
            <a:ext uri="{FF2B5EF4-FFF2-40B4-BE49-F238E27FC236}">
              <a16:creationId xmlns:a16="http://schemas.microsoft.com/office/drawing/2014/main" id="{265BA7D6-FC1E-4D3A-A08D-BE1136488707}"/>
            </a:ext>
          </a:extLst>
        </xdr:cNvPr>
        <xdr:cNvSpPr txBox="1"/>
      </xdr:nvSpPr>
      <xdr:spPr>
        <a:xfrm>
          <a:off x="3224653" y="3716275"/>
          <a:ext cx="479811"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193218</xdr:colOff>
      <xdr:row>21</xdr:row>
      <xdr:rowOff>106025</xdr:rowOff>
    </xdr:from>
    <xdr:to>
      <xdr:col>18</xdr:col>
      <xdr:colOff>26985</xdr:colOff>
      <xdr:row>21</xdr:row>
      <xdr:rowOff>233230</xdr:rowOff>
    </xdr:to>
    <xdr:sp macro="" textlink="">
      <xdr:nvSpPr>
        <xdr:cNvPr id="14" name="テキスト ボックス 13">
          <a:extLst>
            <a:ext uri="{FF2B5EF4-FFF2-40B4-BE49-F238E27FC236}">
              <a16:creationId xmlns:a16="http://schemas.microsoft.com/office/drawing/2014/main" id="{D0F90CF8-A058-4061-AF28-C8F355AD262A}"/>
            </a:ext>
          </a:extLst>
        </xdr:cNvPr>
        <xdr:cNvSpPr txBox="1"/>
      </xdr:nvSpPr>
      <xdr:spPr>
        <a:xfrm>
          <a:off x="3216370" y="4073395"/>
          <a:ext cx="479811" cy="12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65</xdr:row>
          <xdr:rowOff>135255</xdr:rowOff>
        </xdr:from>
        <xdr:to>
          <xdr:col>6</xdr:col>
          <xdr:colOff>15240</xdr:colOff>
          <xdr:row>79</xdr:row>
          <xdr:rowOff>0</xdr:rowOff>
        </xdr:to>
        <xdr:grpSp>
          <xdr:nvGrpSpPr>
            <xdr:cNvPr id="28" name="Group 41">
              <a:extLst>
                <a:ext uri="{FF2B5EF4-FFF2-40B4-BE49-F238E27FC236}">
                  <a16:creationId xmlns:a16="http://schemas.microsoft.com/office/drawing/2014/main" id="{0AE89A7A-8D8B-48FF-BAC8-FA77B6EE93A6}"/>
                </a:ext>
              </a:extLst>
            </xdr:cNvPr>
            <xdr:cNvGrpSpPr>
              <a:grpSpLocks/>
            </xdr:cNvGrpSpPr>
          </xdr:nvGrpSpPr>
          <xdr:grpSpPr bwMode="auto">
            <a:xfrm>
              <a:off x="1266825" y="19509105"/>
              <a:ext cx="167640" cy="42652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0</xdr:rowOff>
        </xdr:from>
        <xdr:to>
          <xdr:col>6</xdr:col>
          <xdr:colOff>15240</xdr:colOff>
          <xdr:row>79</xdr:row>
          <xdr:rowOff>0</xdr:rowOff>
        </xdr:to>
        <xdr:grpSp>
          <xdr:nvGrpSpPr>
            <xdr:cNvPr id="29" name="Group 41">
              <a:extLst>
                <a:ext uri="{FF2B5EF4-FFF2-40B4-BE49-F238E27FC236}">
                  <a16:creationId xmlns:a16="http://schemas.microsoft.com/office/drawing/2014/main" id="{11F47447-9CEF-4BA4-92A3-6846F74566AF}"/>
                </a:ext>
              </a:extLst>
            </xdr:cNvPr>
            <xdr:cNvGrpSpPr>
              <a:grpSpLocks/>
            </xdr:cNvGrpSpPr>
          </xdr:nvGrpSpPr>
          <xdr:grpSpPr bwMode="auto">
            <a:xfrm>
              <a:off x="1266825" y="23460075"/>
              <a:ext cx="167640" cy="314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131445</xdr:rowOff>
        </xdr:from>
        <xdr:to>
          <xdr:col>6</xdr:col>
          <xdr:colOff>19050</xdr:colOff>
          <xdr:row>79</xdr:row>
          <xdr:rowOff>0</xdr:rowOff>
        </xdr:to>
        <xdr:grpSp>
          <xdr:nvGrpSpPr>
            <xdr:cNvPr id="30" name="Group 41">
              <a:extLst>
                <a:ext uri="{FF2B5EF4-FFF2-40B4-BE49-F238E27FC236}">
                  <a16:creationId xmlns:a16="http://schemas.microsoft.com/office/drawing/2014/main" id="{7BA7E2C5-2698-4F32-B4E1-A9966FFCE5C4}"/>
                </a:ext>
              </a:extLst>
            </xdr:cNvPr>
            <xdr:cNvGrpSpPr>
              <a:grpSpLocks/>
            </xdr:cNvGrpSpPr>
          </xdr:nvGrpSpPr>
          <xdr:grpSpPr bwMode="auto">
            <a:xfrm>
              <a:off x="1266825" y="19505295"/>
              <a:ext cx="171450" cy="42691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0</xdr:rowOff>
        </xdr:from>
        <xdr:to>
          <xdr:col>6</xdr:col>
          <xdr:colOff>19050</xdr:colOff>
          <xdr:row>79</xdr:row>
          <xdr:rowOff>0</xdr:rowOff>
        </xdr:to>
        <xdr:grpSp>
          <xdr:nvGrpSpPr>
            <xdr:cNvPr id="31" name="Group 41">
              <a:extLst>
                <a:ext uri="{FF2B5EF4-FFF2-40B4-BE49-F238E27FC236}">
                  <a16:creationId xmlns:a16="http://schemas.microsoft.com/office/drawing/2014/main" id="{57E73FEB-C1CB-496C-A103-E51E0A97485B}"/>
                </a:ext>
              </a:extLst>
            </xdr:cNvPr>
            <xdr:cNvGrpSpPr>
              <a:grpSpLocks/>
            </xdr:cNvGrpSpPr>
          </xdr:nvGrpSpPr>
          <xdr:grpSpPr bwMode="auto">
            <a:xfrm>
              <a:off x="1266825" y="23460075"/>
              <a:ext cx="171450" cy="314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34</xdr:row>
          <xdr:rowOff>0</xdr:rowOff>
        </xdr:from>
        <xdr:to>
          <xdr:col>5</xdr:col>
          <xdr:colOff>19050</xdr:colOff>
          <xdr:row>35</xdr:row>
          <xdr:rowOff>0</xdr:rowOff>
        </xdr:to>
        <xdr:grpSp>
          <xdr:nvGrpSpPr>
            <xdr:cNvPr id="35" name="Group 41">
              <a:extLst>
                <a:ext uri="{FF2B5EF4-FFF2-40B4-BE49-F238E27FC236}">
                  <a16:creationId xmlns:a16="http://schemas.microsoft.com/office/drawing/2014/main" id="{AE89A15C-AA6D-4C8A-98D7-CA052417CF70}"/>
                </a:ext>
              </a:extLst>
            </xdr:cNvPr>
            <xdr:cNvGrpSpPr>
              <a:grpSpLocks/>
            </xdr:cNvGrpSpPr>
          </xdr:nvGrpSpPr>
          <xdr:grpSpPr bwMode="auto">
            <a:xfrm>
              <a:off x="1038225" y="9848850"/>
              <a:ext cx="209550" cy="219075"/>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79</xdr:row>
          <xdr:rowOff>0</xdr:rowOff>
        </xdr:from>
        <xdr:to>
          <xdr:col>6</xdr:col>
          <xdr:colOff>15240</xdr:colOff>
          <xdr:row>79</xdr:row>
          <xdr:rowOff>20955</xdr:rowOff>
        </xdr:to>
        <xdr:grpSp>
          <xdr:nvGrpSpPr>
            <xdr:cNvPr id="2" name="Group 41">
              <a:extLst>
                <a:ext uri="{FF2B5EF4-FFF2-40B4-BE49-F238E27FC236}">
                  <a16:creationId xmlns:a16="http://schemas.microsoft.com/office/drawing/2014/main" id="{1BD15F8A-0F10-4854-8BA1-5A97C64BEEC4}"/>
                </a:ext>
              </a:extLst>
            </xdr:cNvPr>
            <xdr:cNvGrpSpPr>
              <a:grpSpLocks/>
            </xdr:cNvGrpSpPr>
          </xdr:nvGrpSpPr>
          <xdr:grpSpPr bwMode="auto">
            <a:xfrm>
              <a:off x="1266825" y="23774400"/>
              <a:ext cx="167640" cy="2095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46</xdr:row>
          <xdr:rowOff>0</xdr:rowOff>
        </xdr:from>
        <xdr:to>
          <xdr:col>6</xdr:col>
          <xdr:colOff>15240</xdr:colOff>
          <xdr:row>47</xdr:row>
          <xdr:rowOff>0</xdr:rowOff>
        </xdr:to>
        <xdr:grpSp>
          <xdr:nvGrpSpPr>
            <xdr:cNvPr id="3" name="Group 41">
              <a:extLst>
                <a:ext uri="{FF2B5EF4-FFF2-40B4-BE49-F238E27FC236}">
                  <a16:creationId xmlns:a16="http://schemas.microsoft.com/office/drawing/2014/main" id="{F7DABB1B-51B7-415A-A266-41892DC00476}"/>
                </a:ext>
              </a:extLst>
            </xdr:cNvPr>
            <xdr:cNvGrpSpPr>
              <a:grpSpLocks/>
            </xdr:cNvGrpSpPr>
          </xdr:nvGrpSpPr>
          <xdr:grpSpPr bwMode="auto">
            <a:xfrm>
              <a:off x="1266825" y="13592175"/>
              <a:ext cx="167640"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26</xdr:row>
          <xdr:rowOff>0</xdr:rowOff>
        </xdr:from>
        <xdr:to>
          <xdr:col>6</xdr:col>
          <xdr:colOff>15240</xdr:colOff>
          <xdr:row>36</xdr:row>
          <xdr:rowOff>0</xdr:rowOff>
        </xdr:to>
        <xdr:grpSp>
          <xdr:nvGrpSpPr>
            <xdr:cNvPr id="4" name="Group 41">
              <a:extLst>
                <a:ext uri="{FF2B5EF4-FFF2-40B4-BE49-F238E27FC236}">
                  <a16:creationId xmlns:a16="http://schemas.microsoft.com/office/drawing/2014/main" id="{70E1B2E8-EFDA-4CC9-BAC5-B4564A40D183}"/>
                </a:ext>
              </a:extLst>
            </xdr:cNvPr>
            <xdr:cNvGrpSpPr>
              <a:grpSpLocks/>
            </xdr:cNvGrpSpPr>
          </xdr:nvGrpSpPr>
          <xdr:grpSpPr bwMode="auto">
            <a:xfrm>
              <a:off x="1266825" y="8181975"/>
              <a:ext cx="167640" cy="20669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79</xdr:row>
          <xdr:rowOff>0</xdr:rowOff>
        </xdr:from>
        <xdr:to>
          <xdr:col>6</xdr:col>
          <xdr:colOff>15240</xdr:colOff>
          <xdr:row>80</xdr:row>
          <xdr:rowOff>2484</xdr:rowOff>
        </xdr:to>
        <xdr:grpSp>
          <xdr:nvGrpSpPr>
            <xdr:cNvPr id="5" name="Group 41">
              <a:extLst>
                <a:ext uri="{FF2B5EF4-FFF2-40B4-BE49-F238E27FC236}">
                  <a16:creationId xmlns:a16="http://schemas.microsoft.com/office/drawing/2014/main" id="{FBF60FA1-E01A-4627-898E-2B53B2CEA931}"/>
                </a:ext>
              </a:extLst>
            </xdr:cNvPr>
            <xdr:cNvGrpSpPr>
              <a:grpSpLocks/>
            </xdr:cNvGrpSpPr>
          </xdr:nvGrpSpPr>
          <xdr:grpSpPr bwMode="auto">
            <a:xfrm>
              <a:off x="1266825" y="23774400"/>
              <a:ext cx="167640" cy="2787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0</xdr:rowOff>
        </xdr:from>
        <xdr:to>
          <xdr:col>2</xdr:col>
          <xdr:colOff>15240</xdr:colOff>
          <xdr:row>92</xdr:row>
          <xdr:rowOff>2899</xdr:rowOff>
        </xdr:to>
        <xdr:grpSp>
          <xdr:nvGrpSpPr>
            <xdr:cNvPr id="6" name="Group 41">
              <a:extLst>
                <a:ext uri="{FF2B5EF4-FFF2-40B4-BE49-F238E27FC236}">
                  <a16:creationId xmlns:a16="http://schemas.microsoft.com/office/drawing/2014/main" id="{97F37496-D777-4AA6-BDAF-DEE71EFC53E9}"/>
                </a:ext>
              </a:extLst>
            </xdr:cNvPr>
            <xdr:cNvGrpSpPr>
              <a:grpSpLocks/>
            </xdr:cNvGrpSpPr>
          </xdr:nvGrpSpPr>
          <xdr:grpSpPr bwMode="auto">
            <a:xfrm>
              <a:off x="304800" y="27832050"/>
              <a:ext cx="329565" cy="80299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90</xdr:row>
          <xdr:rowOff>0</xdr:rowOff>
        </xdr:from>
        <xdr:to>
          <xdr:col>2</xdr:col>
          <xdr:colOff>15240</xdr:colOff>
          <xdr:row>92</xdr:row>
          <xdr:rowOff>2899</xdr:rowOff>
        </xdr:to>
        <xdr:grpSp>
          <xdr:nvGrpSpPr>
            <xdr:cNvPr id="7" name="Group 41">
              <a:extLst>
                <a:ext uri="{FF2B5EF4-FFF2-40B4-BE49-F238E27FC236}">
                  <a16:creationId xmlns:a16="http://schemas.microsoft.com/office/drawing/2014/main" id="{43888D1B-BE96-4ABE-9207-A83F44D0CFC1}"/>
                </a:ext>
              </a:extLst>
            </xdr:cNvPr>
            <xdr:cNvGrpSpPr>
              <a:grpSpLocks/>
            </xdr:cNvGrpSpPr>
          </xdr:nvGrpSpPr>
          <xdr:grpSpPr bwMode="auto">
            <a:xfrm>
              <a:off x="304800" y="27832050"/>
              <a:ext cx="329565" cy="802999"/>
              <a:chOff x="9239" y="107537"/>
              <a:chExt cx="2190" cy="12573"/>
            </a:xfrm>
          </xdr:grpSpPr>
        </xdr:grpSp>
        <xdr:clientData/>
      </xdr:twoCellAnchor>
    </mc:Choice>
    <mc:Fallback/>
  </mc:AlternateContent>
  <xdr:twoCellAnchor>
    <xdr:from>
      <xdr:col>15</xdr:col>
      <xdr:colOff>201501</xdr:colOff>
      <xdr:row>18</xdr:row>
      <xdr:rowOff>83894</xdr:rowOff>
    </xdr:from>
    <xdr:to>
      <xdr:col>18</xdr:col>
      <xdr:colOff>35268</xdr:colOff>
      <xdr:row>18</xdr:row>
      <xdr:rowOff>268249</xdr:rowOff>
    </xdr:to>
    <xdr:sp macro="" textlink="">
      <xdr:nvSpPr>
        <xdr:cNvPr id="8" name="テキスト ボックス 7">
          <a:extLst>
            <a:ext uri="{FF2B5EF4-FFF2-40B4-BE49-F238E27FC236}">
              <a16:creationId xmlns:a16="http://schemas.microsoft.com/office/drawing/2014/main" id="{8056C92B-2875-487D-8BF7-9688CCF982BA}"/>
            </a:ext>
          </a:extLst>
        </xdr:cNvPr>
        <xdr:cNvSpPr txBox="1"/>
      </xdr:nvSpPr>
      <xdr:spPr>
        <a:xfrm>
          <a:off x="3259026" y="4208219"/>
          <a:ext cx="4814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193219</xdr:colOff>
      <xdr:row>19</xdr:row>
      <xdr:rowOff>96799</xdr:rowOff>
    </xdr:from>
    <xdr:to>
      <xdr:col>18</xdr:col>
      <xdr:colOff>26986</xdr:colOff>
      <xdr:row>19</xdr:row>
      <xdr:rowOff>281154</xdr:rowOff>
    </xdr:to>
    <xdr:sp macro="" textlink="">
      <xdr:nvSpPr>
        <xdr:cNvPr id="9" name="テキスト ボックス 8">
          <a:extLst>
            <a:ext uri="{FF2B5EF4-FFF2-40B4-BE49-F238E27FC236}">
              <a16:creationId xmlns:a16="http://schemas.microsoft.com/office/drawing/2014/main" id="{2155A9F4-10AA-429C-AD56-823DEDAE3A56}"/>
            </a:ext>
          </a:extLst>
        </xdr:cNvPr>
        <xdr:cNvSpPr txBox="1"/>
      </xdr:nvSpPr>
      <xdr:spPr>
        <a:xfrm>
          <a:off x="3250744" y="4821199"/>
          <a:ext cx="4814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201501</xdr:colOff>
      <xdr:row>20</xdr:row>
      <xdr:rowOff>80210</xdr:rowOff>
    </xdr:from>
    <xdr:to>
      <xdr:col>18</xdr:col>
      <xdr:colOff>35268</xdr:colOff>
      <xdr:row>20</xdr:row>
      <xdr:rowOff>264565</xdr:rowOff>
    </xdr:to>
    <xdr:sp macro="" textlink="">
      <xdr:nvSpPr>
        <xdr:cNvPr id="10" name="テキスト ボックス 9">
          <a:extLst>
            <a:ext uri="{FF2B5EF4-FFF2-40B4-BE49-F238E27FC236}">
              <a16:creationId xmlns:a16="http://schemas.microsoft.com/office/drawing/2014/main" id="{49DDE847-7B37-489F-8828-E45C317A5F42}"/>
            </a:ext>
          </a:extLst>
        </xdr:cNvPr>
        <xdr:cNvSpPr txBox="1"/>
      </xdr:nvSpPr>
      <xdr:spPr>
        <a:xfrm>
          <a:off x="3259026" y="5404685"/>
          <a:ext cx="48146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193218</xdr:colOff>
      <xdr:row>21</xdr:row>
      <xdr:rowOff>106025</xdr:rowOff>
    </xdr:from>
    <xdr:to>
      <xdr:col>18</xdr:col>
      <xdr:colOff>26985</xdr:colOff>
      <xdr:row>21</xdr:row>
      <xdr:rowOff>233230</xdr:rowOff>
    </xdr:to>
    <xdr:sp macro="" textlink="">
      <xdr:nvSpPr>
        <xdr:cNvPr id="11" name="テキスト ボックス 10">
          <a:extLst>
            <a:ext uri="{FF2B5EF4-FFF2-40B4-BE49-F238E27FC236}">
              <a16:creationId xmlns:a16="http://schemas.microsoft.com/office/drawing/2014/main" id="{3CFE53AA-177C-4000-94BA-D39E0A41C604}"/>
            </a:ext>
          </a:extLst>
        </xdr:cNvPr>
        <xdr:cNvSpPr txBox="1"/>
      </xdr:nvSpPr>
      <xdr:spPr>
        <a:xfrm>
          <a:off x="3250743" y="6030575"/>
          <a:ext cx="481467" cy="1272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65</xdr:row>
          <xdr:rowOff>135255</xdr:rowOff>
        </xdr:from>
        <xdr:to>
          <xdr:col>6</xdr:col>
          <xdr:colOff>15240</xdr:colOff>
          <xdr:row>79</xdr:row>
          <xdr:rowOff>0</xdr:rowOff>
        </xdr:to>
        <xdr:grpSp>
          <xdr:nvGrpSpPr>
            <xdr:cNvPr id="12" name="Group 41">
              <a:extLst>
                <a:ext uri="{FF2B5EF4-FFF2-40B4-BE49-F238E27FC236}">
                  <a16:creationId xmlns:a16="http://schemas.microsoft.com/office/drawing/2014/main" id="{C7E930C0-4150-444B-9508-88B99191AD02}"/>
                </a:ext>
              </a:extLst>
            </xdr:cNvPr>
            <xdr:cNvGrpSpPr>
              <a:grpSpLocks/>
            </xdr:cNvGrpSpPr>
          </xdr:nvGrpSpPr>
          <xdr:grpSpPr bwMode="auto">
            <a:xfrm>
              <a:off x="1266825" y="19509105"/>
              <a:ext cx="167640" cy="426529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0</xdr:rowOff>
        </xdr:from>
        <xdr:to>
          <xdr:col>6</xdr:col>
          <xdr:colOff>15240</xdr:colOff>
          <xdr:row>79</xdr:row>
          <xdr:rowOff>0</xdr:rowOff>
        </xdr:to>
        <xdr:grpSp>
          <xdr:nvGrpSpPr>
            <xdr:cNvPr id="13" name="Group 41">
              <a:extLst>
                <a:ext uri="{FF2B5EF4-FFF2-40B4-BE49-F238E27FC236}">
                  <a16:creationId xmlns:a16="http://schemas.microsoft.com/office/drawing/2014/main" id="{BA40A4FA-4F9F-47A7-91D7-75EEA06669D7}"/>
                </a:ext>
              </a:extLst>
            </xdr:cNvPr>
            <xdr:cNvGrpSpPr>
              <a:grpSpLocks/>
            </xdr:cNvGrpSpPr>
          </xdr:nvGrpSpPr>
          <xdr:grpSpPr bwMode="auto">
            <a:xfrm>
              <a:off x="1266825" y="23460075"/>
              <a:ext cx="167640" cy="314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131445</xdr:rowOff>
        </xdr:from>
        <xdr:to>
          <xdr:col>6</xdr:col>
          <xdr:colOff>19050</xdr:colOff>
          <xdr:row>79</xdr:row>
          <xdr:rowOff>0</xdr:rowOff>
        </xdr:to>
        <xdr:grpSp>
          <xdr:nvGrpSpPr>
            <xdr:cNvPr id="14" name="Group 41">
              <a:extLst>
                <a:ext uri="{FF2B5EF4-FFF2-40B4-BE49-F238E27FC236}">
                  <a16:creationId xmlns:a16="http://schemas.microsoft.com/office/drawing/2014/main" id="{64B635E2-E075-46DE-84E0-9998851CCF8D}"/>
                </a:ext>
              </a:extLst>
            </xdr:cNvPr>
            <xdr:cNvGrpSpPr>
              <a:grpSpLocks/>
            </xdr:cNvGrpSpPr>
          </xdr:nvGrpSpPr>
          <xdr:grpSpPr bwMode="auto">
            <a:xfrm>
              <a:off x="1266825" y="19505295"/>
              <a:ext cx="171450" cy="42691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0</xdr:rowOff>
        </xdr:from>
        <xdr:to>
          <xdr:col>6</xdr:col>
          <xdr:colOff>19050</xdr:colOff>
          <xdr:row>79</xdr:row>
          <xdr:rowOff>0</xdr:rowOff>
        </xdr:to>
        <xdr:grpSp>
          <xdr:nvGrpSpPr>
            <xdr:cNvPr id="15" name="Group 41">
              <a:extLst>
                <a:ext uri="{FF2B5EF4-FFF2-40B4-BE49-F238E27FC236}">
                  <a16:creationId xmlns:a16="http://schemas.microsoft.com/office/drawing/2014/main" id="{1BD5B55C-F900-4661-BAD4-619887280477}"/>
                </a:ext>
              </a:extLst>
            </xdr:cNvPr>
            <xdr:cNvGrpSpPr>
              <a:grpSpLocks/>
            </xdr:cNvGrpSpPr>
          </xdr:nvGrpSpPr>
          <xdr:grpSpPr bwMode="auto">
            <a:xfrm>
              <a:off x="1266825" y="23460075"/>
              <a:ext cx="171450" cy="3143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34</xdr:row>
          <xdr:rowOff>0</xdr:rowOff>
        </xdr:from>
        <xdr:to>
          <xdr:col>5</xdr:col>
          <xdr:colOff>19050</xdr:colOff>
          <xdr:row>35</xdr:row>
          <xdr:rowOff>0</xdr:rowOff>
        </xdr:to>
        <xdr:grpSp>
          <xdr:nvGrpSpPr>
            <xdr:cNvPr id="16" name="Group 41">
              <a:extLst>
                <a:ext uri="{FF2B5EF4-FFF2-40B4-BE49-F238E27FC236}">
                  <a16:creationId xmlns:a16="http://schemas.microsoft.com/office/drawing/2014/main" id="{C30EDB76-CDA9-460D-B056-CF1424D10A9B}"/>
                </a:ext>
              </a:extLst>
            </xdr:cNvPr>
            <xdr:cNvGrpSpPr>
              <a:grpSpLocks/>
            </xdr:cNvGrpSpPr>
          </xdr:nvGrpSpPr>
          <xdr:grpSpPr bwMode="auto">
            <a:xfrm>
              <a:off x="1038225" y="9848850"/>
              <a:ext cx="209550" cy="219075"/>
              <a:chOff x="9239" y="107537"/>
              <a:chExt cx="2190" cy="12573"/>
            </a:xfrm>
          </xdr:grpSpPr>
        </xdr:grp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0004266/Desktop/&#31227;&#21205;&#25903;&#25588;&#26032;&#20104;&#31639;/&#20966;&#36935;&#25913;&#21892;/&#28207;&#21306;&#29256;/&#21029;&#32025;&#27096;&#24335;&#65298;&#65288;&#35036;&#21161;&#37329;&#12539;&#21152;&#31639;&#35336;&#30011;&#26360;&#19968;&#20307;&#21270;&#27096;&#2433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入力シート"/>
      <sheetName val="別紙様式2-1 （処遇改善加算 総括表）"/>
      <sheetName val="別紙様式2-2（処遇改善加算　個票）"/>
      <sheetName val="別紙様式2-3（補助金　総括表）"/>
      <sheetName val="別紙様式2-4（補助金 個票） "/>
      <sheetName val="参考（キャリアパス要件概要及びキャリアパス・賃金規程例）"/>
      <sheetName val="【参考】数式用"/>
      <sheetName val="【参考】数式用２"/>
    </sheetNames>
    <sheetDataSet>
      <sheetData sheetId="0">
        <row r="40">
          <cell r="AC40">
            <v>0</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inato43@city.minato.toky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B052A-171E-43E7-AB26-16DD02C3BD6A}">
  <sheetPr>
    <pageSetUpPr fitToPage="1"/>
  </sheetPr>
  <dimension ref="A1:AL136"/>
  <sheetViews>
    <sheetView zoomScaleNormal="100" workbookViewId="0">
      <selection activeCell="B1" sqref="B1"/>
    </sheetView>
  </sheetViews>
  <sheetFormatPr defaultRowHeight="14.25"/>
  <cols>
    <col min="1" max="1" width="3.5" style="144" customWidth="1"/>
    <col min="2" max="2" width="4.625" style="144" customWidth="1"/>
    <col min="3" max="4" width="2.5" style="144" customWidth="1"/>
    <col min="5" max="5" width="3" style="144" customWidth="1"/>
    <col min="6" max="14" width="2.5" style="144" customWidth="1"/>
    <col min="15" max="15" width="1.5" style="144" customWidth="1"/>
    <col min="16" max="16" width="3.5" style="144" customWidth="1"/>
    <col min="17" max="18" width="2.5" style="144" customWidth="1"/>
    <col min="19" max="19" width="3.5" style="144" customWidth="1"/>
    <col min="20" max="28" width="2.5" style="144" customWidth="1"/>
    <col min="29" max="29" width="3.375" style="144" customWidth="1"/>
    <col min="30" max="30" width="4.625" style="144" customWidth="1"/>
    <col min="31" max="35" width="2.5" style="144" customWidth="1"/>
    <col min="36" max="36" width="5.125" style="144" customWidth="1"/>
    <col min="37" max="37" width="6.375" style="144" customWidth="1"/>
    <col min="38" max="38" width="4" style="144" customWidth="1"/>
    <col min="39" max="16384" width="9" style="40"/>
  </cols>
  <sheetData>
    <row r="1" spans="1:38" ht="15" thickBot="1">
      <c r="A1" s="136"/>
      <c r="B1" s="137" t="s">
        <v>0</v>
      </c>
      <c r="C1" s="138"/>
      <c r="D1" s="138"/>
      <c r="E1" s="138"/>
      <c r="F1" s="138"/>
      <c r="G1" s="138"/>
      <c r="H1" s="138"/>
      <c r="I1" s="138"/>
      <c r="J1" s="138"/>
      <c r="K1" s="138"/>
      <c r="L1" s="138"/>
      <c r="M1" s="138"/>
      <c r="N1" s="138"/>
      <c r="O1" s="138"/>
      <c r="P1" s="138"/>
      <c r="Q1" s="138"/>
      <c r="R1" s="138"/>
      <c r="S1" s="138"/>
      <c r="T1" s="138"/>
      <c r="U1" s="138"/>
      <c r="V1" s="138"/>
      <c r="W1" s="138"/>
      <c r="X1" s="138"/>
      <c r="Y1" s="138"/>
      <c r="Z1" s="136"/>
      <c r="AA1" s="136"/>
      <c r="AB1" s="136"/>
      <c r="AC1" s="321" t="s">
        <v>1</v>
      </c>
      <c r="AD1" s="322"/>
      <c r="AE1" s="322"/>
      <c r="AF1" s="321" t="s">
        <v>103</v>
      </c>
      <c r="AG1" s="322"/>
      <c r="AH1" s="322"/>
      <c r="AI1" s="322"/>
      <c r="AJ1" s="322"/>
      <c r="AK1" s="323"/>
      <c r="AL1" s="136"/>
    </row>
    <row r="2" spans="1:38">
      <c r="A2" s="136"/>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6"/>
    </row>
    <row r="3" spans="1:38" ht="16.5">
      <c r="A3" s="136"/>
      <c r="B3" s="324" t="s">
        <v>102</v>
      </c>
      <c r="C3" s="324"/>
      <c r="D3" s="324"/>
      <c r="E3" s="324"/>
      <c r="F3" s="324"/>
      <c r="G3" s="324"/>
      <c r="H3" s="324"/>
      <c r="I3" s="324"/>
      <c r="J3" s="324"/>
      <c r="K3" s="324"/>
      <c r="L3" s="324"/>
      <c r="M3" s="324"/>
      <c r="N3" s="324"/>
      <c r="O3" s="324"/>
      <c r="P3" s="324"/>
      <c r="Q3" s="324"/>
      <c r="R3" s="324"/>
      <c r="S3" s="324"/>
      <c r="T3" s="324"/>
      <c r="U3" s="324"/>
      <c r="V3" s="324"/>
      <c r="W3" s="324"/>
      <c r="X3" s="324"/>
      <c r="Y3" s="324"/>
      <c r="Z3" s="324"/>
      <c r="AA3" s="324"/>
      <c r="AB3" s="324"/>
      <c r="AC3" s="324"/>
      <c r="AD3" s="324"/>
      <c r="AE3" s="324"/>
      <c r="AF3" s="324"/>
      <c r="AG3" s="324"/>
      <c r="AH3" s="324"/>
      <c r="AI3" s="324"/>
      <c r="AJ3" s="324"/>
      <c r="AK3" s="324"/>
      <c r="AL3" s="139"/>
    </row>
    <row r="4" spans="1:38">
      <c r="A4" s="325"/>
      <c r="B4" s="325"/>
      <c r="C4" s="325"/>
      <c r="D4" s="325"/>
      <c r="E4" s="325"/>
      <c r="F4" s="325"/>
      <c r="G4" s="325"/>
      <c r="H4" s="325"/>
      <c r="I4" s="325"/>
      <c r="J4" s="325"/>
      <c r="K4" s="325"/>
      <c r="L4" s="325"/>
      <c r="M4" s="325"/>
      <c r="N4" s="325"/>
      <c r="O4" s="325"/>
      <c r="P4" s="325"/>
      <c r="Q4" s="325"/>
      <c r="R4" s="325"/>
      <c r="S4" s="325"/>
      <c r="T4" s="325"/>
      <c r="U4" s="325"/>
      <c r="V4" s="325"/>
      <c r="W4" s="325"/>
      <c r="X4" s="325"/>
      <c r="Y4" s="325"/>
      <c r="Z4" s="325"/>
      <c r="AA4" s="325"/>
      <c r="AB4" s="325"/>
      <c r="AC4" s="325"/>
      <c r="AD4" s="325"/>
      <c r="AE4" s="325"/>
      <c r="AF4" s="325"/>
      <c r="AG4" s="325"/>
      <c r="AH4" s="325"/>
      <c r="AI4" s="325"/>
      <c r="AJ4" s="325"/>
      <c r="AK4" s="325"/>
      <c r="AL4" s="136"/>
    </row>
    <row r="5" spans="1:38">
      <c r="A5" s="136"/>
      <c r="B5" s="137" t="s">
        <v>2</v>
      </c>
      <c r="C5" s="137"/>
      <c r="D5" s="137"/>
      <c r="E5" s="137"/>
      <c r="F5" s="137"/>
      <c r="G5" s="137"/>
      <c r="H5" s="137"/>
      <c r="I5" s="137"/>
      <c r="J5" s="140"/>
      <c r="K5" s="140"/>
      <c r="L5" s="140"/>
      <c r="M5" s="140"/>
      <c r="N5" s="140"/>
      <c r="O5" s="140"/>
      <c r="P5" s="140"/>
      <c r="Q5" s="140"/>
      <c r="R5" s="140"/>
      <c r="S5" s="140"/>
      <c r="T5" s="140"/>
      <c r="U5" s="140"/>
      <c r="V5" s="140"/>
      <c r="W5" s="140"/>
      <c r="X5" s="140"/>
      <c r="Y5" s="140"/>
      <c r="Z5" s="140"/>
      <c r="AA5" s="140"/>
      <c r="AB5" s="140"/>
      <c r="AC5" s="140"/>
      <c r="AD5" s="140"/>
      <c r="AE5" s="140"/>
      <c r="AF5" s="140"/>
      <c r="AG5" s="140"/>
      <c r="AH5" s="140"/>
      <c r="AI5" s="140"/>
      <c r="AJ5" s="140"/>
      <c r="AK5" s="140"/>
      <c r="AL5" s="136"/>
    </row>
    <row r="6" spans="1:38">
      <c r="A6" s="136"/>
      <c r="B6" s="137"/>
      <c r="C6" s="137"/>
      <c r="D6" s="137"/>
      <c r="E6" s="137"/>
      <c r="F6" s="137"/>
      <c r="G6" s="137"/>
      <c r="H6" s="137"/>
      <c r="I6" s="137"/>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36"/>
    </row>
    <row r="7" spans="1:38" ht="21.75" customHeight="1">
      <c r="A7" s="80"/>
      <c r="B7" s="326" t="s">
        <v>3</v>
      </c>
      <c r="C7" s="327"/>
      <c r="D7" s="327"/>
      <c r="E7" s="327"/>
      <c r="F7" s="327"/>
      <c r="G7" s="328"/>
      <c r="H7" s="311"/>
      <c r="I7" s="312"/>
      <c r="J7" s="312"/>
      <c r="K7" s="312"/>
      <c r="L7" s="312"/>
      <c r="M7" s="312"/>
      <c r="N7" s="312"/>
      <c r="O7" s="312"/>
      <c r="P7" s="312"/>
      <c r="Q7" s="312"/>
      <c r="R7" s="312"/>
      <c r="S7" s="312"/>
      <c r="T7" s="312"/>
      <c r="U7" s="312"/>
      <c r="V7" s="312"/>
      <c r="W7" s="312"/>
      <c r="X7" s="312"/>
      <c r="Y7" s="312"/>
      <c r="Z7" s="312"/>
      <c r="AA7" s="312"/>
      <c r="AB7" s="312"/>
      <c r="AC7" s="312"/>
      <c r="AD7" s="312"/>
      <c r="AE7" s="312"/>
      <c r="AF7" s="312"/>
      <c r="AG7" s="312"/>
      <c r="AH7" s="312"/>
      <c r="AI7" s="312"/>
      <c r="AJ7" s="312"/>
      <c r="AK7" s="313"/>
      <c r="AL7" s="80"/>
    </row>
    <row r="8" spans="1:38" ht="21.75" customHeight="1">
      <c r="A8" s="80"/>
      <c r="B8" s="308" t="s">
        <v>4</v>
      </c>
      <c r="C8" s="309"/>
      <c r="D8" s="309"/>
      <c r="E8" s="309"/>
      <c r="F8" s="309"/>
      <c r="G8" s="310"/>
      <c r="H8" s="311"/>
      <c r="I8" s="312"/>
      <c r="J8" s="312"/>
      <c r="K8" s="312"/>
      <c r="L8" s="312"/>
      <c r="M8" s="312"/>
      <c r="N8" s="312"/>
      <c r="O8" s="312"/>
      <c r="P8" s="312"/>
      <c r="Q8" s="312"/>
      <c r="R8" s="312"/>
      <c r="S8" s="312"/>
      <c r="T8" s="312"/>
      <c r="U8" s="312"/>
      <c r="V8" s="312"/>
      <c r="W8" s="312"/>
      <c r="X8" s="312"/>
      <c r="Y8" s="312"/>
      <c r="Z8" s="312"/>
      <c r="AA8" s="312"/>
      <c r="AB8" s="312"/>
      <c r="AC8" s="312"/>
      <c r="AD8" s="312"/>
      <c r="AE8" s="312"/>
      <c r="AF8" s="312"/>
      <c r="AG8" s="312"/>
      <c r="AH8" s="312"/>
      <c r="AI8" s="312"/>
      <c r="AJ8" s="312"/>
      <c r="AK8" s="313"/>
      <c r="AL8" s="80"/>
    </row>
    <row r="9" spans="1:38" ht="21.75" customHeight="1">
      <c r="A9" s="80"/>
      <c r="B9" s="314" t="s">
        <v>5</v>
      </c>
      <c r="C9" s="315"/>
      <c r="D9" s="315"/>
      <c r="E9" s="315"/>
      <c r="F9" s="315"/>
      <c r="G9" s="316"/>
      <c r="H9" s="141" t="s">
        <v>6</v>
      </c>
      <c r="I9" s="317"/>
      <c r="J9" s="317"/>
      <c r="K9" s="317"/>
      <c r="L9" s="317"/>
      <c r="M9" s="317"/>
      <c r="N9" s="317"/>
      <c r="O9" s="317"/>
      <c r="P9" s="317"/>
      <c r="Q9" s="317"/>
      <c r="R9" s="260"/>
      <c r="S9" s="260"/>
      <c r="T9" s="260"/>
      <c r="U9" s="260"/>
      <c r="V9" s="260"/>
      <c r="W9" s="260"/>
      <c r="X9" s="260"/>
      <c r="Y9" s="260"/>
      <c r="Z9" s="260"/>
      <c r="AA9" s="260"/>
      <c r="AB9" s="260"/>
      <c r="AC9" s="260"/>
      <c r="AD9" s="260"/>
      <c r="AE9" s="260"/>
      <c r="AF9" s="260"/>
      <c r="AG9" s="260"/>
      <c r="AH9" s="260"/>
      <c r="AI9" s="260"/>
      <c r="AJ9" s="260"/>
      <c r="AK9" s="260"/>
      <c r="AL9" s="80"/>
    </row>
    <row r="10" spans="1:38" ht="21.75" customHeight="1">
      <c r="A10" s="80"/>
      <c r="B10" s="302"/>
      <c r="C10" s="303"/>
      <c r="D10" s="303"/>
      <c r="E10" s="303"/>
      <c r="F10" s="303"/>
      <c r="G10" s="304"/>
      <c r="H10" s="317"/>
      <c r="I10" s="317"/>
      <c r="J10" s="317"/>
      <c r="K10" s="317"/>
      <c r="L10" s="317"/>
      <c r="M10" s="317"/>
      <c r="N10" s="317"/>
      <c r="O10" s="317"/>
      <c r="P10" s="317"/>
      <c r="Q10" s="317"/>
      <c r="R10" s="317"/>
      <c r="S10" s="317"/>
      <c r="T10" s="317"/>
      <c r="U10" s="317"/>
      <c r="V10" s="317"/>
      <c r="W10" s="317"/>
      <c r="X10" s="317"/>
      <c r="Y10" s="317"/>
      <c r="Z10" s="317"/>
      <c r="AA10" s="317"/>
      <c r="AB10" s="317"/>
      <c r="AC10" s="317"/>
      <c r="AD10" s="317"/>
      <c r="AE10" s="317"/>
      <c r="AF10" s="317"/>
      <c r="AG10" s="317"/>
      <c r="AH10" s="317"/>
      <c r="AI10" s="317"/>
      <c r="AJ10" s="317"/>
      <c r="AK10" s="317"/>
      <c r="AL10" s="80"/>
    </row>
    <row r="11" spans="1:38" ht="21.75" customHeight="1">
      <c r="A11" s="80"/>
      <c r="B11" s="302"/>
      <c r="C11" s="303"/>
      <c r="D11" s="303"/>
      <c r="E11" s="303"/>
      <c r="F11" s="303"/>
      <c r="G11" s="304"/>
      <c r="H11" s="318"/>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19"/>
      <c r="AJ11" s="319"/>
      <c r="AK11" s="320"/>
      <c r="AL11" s="80"/>
    </row>
    <row r="12" spans="1:38" ht="21.75" customHeight="1">
      <c r="A12" s="80"/>
      <c r="B12" s="296" t="s">
        <v>3</v>
      </c>
      <c r="C12" s="297"/>
      <c r="D12" s="297"/>
      <c r="E12" s="297"/>
      <c r="F12" s="297"/>
      <c r="G12" s="298"/>
      <c r="H12" s="299"/>
      <c r="I12" s="300"/>
      <c r="J12" s="300"/>
      <c r="K12" s="300"/>
      <c r="L12" s="300"/>
      <c r="M12" s="300"/>
      <c r="N12" s="300"/>
      <c r="O12" s="300"/>
      <c r="P12" s="300"/>
      <c r="Q12" s="300"/>
      <c r="R12" s="300"/>
      <c r="S12" s="300"/>
      <c r="T12" s="300"/>
      <c r="U12" s="300"/>
      <c r="V12" s="300"/>
      <c r="W12" s="300"/>
      <c r="X12" s="300"/>
      <c r="Y12" s="300"/>
      <c r="Z12" s="300"/>
      <c r="AA12" s="300"/>
      <c r="AB12" s="300"/>
      <c r="AC12" s="300"/>
      <c r="AD12" s="300"/>
      <c r="AE12" s="300"/>
      <c r="AF12" s="300"/>
      <c r="AG12" s="300"/>
      <c r="AH12" s="300"/>
      <c r="AI12" s="300"/>
      <c r="AJ12" s="300"/>
      <c r="AK12" s="301"/>
      <c r="AL12" s="80"/>
    </row>
    <row r="13" spans="1:38" ht="21.75" customHeight="1">
      <c r="A13" s="80"/>
      <c r="B13" s="302" t="s">
        <v>7</v>
      </c>
      <c r="C13" s="303"/>
      <c r="D13" s="303"/>
      <c r="E13" s="303"/>
      <c r="F13" s="303"/>
      <c r="G13" s="304"/>
      <c r="H13" s="305"/>
      <c r="I13" s="306"/>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7"/>
      <c r="AL13" s="80"/>
    </row>
    <row r="14" spans="1:38" ht="21.75" customHeight="1">
      <c r="A14" s="80"/>
      <c r="B14" s="272" t="s">
        <v>8</v>
      </c>
      <c r="C14" s="272"/>
      <c r="D14" s="272"/>
      <c r="E14" s="272"/>
      <c r="F14" s="272"/>
      <c r="G14" s="272"/>
      <c r="H14" s="273" t="s">
        <v>9</v>
      </c>
      <c r="I14" s="272"/>
      <c r="J14" s="272"/>
      <c r="K14" s="272"/>
      <c r="L14" s="274"/>
      <c r="M14" s="275"/>
      <c r="N14" s="275"/>
      <c r="O14" s="275"/>
      <c r="P14" s="275"/>
      <c r="Q14" s="275"/>
      <c r="R14" s="275"/>
      <c r="S14" s="275"/>
      <c r="T14" s="275"/>
      <c r="U14" s="276"/>
      <c r="V14" s="277" t="s">
        <v>10</v>
      </c>
      <c r="W14" s="278"/>
      <c r="X14" s="278"/>
      <c r="Y14" s="273"/>
      <c r="Z14" s="279"/>
      <c r="AA14" s="275"/>
      <c r="AB14" s="275"/>
      <c r="AC14" s="275"/>
      <c r="AD14" s="275"/>
      <c r="AE14" s="275"/>
      <c r="AF14" s="275"/>
      <c r="AG14" s="275"/>
      <c r="AH14" s="275"/>
      <c r="AI14" s="275"/>
      <c r="AJ14" s="275"/>
      <c r="AK14" s="276"/>
      <c r="AL14" s="80"/>
    </row>
    <row r="15" spans="1:38">
      <c r="A15" s="136"/>
      <c r="B15" s="138"/>
      <c r="C15" s="138"/>
      <c r="D15" s="138"/>
      <c r="E15" s="138"/>
      <c r="F15" s="138"/>
      <c r="G15" s="138"/>
      <c r="H15" s="138"/>
      <c r="I15" s="138"/>
      <c r="J15" s="138"/>
      <c r="K15" s="138"/>
      <c r="L15" s="138"/>
      <c r="M15" s="138"/>
      <c r="N15" s="138"/>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6"/>
    </row>
    <row r="16" spans="1:38">
      <c r="A16" s="136"/>
      <c r="B16" s="142" t="s">
        <v>11</v>
      </c>
      <c r="C16" s="143"/>
      <c r="D16" s="143"/>
      <c r="E16" s="143"/>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36"/>
    </row>
    <row r="17" spans="1:38">
      <c r="A17" s="136"/>
      <c r="B17" s="142"/>
      <c r="C17" s="143"/>
      <c r="D17" s="143"/>
      <c r="E17" s="143"/>
      <c r="F17" s="143"/>
      <c r="G17" s="143"/>
      <c r="H17" s="143"/>
      <c r="I17" s="143"/>
      <c r="J17" s="143"/>
      <c r="K17" s="143"/>
      <c r="L17" s="14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36"/>
    </row>
    <row r="18" spans="1:38" ht="19.5" customHeight="1">
      <c r="B18" s="287" t="s">
        <v>12</v>
      </c>
      <c r="C18" s="288"/>
      <c r="D18" s="288"/>
      <c r="E18" s="288"/>
      <c r="F18" s="288"/>
      <c r="G18" s="288"/>
      <c r="H18" s="288"/>
      <c r="I18" s="288"/>
      <c r="J18" s="288"/>
      <c r="K18" s="288"/>
      <c r="L18" s="288"/>
      <c r="M18" s="288"/>
      <c r="N18" s="288"/>
      <c r="O18" s="288"/>
      <c r="P18" s="288"/>
      <c r="Q18" s="288"/>
      <c r="R18" s="288"/>
      <c r="S18" s="288"/>
      <c r="T18" s="288"/>
      <c r="U18" s="288"/>
      <c r="V18" s="288"/>
      <c r="W18" s="289"/>
      <c r="X18" s="138"/>
      <c r="Y18" s="138"/>
      <c r="Z18" s="138"/>
      <c r="AA18" s="138"/>
      <c r="AB18" s="138"/>
      <c r="AC18" s="138"/>
      <c r="AD18" s="138"/>
      <c r="AE18" s="138"/>
      <c r="AF18" s="138"/>
      <c r="AG18" s="138"/>
      <c r="AH18" s="138"/>
      <c r="AI18" s="138"/>
      <c r="AJ18" s="138"/>
      <c r="AK18" s="138"/>
      <c r="AL18" s="136"/>
    </row>
    <row r="19" spans="1:38" ht="47.25" customHeight="1" thickBot="1">
      <c r="A19" s="136"/>
      <c r="B19" s="145" t="s">
        <v>13</v>
      </c>
      <c r="C19" s="290" t="s">
        <v>14</v>
      </c>
      <c r="D19" s="290"/>
      <c r="E19" s="290"/>
      <c r="F19" s="290"/>
      <c r="G19" s="290"/>
      <c r="H19" s="290"/>
      <c r="I19" s="290"/>
      <c r="J19" s="290"/>
      <c r="K19" s="290"/>
      <c r="L19" s="290"/>
      <c r="M19" s="290"/>
      <c r="N19" s="290"/>
      <c r="O19" s="290"/>
      <c r="P19" s="291"/>
      <c r="Q19" s="292"/>
      <c r="R19" s="293"/>
      <c r="S19" s="293"/>
      <c r="T19" s="293"/>
      <c r="U19" s="293"/>
      <c r="V19" s="294"/>
      <c r="W19" s="146" t="s">
        <v>15</v>
      </c>
      <c r="X19" s="136"/>
      <c r="Y19" s="136"/>
      <c r="Z19" s="138"/>
      <c r="AA19" s="138"/>
      <c r="AB19" s="138"/>
      <c r="AC19" s="138"/>
      <c r="AD19" s="136"/>
      <c r="AE19" s="136"/>
      <c r="AF19" s="136"/>
      <c r="AG19" s="136"/>
      <c r="AH19" s="136"/>
      <c r="AI19" s="136"/>
      <c r="AJ19" s="136"/>
      <c r="AK19" s="136"/>
      <c r="AL19" s="136"/>
    </row>
    <row r="20" spans="1:38" ht="47.25" customHeight="1" thickBot="1">
      <c r="A20" s="136"/>
      <c r="B20" s="145" t="s">
        <v>16</v>
      </c>
      <c r="C20" s="295" t="s">
        <v>17</v>
      </c>
      <c r="D20" s="295"/>
      <c r="E20" s="295"/>
      <c r="F20" s="295"/>
      <c r="G20" s="295"/>
      <c r="H20" s="295"/>
      <c r="I20" s="295"/>
      <c r="J20" s="295"/>
      <c r="K20" s="295"/>
      <c r="L20" s="295"/>
      <c r="M20" s="295"/>
      <c r="N20" s="295"/>
      <c r="O20" s="295"/>
      <c r="P20" s="295"/>
      <c r="Q20" s="284"/>
      <c r="R20" s="285"/>
      <c r="S20" s="285"/>
      <c r="T20" s="285"/>
      <c r="U20" s="285"/>
      <c r="V20" s="286"/>
      <c r="W20" s="147" t="s">
        <v>15</v>
      </c>
      <c r="X20" s="138" t="s">
        <v>18</v>
      </c>
      <c r="Y20" s="148"/>
      <c r="Z20" s="136"/>
      <c r="AA20" s="136"/>
      <c r="AB20" s="136"/>
      <c r="AC20" s="136"/>
      <c r="AD20" s="136"/>
      <c r="AE20" s="136"/>
      <c r="AF20" s="136"/>
      <c r="AG20" s="136"/>
      <c r="AH20" s="136"/>
      <c r="AI20" s="136"/>
      <c r="AJ20" s="136"/>
      <c r="AK20" s="136"/>
      <c r="AL20" s="136"/>
    </row>
    <row r="21" spans="1:38" ht="47.25" customHeight="1" thickBot="1">
      <c r="A21" s="136"/>
      <c r="B21" s="149" t="s">
        <v>19</v>
      </c>
      <c r="C21" s="295" t="s">
        <v>20</v>
      </c>
      <c r="D21" s="290"/>
      <c r="E21" s="290"/>
      <c r="F21" s="290"/>
      <c r="G21" s="290"/>
      <c r="H21" s="290"/>
      <c r="I21" s="290"/>
      <c r="J21" s="290"/>
      <c r="K21" s="290"/>
      <c r="L21" s="290"/>
      <c r="M21" s="290"/>
      <c r="N21" s="290"/>
      <c r="O21" s="290"/>
      <c r="P21" s="291"/>
      <c r="Q21" s="292"/>
      <c r="R21" s="293"/>
      <c r="S21" s="293"/>
      <c r="T21" s="293"/>
      <c r="U21" s="293"/>
      <c r="V21" s="294"/>
      <c r="W21" s="150" t="s">
        <v>15</v>
      </c>
      <c r="X21" s="138" t="s">
        <v>18</v>
      </c>
      <c r="Y21" s="281" t="str">
        <f>IF(H8="", "", IFERROR(IF(Q22&gt;=Q21,"○","×"),""))</f>
        <v/>
      </c>
      <c r="Z21" s="136"/>
      <c r="AA21" s="136"/>
      <c r="AB21" s="136"/>
      <c r="AC21" s="136"/>
      <c r="AD21" s="136"/>
      <c r="AE21" s="136"/>
      <c r="AF21" s="136"/>
      <c r="AG21" s="136"/>
      <c r="AH21" s="136"/>
      <c r="AI21" s="136"/>
      <c r="AJ21" s="136"/>
      <c r="AK21" s="136"/>
      <c r="AL21" s="136"/>
    </row>
    <row r="22" spans="1:38" ht="47.25" customHeight="1" thickBot="1">
      <c r="A22" s="136"/>
      <c r="B22" s="151" t="s">
        <v>21</v>
      </c>
      <c r="C22" s="283" t="s">
        <v>133</v>
      </c>
      <c r="D22" s="283"/>
      <c r="E22" s="283"/>
      <c r="F22" s="283"/>
      <c r="G22" s="283"/>
      <c r="H22" s="283"/>
      <c r="I22" s="283"/>
      <c r="J22" s="283"/>
      <c r="K22" s="283"/>
      <c r="L22" s="283"/>
      <c r="M22" s="283"/>
      <c r="N22" s="283"/>
      <c r="O22" s="283"/>
      <c r="P22" s="283"/>
      <c r="Q22" s="284"/>
      <c r="R22" s="285"/>
      <c r="S22" s="285"/>
      <c r="T22" s="285"/>
      <c r="U22" s="285"/>
      <c r="V22" s="286"/>
      <c r="W22" s="152" t="s">
        <v>15</v>
      </c>
      <c r="X22" s="138" t="s">
        <v>18</v>
      </c>
      <c r="Y22" s="282"/>
      <c r="Z22" s="138"/>
      <c r="AA22" s="153"/>
      <c r="AB22" s="136"/>
      <c r="AC22" s="136"/>
      <c r="AD22" s="136"/>
      <c r="AE22" s="136"/>
      <c r="AF22" s="136"/>
      <c r="AG22" s="136"/>
      <c r="AH22" s="136"/>
      <c r="AI22" s="136"/>
      <c r="AJ22" s="136"/>
      <c r="AK22" s="136"/>
      <c r="AL22" s="136"/>
    </row>
    <row r="23" spans="1:38">
      <c r="A23" s="138"/>
      <c r="B23" s="136"/>
      <c r="C23" s="136"/>
      <c r="D23" s="136"/>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c r="AC23" s="136"/>
      <c r="AD23" s="136"/>
      <c r="AE23" s="136"/>
      <c r="AF23" s="136"/>
      <c r="AG23" s="136"/>
      <c r="AH23" s="136"/>
      <c r="AI23" s="136"/>
      <c r="AJ23" s="136"/>
      <c r="AK23" s="136"/>
      <c r="AL23" s="136"/>
    </row>
    <row r="24" spans="1:38" ht="24" customHeight="1">
      <c r="A24" s="154"/>
      <c r="B24" s="80" t="s">
        <v>22</v>
      </c>
      <c r="C24" s="155"/>
      <c r="D24" s="155"/>
      <c r="E24" s="155"/>
      <c r="F24" s="155"/>
      <c r="G24" s="155"/>
      <c r="H24" s="155"/>
      <c r="I24" s="155"/>
      <c r="J24" s="155"/>
      <c r="K24" s="155"/>
      <c r="L24" s="155"/>
      <c r="M24" s="155"/>
      <c r="N24" s="155"/>
      <c r="O24" s="155"/>
      <c r="P24" s="155"/>
      <c r="Q24" s="155"/>
      <c r="R24" s="155"/>
      <c r="S24" s="155"/>
      <c r="T24" s="155"/>
      <c r="U24" s="155"/>
      <c r="V24" s="155"/>
      <c r="W24" s="155"/>
      <c r="X24" s="155"/>
      <c r="Y24" s="155"/>
      <c r="Z24" s="155"/>
      <c r="AA24" s="155"/>
      <c r="AB24" s="155"/>
      <c r="AC24" s="155"/>
      <c r="AD24" s="155"/>
      <c r="AE24" s="155"/>
      <c r="AF24" s="155"/>
      <c r="AG24" s="155"/>
      <c r="AH24" s="155"/>
      <c r="AI24" s="155"/>
      <c r="AJ24" s="155"/>
      <c r="AK24" s="155"/>
      <c r="AL24" s="136"/>
    </row>
    <row r="25" spans="1:38" ht="61.5" customHeight="1">
      <c r="A25" s="136"/>
      <c r="B25" s="156" t="s">
        <v>23</v>
      </c>
      <c r="C25" s="329" t="s">
        <v>24</v>
      </c>
      <c r="D25" s="329"/>
      <c r="E25" s="329"/>
      <c r="F25" s="329"/>
      <c r="G25" s="329"/>
      <c r="H25" s="329"/>
      <c r="I25" s="329"/>
      <c r="J25" s="329"/>
      <c r="K25" s="329"/>
      <c r="L25" s="329"/>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136"/>
    </row>
    <row r="26" spans="1:38" ht="30.75" customHeight="1">
      <c r="A26" s="136"/>
      <c r="B26" s="156" t="s">
        <v>23</v>
      </c>
      <c r="C26" s="329" t="s">
        <v>25</v>
      </c>
      <c r="D26" s="329"/>
      <c r="E26" s="329"/>
      <c r="F26" s="329"/>
      <c r="G26" s="329"/>
      <c r="H26" s="329"/>
      <c r="I26" s="329"/>
      <c r="J26" s="329"/>
      <c r="K26" s="329"/>
      <c r="L26" s="329"/>
      <c r="M26" s="329"/>
      <c r="N26" s="329"/>
      <c r="O26" s="329"/>
      <c r="P26" s="329"/>
      <c r="Q26" s="329"/>
      <c r="R26" s="329"/>
      <c r="S26" s="329"/>
      <c r="T26" s="329"/>
      <c r="U26" s="329"/>
      <c r="V26" s="329"/>
      <c r="W26" s="329"/>
      <c r="X26" s="329"/>
      <c r="Y26" s="329"/>
      <c r="Z26" s="329"/>
      <c r="AA26" s="329"/>
      <c r="AB26" s="329"/>
      <c r="AC26" s="329"/>
      <c r="AD26" s="329"/>
      <c r="AE26" s="329"/>
      <c r="AF26" s="329"/>
      <c r="AG26" s="329"/>
      <c r="AH26" s="329"/>
      <c r="AI26" s="329"/>
      <c r="AJ26" s="329"/>
      <c r="AK26" s="329"/>
      <c r="AL26" s="136"/>
    </row>
    <row r="27" spans="1:38">
      <c r="A27" s="136"/>
      <c r="B27" s="157"/>
      <c r="C27" s="157"/>
      <c r="D27" s="157"/>
      <c r="E27" s="157"/>
      <c r="F27" s="158"/>
      <c r="G27" s="159"/>
      <c r="H27" s="159"/>
      <c r="I27" s="159"/>
      <c r="J27" s="159"/>
      <c r="K27" s="159"/>
      <c r="L27" s="159"/>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80"/>
    </row>
    <row r="28" spans="1:38">
      <c r="A28" s="136"/>
      <c r="B28" s="330" t="s">
        <v>26</v>
      </c>
      <c r="C28" s="330"/>
      <c r="D28" s="330"/>
      <c r="E28" s="330"/>
      <c r="F28" s="330"/>
      <c r="G28" s="330"/>
      <c r="H28" s="330"/>
      <c r="I28" s="330"/>
      <c r="J28" s="330"/>
      <c r="K28" s="330"/>
      <c r="L28" s="330"/>
      <c r="M28" s="330"/>
      <c r="N28" s="330"/>
      <c r="O28" s="330"/>
      <c r="P28" s="330"/>
      <c r="Q28" s="330"/>
      <c r="R28" s="330"/>
      <c r="S28" s="330"/>
      <c r="T28" s="330"/>
      <c r="U28" s="330"/>
      <c r="V28" s="330"/>
      <c r="W28" s="330"/>
      <c r="X28" s="330"/>
      <c r="Y28" s="330"/>
      <c r="Z28" s="330"/>
      <c r="AA28" s="330"/>
      <c r="AB28" s="330"/>
      <c r="AC28" s="330"/>
      <c r="AD28" s="330"/>
      <c r="AE28" s="330"/>
      <c r="AF28" s="330"/>
      <c r="AG28" s="330"/>
      <c r="AH28" s="330"/>
      <c r="AI28" s="330"/>
      <c r="AJ28" s="330"/>
      <c r="AK28" s="330"/>
      <c r="AL28" s="136"/>
    </row>
    <row r="29" spans="1:38">
      <c r="A29" s="136"/>
      <c r="B29" s="136"/>
      <c r="C29" s="136"/>
      <c r="D29" s="136"/>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c r="AC29" s="136"/>
      <c r="AD29" s="136"/>
      <c r="AE29" s="136"/>
      <c r="AF29" s="136"/>
      <c r="AG29" s="136"/>
      <c r="AH29" s="136"/>
      <c r="AI29" s="136"/>
      <c r="AJ29" s="158"/>
      <c r="AK29" s="158"/>
      <c r="AL29" s="158"/>
    </row>
    <row r="30" spans="1:38">
      <c r="A30" s="161"/>
      <c r="B30" s="162" t="s">
        <v>149</v>
      </c>
      <c r="C30" s="163"/>
      <c r="D30" s="163"/>
      <c r="E30" s="163"/>
      <c r="F30" s="163"/>
      <c r="G30" s="163"/>
      <c r="H30" s="163"/>
      <c r="I30" s="163"/>
      <c r="J30" s="163"/>
      <c r="K30" s="163"/>
      <c r="L30" s="163"/>
      <c r="M30" s="163"/>
      <c r="N30" s="163"/>
      <c r="O30" s="163"/>
      <c r="P30" s="163"/>
      <c r="Q30" s="163"/>
      <c r="R30" s="163"/>
      <c r="S30" s="163"/>
      <c r="T30" s="163"/>
      <c r="U30" s="163"/>
      <c r="V30" s="163"/>
      <c r="W30" s="163"/>
      <c r="X30" s="163"/>
      <c r="Y30" s="163"/>
      <c r="Z30" s="163"/>
      <c r="AA30" s="163"/>
      <c r="AB30" s="164"/>
      <c r="AC30" s="164"/>
      <c r="AD30" s="164"/>
      <c r="AE30" s="164"/>
      <c r="AF30" s="164"/>
      <c r="AG30" s="164"/>
      <c r="AH30" s="164"/>
      <c r="AI30" s="164"/>
      <c r="AJ30" s="163"/>
      <c r="AK30" s="136"/>
      <c r="AL30" s="161"/>
    </row>
    <row r="31" spans="1:38" ht="15" thickBot="1">
      <c r="A31" s="161"/>
      <c r="B31" s="163"/>
      <c r="C31" s="163"/>
      <c r="D31" s="163"/>
      <c r="E31" s="163"/>
      <c r="F31" s="163"/>
      <c r="G31" s="163"/>
      <c r="H31" s="163"/>
      <c r="I31" s="163"/>
      <c r="J31" s="163"/>
      <c r="K31" s="163"/>
      <c r="L31" s="163"/>
      <c r="M31" s="163"/>
      <c r="N31" s="163"/>
      <c r="O31" s="163"/>
      <c r="P31" s="163"/>
      <c r="Q31" s="163"/>
      <c r="R31" s="163"/>
      <c r="S31" s="163"/>
      <c r="T31" s="163"/>
      <c r="U31" s="163"/>
      <c r="V31" s="163"/>
      <c r="W31" s="163"/>
      <c r="X31" s="163"/>
      <c r="Y31" s="163"/>
      <c r="Z31" s="163"/>
      <c r="AA31" s="163"/>
      <c r="AB31" s="164"/>
      <c r="AC31" s="164"/>
      <c r="AD31" s="164"/>
      <c r="AE31" s="164"/>
      <c r="AF31" s="164"/>
      <c r="AG31" s="164"/>
      <c r="AH31" s="164"/>
      <c r="AI31" s="164"/>
      <c r="AJ31" s="163"/>
      <c r="AK31" s="136"/>
      <c r="AL31" s="161"/>
    </row>
    <row r="32" spans="1:38" s="60" customFormat="1" ht="25.15" customHeight="1">
      <c r="A32" s="165"/>
      <c r="B32" s="270" t="s">
        <v>107</v>
      </c>
      <c r="C32" s="271"/>
      <c r="D32" s="271"/>
      <c r="E32" s="271"/>
      <c r="F32" s="271"/>
      <c r="G32" s="271"/>
      <c r="H32" s="271"/>
      <c r="I32" s="271"/>
      <c r="J32" s="271"/>
      <c r="K32" s="271"/>
      <c r="L32" s="271"/>
      <c r="M32" s="271"/>
      <c r="N32" s="271"/>
      <c r="O32" s="271"/>
      <c r="P32" s="271"/>
      <c r="Q32" s="271"/>
      <c r="R32" s="271"/>
      <c r="S32" s="271"/>
      <c r="T32" s="271"/>
      <c r="U32" s="271"/>
      <c r="V32" s="271"/>
      <c r="W32" s="271"/>
      <c r="X32" s="271"/>
      <c r="Y32" s="271"/>
      <c r="Z32" s="271"/>
      <c r="AA32" s="271"/>
      <c r="AB32" s="271"/>
      <c r="AC32" s="271"/>
      <c r="AD32" s="271"/>
      <c r="AE32" s="271"/>
      <c r="AF32" s="271"/>
      <c r="AG32" s="271"/>
      <c r="AH32" s="271"/>
      <c r="AI32" s="271"/>
      <c r="AJ32" s="271"/>
      <c r="AK32" s="224" t="str">
        <f>IF(AND(AK33="〇",AK34="〇",AK35="〇"),"OK","NG")</f>
        <v>NG</v>
      </c>
      <c r="AL32" s="166"/>
    </row>
    <row r="33" spans="1:38" s="60" customFormat="1" ht="17.25" customHeight="1">
      <c r="A33" s="165"/>
      <c r="B33" s="167" t="s">
        <v>108</v>
      </c>
      <c r="C33" s="410" t="s">
        <v>143</v>
      </c>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c r="AH33" s="410"/>
      <c r="AI33" s="410"/>
      <c r="AJ33" s="410"/>
      <c r="AK33" s="168"/>
      <c r="AL33" s="166"/>
    </row>
    <row r="34" spans="1:38" s="60" customFormat="1" ht="17.25" customHeight="1">
      <c r="A34" s="165"/>
      <c r="B34" s="169" t="s">
        <v>109</v>
      </c>
      <c r="C34" s="410" t="s">
        <v>110</v>
      </c>
      <c r="D34" s="410"/>
      <c r="E34" s="410"/>
      <c r="F34" s="410"/>
      <c r="G34" s="410"/>
      <c r="H34" s="410"/>
      <c r="I34" s="410"/>
      <c r="J34" s="410"/>
      <c r="K34" s="410"/>
      <c r="L34" s="410"/>
      <c r="M34" s="410"/>
      <c r="N34" s="410"/>
      <c r="O34" s="410"/>
      <c r="P34" s="410"/>
      <c r="Q34" s="410"/>
      <c r="R34" s="410"/>
      <c r="S34" s="410"/>
      <c r="T34" s="410"/>
      <c r="U34" s="410"/>
      <c r="V34" s="410"/>
      <c r="W34" s="410"/>
      <c r="X34" s="410"/>
      <c r="Y34" s="410"/>
      <c r="Z34" s="410"/>
      <c r="AA34" s="410"/>
      <c r="AB34" s="410"/>
      <c r="AC34" s="410"/>
      <c r="AD34" s="410"/>
      <c r="AE34" s="410"/>
      <c r="AF34" s="410"/>
      <c r="AG34" s="410"/>
      <c r="AH34" s="410"/>
      <c r="AI34" s="410"/>
      <c r="AJ34" s="410"/>
      <c r="AK34" s="170"/>
      <c r="AL34" s="166"/>
    </row>
    <row r="35" spans="1:38" s="60" customFormat="1" ht="17.25" customHeight="1" thickBot="1">
      <c r="A35" s="165"/>
      <c r="B35" s="171" t="s">
        <v>111</v>
      </c>
      <c r="C35" s="463" t="s">
        <v>112</v>
      </c>
      <c r="D35" s="463"/>
      <c r="E35" s="463"/>
      <c r="F35" s="463"/>
      <c r="G35" s="463"/>
      <c r="H35" s="463"/>
      <c r="I35" s="463"/>
      <c r="J35" s="463"/>
      <c r="K35" s="463"/>
      <c r="L35" s="463"/>
      <c r="M35" s="463"/>
      <c r="N35" s="463"/>
      <c r="O35" s="463"/>
      <c r="P35" s="463"/>
      <c r="Q35" s="463"/>
      <c r="R35" s="463"/>
      <c r="S35" s="463"/>
      <c r="T35" s="463"/>
      <c r="U35" s="463"/>
      <c r="V35" s="463"/>
      <c r="W35" s="463"/>
      <c r="X35" s="463"/>
      <c r="Y35" s="463"/>
      <c r="Z35" s="463"/>
      <c r="AA35" s="463"/>
      <c r="AB35" s="463"/>
      <c r="AC35" s="463"/>
      <c r="AD35" s="463"/>
      <c r="AE35" s="463"/>
      <c r="AF35" s="463"/>
      <c r="AG35" s="463"/>
      <c r="AH35" s="463"/>
      <c r="AI35" s="463"/>
      <c r="AJ35" s="463"/>
      <c r="AK35" s="172"/>
      <c r="AL35" s="166"/>
    </row>
    <row r="36" spans="1:38">
      <c r="A36" s="80"/>
      <c r="B36" s="280"/>
      <c r="C36" s="280"/>
      <c r="D36" s="280"/>
      <c r="E36" s="280"/>
      <c r="F36" s="280"/>
      <c r="G36" s="280"/>
      <c r="H36" s="280"/>
      <c r="I36" s="280"/>
      <c r="J36" s="280"/>
      <c r="K36" s="280"/>
      <c r="L36" s="280"/>
      <c r="M36" s="280"/>
      <c r="N36" s="280"/>
      <c r="O36" s="280"/>
      <c r="P36" s="280"/>
      <c r="Q36" s="280"/>
      <c r="R36" s="280"/>
      <c r="S36" s="280"/>
      <c r="T36" s="280"/>
      <c r="U36" s="280"/>
      <c r="V36" s="280"/>
      <c r="W36" s="280"/>
      <c r="X36" s="280"/>
      <c r="Y36" s="280"/>
      <c r="Z36" s="280"/>
      <c r="AA36" s="280"/>
      <c r="AB36" s="280"/>
      <c r="AC36" s="280"/>
      <c r="AD36" s="280"/>
      <c r="AE36" s="280"/>
      <c r="AF36" s="280"/>
      <c r="AG36" s="280"/>
      <c r="AH36" s="280"/>
      <c r="AI36" s="280"/>
      <c r="AJ36" s="280"/>
      <c r="AK36" s="280"/>
      <c r="AL36" s="80"/>
    </row>
    <row r="37" spans="1:38">
      <c r="A37" s="80"/>
      <c r="B37" s="163" t="s">
        <v>150</v>
      </c>
      <c r="C37" s="163"/>
      <c r="D37" s="163"/>
      <c r="E37" s="163"/>
      <c r="F37" s="163"/>
      <c r="G37" s="163"/>
      <c r="H37" s="163"/>
      <c r="I37" s="163"/>
      <c r="J37" s="163"/>
      <c r="K37" s="163"/>
      <c r="L37" s="163"/>
      <c r="M37" s="163"/>
      <c r="N37" s="163"/>
      <c r="O37" s="163"/>
      <c r="P37" s="163"/>
      <c r="Q37" s="163"/>
      <c r="R37" s="163"/>
      <c r="S37" s="163"/>
      <c r="T37" s="163"/>
      <c r="U37" s="163"/>
      <c r="V37" s="163"/>
      <c r="W37" s="163"/>
      <c r="X37" s="163"/>
      <c r="Y37" s="163"/>
      <c r="Z37" s="163"/>
      <c r="AA37" s="163"/>
      <c r="AB37" s="164"/>
      <c r="AC37" s="164"/>
      <c r="AD37" s="164"/>
      <c r="AE37" s="164"/>
      <c r="AF37" s="164"/>
      <c r="AG37" s="164"/>
      <c r="AH37" s="164"/>
      <c r="AI37" s="164"/>
      <c r="AJ37" s="163"/>
      <c r="AK37" s="136"/>
      <c r="AL37" s="80"/>
    </row>
    <row r="38" spans="1:38" ht="15" thickBot="1">
      <c r="A38" s="80"/>
      <c r="B38" s="163"/>
      <c r="C38" s="163"/>
      <c r="D38" s="163"/>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4"/>
      <c r="AC38" s="164"/>
      <c r="AD38" s="164"/>
      <c r="AE38" s="164"/>
      <c r="AF38" s="164"/>
      <c r="AG38" s="164"/>
      <c r="AH38" s="164"/>
      <c r="AI38" s="164"/>
      <c r="AJ38" s="163"/>
      <c r="AK38" s="136"/>
      <c r="AL38" s="80"/>
    </row>
    <row r="39" spans="1:38" ht="21">
      <c r="A39" s="161"/>
      <c r="B39" s="270" t="s">
        <v>137</v>
      </c>
      <c r="C39" s="271"/>
      <c r="D39" s="271"/>
      <c r="E39" s="271"/>
      <c r="F39" s="271"/>
      <c r="G39" s="271"/>
      <c r="H39" s="271"/>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24" t="str">
        <f>IF(AND(AK40="〇",AK45="〇"),"OK","NG")</f>
        <v>NG</v>
      </c>
      <c r="AL39" s="161"/>
    </row>
    <row r="40" spans="1:38" s="60" customFormat="1" ht="25.15" customHeight="1">
      <c r="A40" s="165"/>
      <c r="B40" s="364" t="s">
        <v>108</v>
      </c>
      <c r="C40" s="261"/>
      <c r="D40" s="261"/>
      <c r="E40" s="363" t="s">
        <v>138</v>
      </c>
      <c r="F40" s="363"/>
      <c r="G40" s="363"/>
      <c r="H40" s="363"/>
      <c r="I40" s="363"/>
      <c r="J40" s="363"/>
      <c r="K40" s="363"/>
      <c r="L40" s="363"/>
      <c r="M40" s="363"/>
      <c r="N40" s="363"/>
      <c r="O40" s="363"/>
      <c r="P40" s="363"/>
      <c r="Q40" s="363"/>
      <c r="R40" s="363"/>
      <c r="S40" s="363"/>
      <c r="T40" s="363"/>
      <c r="U40" s="363"/>
      <c r="V40" s="363"/>
      <c r="W40" s="363"/>
      <c r="X40" s="363"/>
      <c r="Y40" s="363"/>
      <c r="Z40" s="363"/>
      <c r="AA40" s="363"/>
      <c r="AB40" s="363"/>
      <c r="AC40" s="363"/>
      <c r="AD40" s="363"/>
      <c r="AE40" s="363"/>
      <c r="AF40" s="363"/>
      <c r="AG40" s="363"/>
      <c r="AH40" s="363"/>
      <c r="AI40" s="363"/>
      <c r="AJ40" s="363"/>
      <c r="AK40" s="360" t="str">
        <f>IF(OR(AJ41="〇",AJ43="〇",AJ41="誓約",AJ43="誓約"),"〇","×")</f>
        <v>×</v>
      </c>
      <c r="AL40" s="166"/>
    </row>
    <row r="41" spans="1:38" s="60" customFormat="1" ht="36.75" customHeight="1" thickBot="1">
      <c r="A41" s="165"/>
      <c r="B41" s="364"/>
      <c r="C41" s="261"/>
      <c r="D41" s="261"/>
      <c r="E41" s="370" t="s">
        <v>144</v>
      </c>
      <c r="F41" s="371"/>
      <c r="G41" s="371"/>
      <c r="H41" s="371"/>
      <c r="I41" s="371"/>
      <c r="J41" s="372"/>
      <c r="K41" s="261" t="s">
        <v>139</v>
      </c>
      <c r="L41" s="265" t="s">
        <v>135</v>
      </c>
      <c r="M41" s="265"/>
      <c r="N41" s="265"/>
      <c r="O41" s="265"/>
      <c r="P41" s="265"/>
      <c r="Q41" s="265"/>
      <c r="R41" s="265"/>
      <c r="S41" s="265"/>
      <c r="T41" s="265"/>
      <c r="U41" s="265"/>
      <c r="V41" s="265"/>
      <c r="W41" s="265"/>
      <c r="X41" s="265"/>
      <c r="Y41" s="265"/>
      <c r="Z41" s="265"/>
      <c r="AA41" s="265"/>
      <c r="AB41" s="265"/>
      <c r="AC41" s="265"/>
      <c r="AD41" s="265"/>
      <c r="AE41" s="265"/>
      <c r="AF41" s="265"/>
      <c r="AG41" s="265"/>
      <c r="AH41" s="265"/>
      <c r="AI41" s="265"/>
      <c r="AJ41" s="263"/>
      <c r="AK41" s="361"/>
      <c r="AL41" s="166"/>
    </row>
    <row r="42" spans="1:38" s="60" customFormat="1" ht="39.75" customHeight="1" thickBot="1">
      <c r="A42" s="165"/>
      <c r="B42" s="364"/>
      <c r="C42" s="261"/>
      <c r="D42" s="261"/>
      <c r="E42" s="373"/>
      <c r="F42" s="374"/>
      <c r="G42" s="374"/>
      <c r="H42" s="374"/>
      <c r="I42" s="374"/>
      <c r="J42" s="375"/>
      <c r="K42" s="262"/>
      <c r="L42" s="267"/>
      <c r="M42" s="268"/>
      <c r="N42" s="268"/>
      <c r="O42" s="268"/>
      <c r="P42" s="268"/>
      <c r="Q42" s="268"/>
      <c r="R42" s="268"/>
      <c r="S42" s="268"/>
      <c r="T42" s="268"/>
      <c r="U42" s="268"/>
      <c r="V42" s="268"/>
      <c r="W42" s="268"/>
      <c r="X42" s="268"/>
      <c r="Y42" s="268"/>
      <c r="Z42" s="268"/>
      <c r="AA42" s="268"/>
      <c r="AB42" s="268"/>
      <c r="AC42" s="268"/>
      <c r="AD42" s="268"/>
      <c r="AE42" s="268"/>
      <c r="AF42" s="268"/>
      <c r="AG42" s="268"/>
      <c r="AH42" s="268"/>
      <c r="AI42" s="269"/>
      <c r="AJ42" s="264"/>
      <c r="AK42" s="361"/>
      <c r="AL42" s="166"/>
    </row>
    <row r="43" spans="1:38" s="60" customFormat="1" ht="37.5" customHeight="1" thickBot="1">
      <c r="A43" s="165"/>
      <c r="B43" s="364"/>
      <c r="C43" s="261"/>
      <c r="D43" s="261"/>
      <c r="E43" s="373"/>
      <c r="F43" s="374"/>
      <c r="G43" s="374"/>
      <c r="H43" s="374"/>
      <c r="I43" s="374"/>
      <c r="J43" s="375"/>
      <c r="K43" s="261" t="s">
        <v>140</v>
      </c>
      <c r="L43" s="266" t="s">
        <v>141</v>
      </c>
      <c r="M43" s="266"/>
      <c r="N43" s="266"/>
      <c r="O43" s="266"/>
      <c r="P43" s="266"/>
      <c r="Q43" s="266"/>
      <c r="R43" s="266"/>
      <c r="S43" s="266"/>
      <c r="T43" s="266"/>
      <c r="U43" s="266"/>
      <c r="V43" s="266"/>
      <c r="W43" s="266"/>
      <c r="X43" s="266"/>
      <c r="Y43" s="266"/>
      <c r="Z43" s="266"/>
      <c r="AA43" s="266"/>
      <c r="AB43" s="266"/>
      <c r="AC43" s="266"/>
      <c r="AD43" s="266"/>
      <c r="AE43" s="266"/>
      <c r="AF43" s="266"/>
      <c r="AG43" s="266"/>
      <c r="AH43" s="266"/>
      <c r="AI43" s="266"/>
      <c r="AJ43" s="263"/>
      <c r="AK43" s="361"/>
      <c r="AL43" s="166"/>
    </row>
    <row r="44" spans="1:38" s="60" customFormat="1" ht="39.75" customHeight="1" thickBot="1">
      <c r="A44" s="165"/>
      <c r="B44" s="364"/>
      <c r="C44" s="261"/>
      <c r="D44" s="261"/>
      <c r="E44" s="376"/>
      <c r="F44" s="377"/>
      <c r="G44" s="377"/>
      <c r="H44" s="377"/>
      <c r="I44" s="377"/>
      <c r="J44" s="378"/>
      <c r="K44" s="262"/>
      <c r="L44" s="267"/>
      <c r="M44" s="268"/>
      <c r="N44" s="268"/>
      <c r="O44" s="268"/>
      <c r="P44" s="268"/>
      <c r="Q44" s="268"/>
      <c r="R44" s="268"/>
      <c r="S44" s="268"/>
      <c r="T44" s="268"/>
      <c r="U44" s="268"/>
      <c r="V44" s="268"/>
      <c r="W44" s="268"/>
      <c r="X44" s="268"/>
      <c r="Y44" s="268"/>
      <c r="Z44" s="268"/>
      <c r="AA44" s="268"/>
      <c r="AB44" s="268"/>
      <c r="AC44" s="268"/>
      <c r="AD44" s="268"/>
      <c r="AE44" s="268"/>
      <c r="AF44" s="268"/>
      <c r="AG44" s="268"/>
      <c r="AH44" s="268"/>
      <c r="AI44" s="269"/>
      <c r="AJ44" s="264"/>
      <c r="AK44" s="362"/>
      <c r="AL44" s="166"/>
    </row>
    <row r="45" spans="1:38" s="60" customFormat="1" ht="17.25" customHeight="1" thickBot="1">
      <c r="A45" s="165"/>
      <c r="B45" s="368" t="s">
        <v>142</v>
      </c>
      <c r="C45" s="369"/>
      <c r="D45" s="369"/>
      <c r="E45" s="365" t="s">
        <v>152</v>
      </c>
      <c r="F45" s="365"/>
      <c r="G45" s="365"/>
      <c r="H45" s="365"/>
      <c r="I45" s="365"/>
      <c r="J45" s="365"/>
      <c r="K45" s="365"/>
      <c r="L45" s="366"/>
      <c r="M45" s="366"/>
      <c r="N45" s="366"/>
      <c r="O45" s="366"/>
      <c r="P45" s="366"/>
      <c r="Q45" s="366"/>
      <c r="R45" s="366"/>
      <c r="S45" s="366"/>
      <c r="T45" s="366"/>
      <c r="U45" s="366"/>
      <c r="V45" s="366"/>
      <c r="W45" s="366"/>
      <c r="X45" s="366"/>
      <c r="Y45" s="366"/>
      <c r="Z45" s="366"/>
      <c r="AA45" s="366"/>
      <c r="AB45" s="366"/>
      <c r="AC45" s="366"/>
      <c r="AD45" s="366"/>
      <c r="AE45" s="366"/>
      <c r="AF45" s="366"/>
      <c r="AG45" s="366"/>
      <c r="AH45" s="366"/>
      <c r="AI45" s="366"/>
      <c r="AJ45" s="367"/>
      <c r="AK45" s="172"/>
      <c r="AL45" s="166"/>
    </row>
    <row r="46" spans="1:38" s="60" customFormat="1" ht="17.25" customHeight="1">
      <c r="A46" s="165"/>
      <c r="B46" s="173"/>
      <c r="C46" s="174"/>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174"/>
      <c r="AK46" s="174"/>
      <c r="AL46" s="166"/>
    </row>
    <row r="47" spans="1:38" ht="15" thickBot="1">
      <c r="A47" s="136"/>
      <c r="B47" s="350" t="s">
        <v>151</v>
      </c>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50"/>
      <c r="AF47" s="350"/>
      <c r="AG47" s="350"/>
      <c r="AH47" s="350"/>
      <c r="AI47" s="350"/>
      <c r="AJ47" s="350"/>
      <c r="AK47" s="350"/>
      <c r="AL47" s="136"/>
    </row>
    <row r="48" spans="1:38" ht="20.25" customHeight="1" thickBot="1">
      <c r="A48" s="161"/>
      <c r="B48" s="175"/>
      <c r="C48" s="176"/>
      <c r="D48" s="176"/>
      <c r="E48" s="176"/>
      <c r="F48" s="176"/>
      <c r="G48" s="176"/>
      <c r="H48" s="176"/>
      <c r="I48" s="176"/>
      <c r="J48" s="176"/>
      <c r="K48" s="176"/>
      <c r="L48" s="176"/>
      <c r="M48" s="176"/>
      <c r="N48" s="176"/>
      <c r="O48" s="176"/>
      <c r="P48" s="176"/>
      <c r="Q48" s="176"/>
      <c r="R48" s="176"/>
      <c r="S48" s="176"/>
      <c r="T48" s="176"/>
      <c r="U48" s="176"/>
      <c r="V48" s="80"/>
      <c r="W48" s="176"/>
      <c r="X48" s="176"/>
      <c r="Y48" s="176"/>
      <c r="Z48" s="357" t="str">
        <f>IF(AND(AL52="OK",AL56="OK",AL60="OK",AL65="OK",AL69="OK",AL76="OK"),"入力完了","要件を満たしていない区分があります")</f>
        <v>要件を満たしていない区分があります</v>
      </c>
      <c r="AA48" s="358"/>
      <c r="AB48" s="358"/>
      <c r="AC48" s="358"/>
      <c r="AD48" s="358"/>
      <c r="AE48" s="358"/>
      <c r="AF48" s="358"/>
      <c r="AG48" s="358"/>
      <c r="AH48" s="358"/>
      <c r="AI48" s="358"/>
      <c r="AJ48" s="358"/>
      <c r="AK48" s="359"/>
      <c r="AL48" s="136"/>
    </row>
    <row r="49" spans="1:38" ht="43.5" customHeight="1">
      <c r="A49" s="136"/>
      <c r="B49" s="177" t="s">
        <v>28</v>
      </c>
      <c r="C49" s="351" t="s">
        <v>114</v>
      </c>
      <c r="D49" s="351"/>
      <c r="E49" s="351"/>
      <c r="F49" s="351"/>
      <c r="G49" s="351"/>
      <c r="H49" s="351"/>
      <c r="I49" s="351"/>
      <c r="J49" s="351"/>
      <c r="K49" s="351"/>
      <c r="L49" s="351"/>
      <c r="M49" s="351"/>
      <c r="N49" s="351"/>
      <c r="O49" s="351"/>
      <c r="P49" s="351"/>
      <c r="Q49" s="351"/>
      <c r="R49" s="351"/>
      <c r="S49" s="351"/>
      <c r="T49" s="351"/>
      <c r="U49" s="351"/>
      <c r="V49" s="351"/>
      <c r="W49" s="351"/>
      <c r="X49" s="351"/>
      <c r="Y49" s="351"/>
      <c r="Z49" s="351"/>
      <c r="AA49" s="351"/>
      <c r="AB49" s="351"/>
      <c r="AC49" s="351"/>
      <c r="AD49" s="351"/>
      <c r="AE49" s="351"/>
      <c r="AF49" s="351"/>
      <c r="AG49" s="351"/>
      <c r="AH49" s="351"/>
      <c r="AI49" s="351"/>
      <c r="AJ49" s="351"/>
      <c r="AK49" s="351"/>
      <c r="AL49" s="80"/>
    </row>
    <row r="50" spans="1:38" ht="15" thickBot="1">
      <c r="A50" s="136"/>
      <c r="B50" s="178"/>
      <c r="C50" s="178"/>
      <c r="D50" s="178"/>
      <c r="E50" s="178"/>
      <c r="F50" s="178"/>
      <c r="G50" s="178"/>
      <c r="H50" s="178"/>
      <c r="I50" s="178"/>
      <c r="J50" s="178"/>
      <c r="K50" s="178"/>
      <c r="L50" s="178"/>
      <c r="M50" s="178"/>
      <c r="N50" s="178"/>
      <c r="O50" s="178"/>
      <c r="P50" s="178"/>
      <c r="Q50" s="178"/>
      <c r="R50" s="178"/>
      <c r="S50" s="178"/>
      <c r="T50" s="178"/>
      <c r="U50" s="178"/>
      <c r="V50" s="178"/>
      <c r="W50" s="178"/>
      <c r="X50" s="178"/>
      <c r="Y50" s="178"/>
      <c r="Z50" s="178"/>
      <c r="AA50" s="178"/>
      <c r="AB50" s="178"/>
      <c r="AC50" s="178"/>
      <c r="AD50" s="178"/>
      <c r="AE50" s="178"/>
      <c r="AF50" s="178"/>
      <c r="AG50" s="178"/>
      <c r="AH50" s="178"/>
      <c r="AI50" s="178"/>
      <c r="AJ50" s="178"/>
      <c r="AK50" s="178"/>
      <c r="AL50" s="80"/>
    </row>
    <row r="51" spans="1:38" ht="15" thickBot="1">
      <c r="A51" s="136"/>
      <c r="B51" s="331" t="s">
        <v>29</v>
      </c>
      <c r="C51" s="332"/>
      <c r="D51" s="333"/>
      <c r="E51" s="334" t="s">
        <v>30</v>
      </c>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6"/>
      <c r="AL51" s="179" t="s">
        <v>116</v>
      </c>
    </row>
    <row r="52" spans="1:38" ht="24.95" customHeight="1" thickBot="1">
      <c r="A52" s="136"/>
      <c r="B52" s="337" t="s">
        <v>31</v>
      </c>
      <c r="C52" s="338"/>
      <c r="D52" s="338"/>
      <c r="E52" s="343"/>
      <c r="F52" s="344"/>
      <c r="G52" s="345" t="s">
        <v>32</v>
      </c>
      <c r="H52" s="345"/>
      <c r="I52" s="345"/>
      <c r="J52" s="345"/>
      <c r="K52" s="345"/>
      <c r="L52" s="345"/>
      <c r="M52" s="345"/>
      <c r="N52" s="345"/>
      <c r="O52" s="345"/>
      <c r="P52" s="345"/>
      <c r="Q52" s="345"/>
      <c r="R52" s="345"/>
      <c r="S52" s="345"/>
      <c r="T52" s="345"/>
      <c r="U52" s="345"/>
      <c r="V52" s="345"/>
      <c r="W52" s="345"/>
      <c r="X52" s="345"/>
      <c r="Y52" s="345"/>
      <c r="Z52" s="345"/>
      <c r="AA52" s="345"/>
      <c r="AB52" s="345"/>
      <c r="AC52" s="345"/>
      <c r="AD52" s="345"/>
      <c r="AE52" s="345"/>
      <c r="AF52" s="345"/>
      <c r="AG52" s="345"/>
      <c r="AH52" s="345"/>
      <c r="AI52" s="345"/>
      <c r="AJ52" s="345"/>
      <c r="AK52" s="346"/>
      <c r="AL52" s="459" t="str">
        <f>IF(OR(COUNTIF(E52:F55,"〇")&gt;0,COUNTIF(E52:F55,"誓約")&gt;0),"OK","NG")</f>
        <v>NG</v>
      </c>
    </row>
    <row r="53" spans="1:38" ht="24.95" customHeight="1">
      <c r="A53" s="136"/>
      <c r="B53" s="339"/>
      <c r="C53" s="340"/>
      <c r="D53" s="340"/>
      <c r="E53" s="343"/>
      <c r="F53" s="344"/>
      <c r="G53" s="347" t="s">
        <v>33</v>
      </c>
      <c r="H53" s="347"/>
      <c r="I53" s="347"/>
      <c r="J53" s="347"/>
      <c r="K53" s="347"/>
      <c r="L53" s="347"/>
      <c r="M53" s="347"/>
      <c r="N53" s="347"/>
      <c r="O53" s="347"/>
      <c r="P53" s="347"/>
      <c r="Q53" s="347"/>
      <c r="R53" s="347"/>
      <c r="S53" s="347"/>
      <c r="T53" s="347"/>
      <c r="U53" s="347"/>
      <c r="V53" s="347"/>
      <c r="W53" s="347"/>
      <c r="X53" s="347"/>
      <c r="Y53" s="347"/>
      <c r="Z53" s="347"/>
      <c r="AA53" s="347"/>
      <c r="AB53" s="347"/>
      <c r="AC53" s="347"/>
      <c r="AD53" s="347"/>
      <c r="AE53" s="347"/>
      <c r="AF53" s="347"/>
      <c r="AG53" s="347"/>
      <c r="AH53" s="347"/>
      <c r="AI53" s="347"/>
      <c r="AJ53" s="347"/>
      <c r="AK53" s="180"/>
      <c r="AL53" s="459"/>
    </row>
    <row r="54" spans="1:38" ht="24.95" customHeight="1">
      <c r="A54" s="136"/>
      <c r="B54" s="339"/>
      <c r="C54" s="340"/>
      <c r="D54" s="340"/>
      <c r="E54" s="348"/>
      <c r="F54" s="349"/>
      <c r="G54" s="352" t="s">
        <v>34</v>
      </c>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3"/>
      <c r="AL54" s="459"/>
    </row>
    <row r="55" spans="1:38" ht="24.95" customHeight="1" thickBot="1">
      <c r="A55" s="136"/>
      <c r="B55" s="341"/>
      <c r="C55" s="342"/>
      <c r="D55" s="342"/>
      <c r="E55" s="354"/>
      <c r="F55" s="355"/>
      <c r="G55" s="356" t="s">
        <v>35</v>
      </c>
      <c r="H55" s="356"/>
      <c r="I55" s="356"/>
      <c r="J55" s="356"/>
      <c r="K55" s="356"/>
      <c r="L55" s="356"/>
      <c r="M55" s="356"/>
      <c r="N55" s="356"/>
      <c r="O55" s="356"/>
      <c r="P55" s="356"/>
      <c r="Q55" s="356"/>
      <c r="R55" s="356"/>
      <c r="S55" s="356"/>
      <c r="T55" s="356"/>
      <c r="U55" s="356"/>
      <c r="V55" s="356"/>
      <c r="W55" s="356"/>
      <c r="X55" s="356"/>
      <c r="Y55" s="356"/>
      <c r="Z55" s="356"/>
      <c r="AA55" s="356"/>
      <c r="AB55" s="356"/>
      <c r="AC55" s="356"/>
      <c r="AD55" s="356"/>
      <c r="AE55" s="356"/>
      <c r="AF55" s="356"/>
      <c r="AG55" s="356"/>
      <c r="AH55" s="356"/>
      <c r="AI55" s="356"/>
      <c r="AJ55" s="356"/>
      <c r="AK55" s="181"/>
      <c r="AL55" s="459"/>
    </row>
    <row r="56" spans="1:38" ht="24.95" customHeight="1">
      <c r="A56" s="136"/>
      <c r="B56" s="337" t="s">
        <v>36</v>
      </c>
      <c r="C56" s="338"/>
      <c r="D56" s="338"/>
      <c r="E56" s="343"/>
      <c r="F56" s="344"/>
      <c r="G56" s="345" t="s">
        <v>37</v>
      </c>
      <c r="H56" s="345"/>
      <c r="I56" s="345"/>
      <c r="J56" s="345"/>
      <c r="K56" s="345"/>
      <c r="L56" s="345"/>
      <c r="M56" s="345"/>
      <c r="N56" s="345"/>
      <c r="O56" s="345"/>
      <c r="P56" s="345"/>
      <c r="Q56" s="345"/>
      <c r="R56" s="345"/>
      <c r="S56" s="345"/>
      <c r="T56" s="345"/>
      <c r="U56" s="345"/>
      <c r="V56" s="345"/>
      <c r="W56" s="345"/>
      <c r="X56" s="345"/>
      <c r="Y56" s="345"/>
      <c r="Z56" s="345"/>
      <c r="AA56" s="345"/>
      <c r="AB56" s="345"/>
      <c r="AC56" s="345"/>
      <c r="AD56" s="345"/>
      <c r="AE56" s="345"/>
      <c r="AF56" s="345"/>
      <c r="AG56" s="345"/>
      <c r="AH56" s="345"/>
      <c r="AI56" s="345"/>
      <c r="AJ56" s="345"/>
      <c r="AK56" s="346"/>
      <c r="AL56" s="459" t="str">
        <f>IF(OR(COUNTIF(E56:F59,"〇")&gt;0,COUNTIF(E56:F59,"誓約")&gt;0),"OK","NG")</f>
        <v>NG</v>
      </c>
    </row>
    <row r="57" spans="1:38" ht="24.95" customHeight="1">
      <c r="A57" s="136"/>
      <c r="B57" s="339"/>
      <c r="C57" s="340"/>
      <c r="D57" s="340"/>
      <c r="E57" s="379"/>
      <c r="F57" s="380"/>
      <c r="G57" s="347" t="s">
        <v>38</v>
      </c>
      <c r="H57" s="347"/>
      <c r="I57" s="347"/>
      <c r="J57" s="347"/>
      <c r="K57" s="347"/>
      <c r="L57" s="347"/>
      <c r="M57" s="347"/>
      <c r="N57" s="347"/>
      <c r="O57" s="347"/>
      <c r="P57" s="347"/>
      <c r="Q57" s="347"/>
      <c r="R57" s="347"/>
      <c r="S57" s="347"/>
      <c r="T57" s="347"/>
      <c r="U57" s="347"/>
      <c r="V57" s="347"/>
      <c r="W57" s="347"/>
      <c r="X57" s="347"/>
      <c r="Y57" s="347"/>
      <c r="Z57" s="347"/>
      <c r="AA57" s="347"/>
      <c r="AB57" s="347"/>
      <c r="AC57" s="347"/>
      <c r="AD57" s="347"/>
      <c r="AE57" s="347"/>
      <c r="AF57" s="347"/>
      <c r="AG57" s="347"/>
      <c r="AH57" s="347"/>
      <c r="AI57" s="347"/>
      <c r="AJ57" s="347"/>
      <c r="AK57" s="182"/>
      <c r="AL57" s="459"/>
    </row>
    <row r="58" spans="1:38" ht="24.95" customHeight="1">
      <c r="A58" s="136"/>
      <c r="B58" s="339"/>
      <c r="C58" s="340"/>
      <c r="D58" s="340"/>
      <c r="E58" s="379"/>
      <c r="F58" s="380"/>
      <c r="G58" s="381" t="s">
        <v>39</v>
      </c>
      <c r="H58" s="352"/>
      <c r="I58" s="352"/>
      <c r="J58" s="352"/>
      <c r="K58" s="352"/>
      <c r="L58" s="352"/>
      <c r="M58" s="352"/>
      <c r="N58" s="352"/>
      <c r="O58" s="352"/>
      <c r="P58" s="352"/>
      <c r="Q58" s="352"/>
      <c r="R58" s="352"/>
      <c r="S58" s="352"/>
      <c r="T58" s="352"/>
      <c r="U58" s="352"/>
      <c r="V58" s="352"/>
      <c r="W58" s="352"/>
      <c r="X58" s="352"/>
      <c r="Y58" s="352"/>
      <c r="Z58" s="352"/>
      <c r="AA58" s="352"/>
      <c r="AB58" s="352"/>
      <c r="AC58" s="352"/>
      <c r="AD58" s="352"/>
      <c r="AE58" s="352"/>
      <c r="AF58" s="352"/>
      <c r="AG58" s="352"/>
      <c r="AH58" s="352"/>
      <c r="AI58" s="352"/>
      <c r="AJ58" s="352"/>
      <c r="AK58" s="353"/>
      <c r="AL58" s="459"/>
    </row>
    <row r="59" spans="1:38" ht="24.95" customHeight="1" thickBot="1">
      <c r="A59" s="136"/>
      <c r="B59" s="341"/>
      <c r="C59" s="342"/>
      <c r="D59" s="342"/>
      <c r="E59" s="382"/>
      <c r="F59" s="383"/>
      <c r="G59" s="384" t="s">
        <v>40</v>
      </c>
      <c r="H59" s="384"/>
      <c r="I59" s="384"/>
      <c r="J59" s="384"/>
      <c r="K59" s="384"/>
      <c r="L59" s="384"/>
      <c r="M59" s="384"/>
      <c r="N59" s="384"/>
      <c r="O59" s="384"/>
      <c r="P59" s="384"/>
      <c r="Q59" s="384"/>
      <c r="R59" s="384"/>
      <c r="S59" s="384"/>
      <c r="T59" s="384"/>
      <c r="U59" s="384"/>
      <c r="V59" s="384"/>
      <c r="W59" s="384"/>
      <c r="X59" s="384"/>
      <c r="Y59" s="384"/>
      <c r="Z59" s="384"/>
      <c r="AA59" s="384"/>
      <c r="AB59" s="384"/>
      <c r="AC59" s="384"/>
      <c r="AD59" s="384"/>
      <c r="AE59" s="384"/>
      <c r="AF59" s="384"/>
      <c r="AG59" s="384"/>
      <c r="AH59" s="384"/>
      <c r="AI59" s="384"/>
      <c r="AJ59" s="384"/>
      <c r="AK59" s="385"/>
      <c r="AL59" s="459"/>
    </row>
    <row r="60" spans="1:38" ht="24.95" customHeight="1">
      <c r="A60" s="136"/>
      <c r="B60" s="337" t="s">
        <v>41</v>
      </c>
      <c r="C60" s="338"/>
      <c r="D60" s="338"/>
      <c r="E60" s="343"/>
      <c r="F60" s="344"/>
      <c r="G60" s="389" t="s">
        <v>42</v>
      </c>
      <c r="H60" s="389"/>
      <c r="I60" s="389"/>
      <c r="J60" s="389"/>
      <c r="K60" s="389"/>
      <c r="L60" s="389"/>
      <c r="M60" s="389"/>
      <c r="N60" s="389"/>
      <c r="O60" s="389"/>
      <c r="P60" s="389"/>
      <c r="Q60" s="389"/>
      <c r="R60" s="389"/>
      <c r="S60" s="389"/>
      <c r="T60" s="389"/>
      <c r="U60" s="389"/>
      <c r="V60" s="389"/>
      <c r="W60" s="389"/>
      <c r="X60" s="389"/>
      <c r="Y60" s="389"/>
      <c r="Z60" s="389"/>
      <c r="AA60" s="389"/>
      <c r="AB60" s="389"/>
      <c r="AC60" s="389"/>
      <c r="AD60" s="389"/>
      <c r="AE60" s="389"/>
      <c r="AF60" s="389"/>
      <c r="AG60" s="389"/>
      <c r="AH60" s="389"/>
      <c r="AI60" s="389"/>
      <c r="AJ60" s="389"/>
      <c r="AK60" s="182"/>
      <c r="AL60" s="459" t="str">
        <f>IF(OR(COUNTIF(E60:F64,"〇")&gt;0,COUNTIF(E60:F64,"誓約")&gt;0),"OK","NG")</f>
        <v>NG</v>
      </c>
    </row>
    <row r="61" spans="1:38" ht="24.95" customHeight="1" thickBot="1">
      <c r="A61" s="136"/>
      <c r="B61" s="339"/>
      <c r="C61" s="340"/>
      <c r="D61" s="340"/>
      <c r="E61" s="379"/>
      <c r="F61" s="380"/>
      <c r="G61" s="352" t="s">
        <v>43</v>
      </c>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3"/>
      <c r="AL61" s="459"/>
    </row>
    <row r="62" spans="1:38" ht="24.95" customHeight="1">
      <c r="A62" s="136"/>
      <c r="B62" s="339"/>
      <c r="C62" s="340"/>
      <c r="D62" s="340"/>
      <c r="E62" s="343"/>
      <c r="F62" s="344"/>
      <c r="G62" s="352" t="s">
        <v>44</v>
      </c>
      <c r="H62" s="352"/>
      <c r="I62" s="352"/>
      <c r="J62" s="352"/>
      <c r="K62" s="352"/>
      <c r="L62" s="352"/>
      <c r="M62" s="352"/>
      <c r="N62" s="352"/>
      <c r="O62" s="352"/>
      <c r="P62" s="352"/>
      <c r="Q62" s="352"/>
      <c r="R62" s="352"/>
      <c r="S62" s="352"/>
      <c r="T62" s="352"/>
      <c r="U62" s="352"/>
      <c r="V62" s="352"/>
      <c r="W62" s="352"/>
      <c r="X62" s="352"/>
      <c r="Y62" s="352"/>
      <c r="Z62" s="352"/>
      <c r="AA62" s="352"/>
      <c r="AB62" s="352"/>
      <c r="AC62" s="352"/>
      <c r="AD62" s="352"/>
      <c r="AE62" s="352"/>
      <c r="AF62" s="352"/>
      <c r="AG62" s="352"/>
      <c r="AH62" s="352"/>
      <c r="AI62" s="352"/>
      <c r="AJ62" s="352"/>
      <c r="AK62" s="353"/>
      <c r="AL62" s="459"/>
    </row>
    <row r="63" spans="1:38" ht="24.95" customHeight="1">
      <c r="A63" s="136"/>
      <c r="B63" s="339"/>
      <c r="C63" s="340"/>
      <c r="D63" s="340"/>
      <c r="E63" s="348"/>
      <c r="F63" s="349"/>
      <c r="G63" s="386" t="s">
        <v>45</v>
      </c>
      <c r="H63" s="347"/>
      <c r="I63" s="347"/>
      <c r="J63" s="347"/>
      <c r="K63" s="347"/>
      <c r="L63" s="347"/>
      <c r="M63" s="347"/>
      <c r="N63" s="347"/>
      <c r="O63" s="347"/>
      <c r="P63" s="347"/>
      <c r="Q63" s="347"/>
      <c r="R63" s="347"/>
      <c r="S63" s="347"/>
      <c r="T63" s="347"/>
      <c r="U63" s="347"/>
      <c r="V63" s="347"/>
      <c r="W63" s="347"/>
      <c r="X63" s="347"/>
      <c r="Y63" s="347"/>
      <c r="Z63" s="347"/>
      <c r="AA63" s="347"/>
      <c r="AB63" s="347"/>
      <c r="AC63" s="347"/>
      <c r="AD63" s="347"/>
      <c r="AE63" s="347"/>
      <c r="AF63" s="347"/>
      <c r="AG63" s="347"/>
      <c r="AH63" s="347"/>
      <c r="AI63" s="347"/>
      <c r="AJ63" s="347"/>
      <c r="AK63" s="387"/>
      <c r="AL63" s="459"/>
    </row>
    <row r="64" spans="1:38" ht="24.95" customHeight="1" thickBot="1">
      <c r="A64" s="136"/>
      <c r="B64" s="341"/>
      <c r="C64" s="342"/>
      <c r="D64" s="342"/>
      <c r="E64" s="379"/>
      <c r="F64" s="380"/>
      <c r="G64" s="388" t="s">
        <v>46</v>
      </c>
      <c r="H64" s="388"/>
      <c r="I64" s="388"/>
      <c r="J64" s="388"/>
      <c r="K64" s="388"/>
      <c r="L64" s="388"/>
      <c r="M64" s="388"/>
      <c r="N64" s="388"/>
      <c r="O64" s="388"/>
      <c r="P64" s="388"/>
      <c r="Q64" s="388"/>
      <c r="R64" s="388"/>
      <c r="S64" s="388"/>
      <c r="T64" s="388"/>
      <c r="U64" s="388"/>
      <c r="V64" s="388"/>
      <c r="W64" s="388"/>
      <c r="X64" s="388"/>
      <c r="Y64" s="388"/>
      <c r="Z64" s="388"/>
      <c r="AA64" s="388"/>
      <c r="AB64" s="388"/>
      <c r="AC64" s="388"/>
      <c r="AD64" s="388"/>
      <c r="AE64" s="388"/>
      <c r="AF64" s="388"/>
      <c r="AG64" s="388"/>
      <c r="AH64" s="388"/>
      <c r="AI64" s="388"/>
      <c r="AJ64" s="388"/>
      <c r="AK64" s="385"/>
      <c r="AL64" s="459"/>
    </row>
    <row r="65" spans="1:38" ht="24.95" customHeight="1" thickBot="1">
      <c r="A65" s="136"/>
      <c r="B65" s="337" t="s">
        <v>47</v>
      </c>
      <c r="C65" s="338"/>
      <c r="D65" s="338"/>
      <c r="E65" s="343"/>
      <c r="F65" s="344"/>
      <c r="G65" s="345" t="s">
        <v>48</v>
      </c>
      <c r="H65" s="345"/>
      <c r="I65" s="345"/>
      <c r="J65" s="345"/>
      <c r="K65" s="345"/>
      <c r="L65" s="345"/>
      <c r="M65" s="345"/>
      <c r="N65" s="345"/>
      <c r="O65" s="345"/>
      <c r="P65" s="345"/>
      <c r="Q65" s="345"/>
      <c r="R65" s="345"/>
      <c r="S65" s="345"/>
      <c r="T65" s="345"/>
      <c r="U65" s="345"/>
      <c r="V65" s="345"/>
      <c r="W65" s="345"/>
      <c r="X65" s="345"/>
      <c r="Y65" s="345"/>
      <c r="Z65" s="345"/>
      <c r="AA65" s="345"/>
      <c r="AB65" s="345"/>
      <c r="AC65" s="345"/>
      <c r="AD65" s="345"/>
      <c r="AE65" s="345"/>
      <c r="AF65" s="345"/>
      <c r="AG65" s="345"/>
      <c r="AH65" s="345"/>
      <c r="AI65" s="345"/>
      <c r="AJ65" s="345"/>
      <c r="AK65" s="346"/>
      <c r="AL65" s="459" t="str">
        <f>IF(OR(COUNTIF(E65:F68,"〇")&gt;0,COUNTIF(E65:F68,"誓約")&gt;0),"OK","NG")</f>
        <v>NG</v>
      </c>
    </row>
    <row r="66" spans="1:38" ht="24.95" customHeight="1">
      <c r="A66" s="136"/>
      <c r="B66" s="339"/>
      <c r="C66" s="340"/>
      <c r="D66" s="340"/>
      <c r="E66" s="343"/>
      <c r="F66" s="344"/>
      <c r="G66" s="352" t="s">
        <v>49</v>
      </c>
      <c r="H66" s="352"/>
      <c r="I66" s="352"/>
      <c r="J66" s="352"/>
      <c r="K66" s="352"/>
      <c r="L66" s="352"/>
      <c r="M66" s="352"/>
      <c r="N66" s="352"/>
      <c r="O66" s="352"/>
      <c r="P66" s="352"/>
      <c r="Q66" s="352"/>
      <c r="R66" s="352"/>
      <c r="S66" s="352"/>
      <c r="T66" s="352"/>
      <c r="U66" s="352"/>
      <c r="V66" s="352"/>
      <c r="W66" s="352"/>
      <c r="X66" s="352"/>
      <c r="Y66" s="352"/>
      <c r="Z66" s="352"/>
      <c r="AA66" s="352"/>
      <c r="AB66" s="352"/>
      <c r="AC66" s="352"/>
      <c r="AD66" s="352"/>
      <c r="AE66" s="352"/>
      <c r="AF66" s="352"/>
      <c r="AG66" s="352"/>
      <c r="AH66" s="352"/>
      <c r="AI66" s="352"/>
      <c r="AJ66" s="352"/>
      <c r="AK66" s="353"/>
      <c r="AL66" s="459"/>
    </row>
    <row r="67" spans="1:38" ht="24.95" customHeight="1">
      <c r="A67" s="136"/>
      <c r="B67" s="339"/>
      <c r="C67" s="340"/>
      <c r="D67" s="340"/>
      <c r="E67" s="379"/>
      <c r="F67" s="380"/>
      <c r="G67" s="352" t="s">
        <v>50</v>
      </c>
      <c r="H67" s="352"/>
      <c r="I67" s="352"/>
      <c r="J67" s="352"/>
      <c r="K67" s="352"/>
      <c r="L67" s="352"/>
      <c r="M67" s="352"/>
      <c r="N67" s="352"/>
      <c r="O67" s="352"/>
      <c r="P67" s="352"/>
      <c r="Q67" s="352"/>
      <c r="R67" s="352"/>
      <c r="S67" s="352"/>
      <c r="T67" s="352"/>
      <c r="U67" s="352"/>
      <c r="V67" s="352"/>
      <c r="W67" s="352"/>
      <c r="X67" s="352"/>
      <c r="Y67" s="352"/>
      <c r="Z67" s="352"/>
      <c r="AA67" s="352"/>
      <c r="AB67" s="352"/>
      <c r="AC67" s="352"/>
      <c r="AD67" s="352"/>
      <c r="AE67" s="352"/>
      <c r="AF67" s="352"/>
      <c r="AG67" s="352"/>
      <c r="AH67" s="352"/>
      <c r="AI67" s="352"/>
      <c r="AJ67" s="352"/>
      <c r="AK67" s="353"/>
      <c r="AL67" s="459"/>
    </row>
    <row r="68" spans="1:38" ht="24.95" customHeight="1" thickBot="1">
      <c r="A68" s="136"/>
      <c r="B68" s="341"/>
      <c r="C68" s="342"/>
      <c r="D68" s="342"/>
      <c r="E68" s="379"/>
      <c r="F68" s="380"/>
      <c r="G68" s="388" t="s">
        <v>51</v>
      </c>
      <c r="H68" s="388"/>
      <c r="I68" s="388"/>
      <c r="J68" s="388"/>
      <c r="K68" s="388"/>
      <c r="L68" s="388"/>
      <c r="M68" s="388"/>
      <c r="N68" s="388"/>
      <c r="O68" s="388"/>
      <c r="P68" s="388"/>
      <c r="Q68" s="388"/>
      <c r="R68" s="388"/>
      <c r="S68" s="388"/>
      <c r="T68" s="388"/>
      <c r="U68" s="388"/>
      <c r="V68" s="388"/>
      <c r="W68" s="388"/>
      <c r="X68" s="388"/>
      <c r="Y68" s="388"/>
      <c r="Z68" s="388"/>
      <c r="AA68" s="388"/>
      <c r="AB68" s="388"/>
      <c r="AC68" s="388"/>
      <c r="AD68" s="388"/>
      <c r="AE68" s="388"/>
      <c r="AF68" s="388"/>
      <c r="AG68" s="388"/>
      <c r="AH68" s="388"/>
      <c r="AI68" s="388"/>
      <c r="AJ68" s="388"/>
      <c r="AK68" s="385"/>
      <c r="AL68" s="459"/>
    </row>
    <row r="69" spans="1:38" ht="24.95" customHeight="1">
      <c r="A69" s="136"/>
      <c r="B69" s="337" t="s">
        <v>52</v>
      </c>
      <c r="C69" s="338"/>
      <c r="D69" s="338"/>
      <c r="E69" s="343"/>
      <c r="F69" s="344"/>
      <c r="G69" s="465" t="s">
        <v>53</v>
      </c>
      <c r="H69" s="345"/>
      <c r="I69" s="345"/>
      <c r="J69" s="345"/>
      <c r="K69" s="345"/>
      <c r="L69" s="345"/>
      <c r="M69" s="345"/>
      <c r="N69" s="345"/>
      <c r="O69" s="345"/>
      <c r="P69" s="345"/>
      <c r="Q69" s="345"/>
      <c r="R69" s="345"/>
      <c r="S69" s="345"/>
      <c r="T69" s="345"/>
      <c r="U69" s="345"/>
      <c r="V69" s="345"/>
      <c r="W69" s="345"/>
      <c r="X69" s="345"/>
      <c r="Y69" s="345"/>
      <c r="Z69" s="345"/>
      <c r="AA69" s="345"/>
      <c r="AB69" s="345"/>
      <c r="AC69" s="345"/>
      <c r="AD69" s="345"/>
      <c r="AE69" s="345"/>
      <c r="AF69" s="345"/>
      <c r="AG69" s="345"/>
      <c r="AH69" s="345"/>
      <c r="AI69" s="345"/>
      <c r="AJ69" s="345"/>
      <c r="AK69" s="346"/>
      <c r="AL69" s="459" t="str">
        <f>IF(OR(COUNTIF(E69:F75,"〇")&gt;0,COUNTIF(E69:F75,"誓約")&gt;1),"OK","NG")</f>
        <v>NG</v>
      </c>
    </row>
    <row r="70" spans="1:38" ht="24.95" customHeight="1" thickBot="1">
      <c r="A70" s="136"/>
      <c r="B70" s="339"/>
      <c r="C70" s="340"/>
      <c r="D70" s="340"/>
      <c r="E70" s="379"/>
      <c r="F70" s="380"/>
      <c r="G70" s="386" t="s">
        <v>54</v>
      </c>
      <c r="H70" s="347"/>
      <c r="I70" s="347"/>
      <c r="J70" s="347"/>
      <c r="K70" s="347"/>
      <c r="L70" s="347"/>
      <c r="M70" s="347"/>
      <c r="N70" s="347"/>
      <c r="O70" s="347"/>
      <c r="P70" s="347"/>
      <c r="Q70" s="347"/>
      <c r="R70" s="347"/>
      <c r="S70" s="347"/>
      <c r="T70" s="347"/>
      <c r="U70" s="347"/>
      <c r="V70" s="347"/>
      <c r="W70" s="347"/>
      <c r="X70" s="347"/>
      <c r="Y70" s="347"/>
      <c r="Z70" s="347"/>
      <c r="AA70" s="347"/>
      <c r="AB70" s="347"/>
      <c r="AC70" s="347"/>
      <c r="AD70" s="347"/>
      <c r="AE70" s="347"/>
      <c r="AF70" s="347"/>
      <c r="AG70" s="347"/>
      <c r="AH70" s="347"/>
      <c r="AI70" s="347"/>
      <c r="AJ70" s="347"/>
      <c r="AK70" s="387"/>
      <c r="AL70" s="459"/>
    </row>
    <row r="71" spans="1:38" ht="24.95" customHeight="1">
      <c r="A71" s="136"/>
      <c r="B71" s="339"/>
      <c r="C71" s="340"/>
      <c r="D71" s="340"/>
      <c r="E71" s="343"/>
      <c r="F71" s="344"/>
      <c r="G71" s="352" t="s">
        <v>55</v>
      </c>
      <c r="H71" s="352"/>
      <c r="I71" s="352"/>
      <c r="J71" s="352"/>
      <c r="K71" s="352"/>
      <c r="L71" s="352"/>
      <c r="M71" s="352"/>
      <c r="N71" s="352"/>
      <c r="O71" s="352"/>
      <c r="P71" s="352"/>
      <c r="Q71" s="352"/>
      <c r="R71" s="352"/>
      <c r="S71" s="352"/>
      <c r="T71" s="352"/>
      <c r="U71" s="352"/>
      <c r="V71" s="352"/>
      <c r="W71" s="352"/>
      <c r="X71" s="352"/>
      <c r="Y71" s="352"/>
      <c r="Z71" s="352"/>
      <c r="AA71" s="352"/>
      <c r="AB71" s="352"/>
      <c r="AC71" s="352"/>
      <c r="AD71" s="352"/>
      <c r="AE71" s="352"/>
      <c r="AF71" s="352"/>
      <c r="AG71" s="352"/>
      <c r="AH71" s="352"/>
      <c r="AI71" s="352"/>
      <c r="AJ71" s="352"/>
      <c r="AK71" s="353"/>
      <c r="AL71" s="459"/>
    </row>
    <row r="72" spans="1:38" ht="24.95" customHeight="1">
      <c r="A72" s="136"/>
      <c r="B72" s="339"/>
      <c r="C72" s="340"/>
      <c r="D72" s="340"/>
      <c r="E72" s="379"/>
      <c r="F72" s="380"/>
      <c r="G72" s="384" t="s">
        <v>56</v>
      </c>
      <c r="H72" s="384"/>
      <c r="I72" s="384"/>
      <c r="J72" s="384"/>
      <c r="K72" s="384"/>
      <c r="L72" s="384"/>
      <c r="M72" s="384"/>
      <c r="N72" s="384"/>
      <c r="O72" s="384"/>
      <c r="P72" s="384"/>
      <c r="Q72" s="384"/>
      <c r="R72" s="384"/>
      <c r="S72" s="384"/>
      <c r="T72" s="384"/>
      <c r="U72" s="384"/>
      <c r="V72" s="384"/>
      <c r="W72" s="384"/>
      <c r="X72" s="384"/>
      <c r="Y72" s="384"/>
      <c r="Z72" s="384"/>
      <c r="AA72" s="384"/>
      <c r="AB72" s="384"/>
      <c r="AC72" s="384"/>
      <c r="AD72" s="384"/>
      <c r="AE72" s="384"/>
      <c r="AF72" s="384"/>
      <c r="AG72" s="384"/>
      <c r="AH72" s="384"/>
      <c r="AI72" s="384"/>
      <c r="AJ72" s="384"/>
      <c r="AK72" s="181"/>
      <c r="AL72" s="459"/>
    </row>
    <row r="73" spans="1:38" ht="24.95" customHeight="1">
      <c r="A73" s="136"/>
      <c r="B73" s="339"/>
      <c r="C73" s="340"/>
      <c r="D73" s="340"/>
      <c r="E73" s="379"/>
      <c r="F73" s="380"/>
      <c r="G73" s="384" t="s">
        <v>57</v>
      </c>
      <c r="H73" s="384"/>
      <c r="I73" s="384"/>
      <c r="J73" s="384"/>
      <c r="K73" s="384"/>
      <c r="L73" s="384"/>
      <c r="M73" s="384"/>
      <c r="N73" s="384"/>
      <c r="O73" s="384"/>
      <c r="P73" s="384"/>
      <c r="Q73" s="384"/>
      <c r="R73" s="384"/>
      <c r="S73" s="384"/>
      <c r="T73" s="384"/>
      <c r="U73" s="384"/>
      <c r="V73" s="384"/>
      <c r="W73" s="384"/>
      <c r="X73" s="384"/>
      <c r="Y73" s="384"/>
      <c r="Z73" s="384"/>
      <c r="AA73" s="384"/>
      <c r="AB73" s="384"/>
      <c r="AC73" s="384"/>
      <c r="AD73" s="384"/>
      <c r="AE73" s="384"/>
      <c r="AF73" s="384"/>
      <c r="AG73" s="384"/>
      <c r="AH73" s="384"/>
      <c r="AI73" s="384"/>
      <c r="AJ73" s="384"/>
      <c r="AK73" s="464"/>
      <c r="AL73" s="459"/>
    </row>
    <row r="74" spans="1:38" ht="24.95" customHeight="1">
      <c r="A74" s="136"/>
      <c r="B74" s="339"/>
      <c r="C74" s="340"/>
      <c r="D74" s="340"/>
      <c r="E74" s="379"/>
      <c r="F74" s="380"/>
      <c r="G74" s="352" t="s">
        <v>58</v>
      </c>
      <c r="H74" s="352"/>
      <c r="I74" s="352"/>
      <c r="J74" s="352"/>
      <c r="K74" s="352"/>
      <c r="L74" s="352"/>
      <c r="M74" s="352"/>
      <c r="N74" s="352"/>
      <c r="O74" s="352"/>
      <c r="P74" s="352"/>
      <c r="Q74" s="352"/>
      <c r="R74" s="352"/>
      <c r="S74" s="352"/>
      <c r="T74" s="352"/>
      <c r="U74" s="352"/>
      <c r="V74" s="352"/>
      <c r="W74" s="352"/>
      <c r="X74" s="352"/>
      <c r="Y74" s="352"/>
      <c r="Z74" s="352"/>
      <c r="AA74" s="352"/>
      <c r="AB74" s="352"/>
      <c r="AC74" s="352"/>
      <c r="AD74" s="352"/>
      <c r="AE74" s="352"/>
      <c r="AF74" s="352"/>
      <c r="AG74" s="352"/>
      <c r="AH74" s="352"/>
      <c r="AI74" s="352"/>
      <c r="AJ74" s="352"/>
      <c r="AK74" s="353"/>
      <c r="AL74" s="459"/>
    </row>
    <row r="75" spans="1:38" ht="24.95" customHeight="1" thickBot="1">
      <c r="A75" s="136"/>
      <c r="B75" s="339"/>
      <c r="C75" s="340"/>
      <c r="D75" s="340"/>
      <c r="E75" s="379"/>
      <c r="F75" s="380"/>
      <c r="G75" s="352" t="s">
        <v>59</v>
      </c>
      <c r="H75" s="352"/>
      <c r="I75" s="352"/>
      <c r="J75" s="352"/>
      <c r="K75" s="352"/>
      <c r="L75" s="352"/>
      <c r="M75" s="352"/>
      <c r="N75" s="352"/>
      <c r="O75" s="352"/>
      <c r="P75" s="352"/>
      <c r="Q75" s="352"/>
      <c r="R75" s="352"/>
      <c r="S75" s="352"/>
      <c r="T75" s="352"/>
      <c r="U75" s="352"/>
      <c r="V75" s="352"/>
      <c r="W75" s="352"/>
      <c r="X75" s="352"/>
      <c r="Y75" s="352"/>
      <c r="Z75" s="352"/>
      <c r="AA75" s="352"/>
      <c r="AB75" s="352"/>
      <c r="AC75" s="352"/>
      <c r="AD75" s="352"/>
      <c r="AE75" s="352"/>
      <c r="AF75" s="352"/>
      <c r="AG75" s="352"/>
      <c r="AH75" s="352"/>
      <c r="AI75" s="352"/>
      <c r="AJ75" s="352"/>
      <c r="AK75" s="353"/>
      <c r="AL75" s="459"/>
    </row>
    <row r="76" spans="1:38" ht="24.95" customHeight="1" thickBot="1">
      <c r="A76" s="136"/>
      <c r="B76" s="337" t="s">
        <v>60</v>
      </c>
      <c r="C76" s="338"/>
      <c r="D76" s="338"/>
      <c r="E76" s="343"/>
      <c r="F76" s="344"/>
      <c r="G76" s="345" t="s">
        <v>61</v>
      </c>
      <c r="H76" s="345"/>
      <c r="I76" s="345"/>
      <c r="J76" s="345"/>
      <c r="K76" s="345"/>
      <c r="L76" s="345"/>
      <c r="M76" s="345"/>
      <c r="N76" s="345"/>
      <c r="O76" s="345"/>
      <c r="P76" s="345"/>
      <c r="Q76" s="345"/>
      <c r="R76" s="345"/>
      <c r="S76" s="345"/>
      <c r="T76" s="345"/>
      <c r="U76" s="345"/>
      <c r="V76" s="345"/>
      <c r="W76" s="345"/>
      <c r="X76" s="345"/>
      <c r="Y76" s="345"/>
      <c r="Z76" s="345"/>
      <c r="AA76" s="345"/>
      <c r="AB76" s="345"/>
      <c r="AC76" s="345"/>
      <c r="AD76" s="345"/>
      <c r="AE76" s="345"/>
      <c r="AF76" s="345"/>
      <c r="AG76" s="345"/>
      <c r="AH76" s="345"/>
      <c r="AI76" s="345"/>
      <c r="AJ76" s="345"/>
      <c r="AK76" s="346"/>
      <c r="AL76" s="460" t="str">
        <f>IF(OR(COUNTIF(E76:F79,"〇")&gt;0,COUNTIF(E76:F79,"誓約")&gt;0),"OK","NG")</f>
        <v>NG</v>
      </c>
    </row>
    <row r="77" spans="1:38" ht="24.95" customHeight="1">
      <c r="A77" s="136"/>
      <c r="B77" s="339"/>
      <c r="C77" s="340"/>
      <c r="D77" s="340"/>
      <c r="E77" s="343"/>
      <c r="F77" s="344"/>
      <c r="G77" s="386" t="s">
        <v>62</v>
      </c>
      <c r="H77" s="347"/>
      <c r="I77" s="347"/>
      <c r="J77" s="347"/>
      <c r="K77" s="347"/>
      <c r="L77" s="347"/>
      <c r="M77" s="347"/>
      <c r="N77" s="347"/>
      <c r="O77" s="347"/>
      <c r="P77" s="347"/>
      <c r="Q77" s="347"/>
      <c r="R77" s="347"/>
      <c r="S77" s="347"/>
      <c r="T77" s="347"/>
      <c r="U77" s="347"/>
      <c r="V77" s="347"/>
      <c r="W77" s="347"/>
      <c r="X77" s="347"/>
      <c r="Y77" s="347"/>
      <c r="Z77" s="347"/>
      <c r="AA77" s="347"/>
      <c r="AB77" s="347"/>
      <c r="AC77" s="347"/>
      <c r="AD77" s="347"/>
      <c r="AE77" s="347"/>
      <c r="AF77" s="347"/>
      <c r="AG77" s="347"/>
      <c r="AH77" s="347"/>
      <c r="AI77" s="347"/>
      <c r="AJ77" s="347"/>
      <c r="AK77" s="387"/>
      <c r="AL77" s="461"/>
    </row>
    <row r="78" spans="1:38" ht="24.95" customHeight="1">
      <c r="A78" s="136"/>
      <c r="B78" s="339"/>
      <c r="C78" s="340"/>
      <c r="D78" s="340"/>
      <c r="E78" s="379"/>
      <c r="F78" s="380"/>
      <c r="G78" s="352" t="s">
        <v>63</v>
      </c>
      <c r="H78" s="352"/>
      <c r="I78" s="352"/>
      <c r="J78" s="352"/>
      <c r="K78" s="352"/>
      <c r="L78" s="352"/>
      <c r="M78" s="352"/>
      <c r="N78" s="352"/>
      <c r="O78" s="352"/>
      <c r="P78" s="352"/>
      <c r="Q78" s="352"/>
      <c r="R78" s="352"/>
      <c r="S78" s="352"/>
      <c r="T78" s="352"/>
      <c r="U78" s="352"/>
      <c r="V78" s="352"/>
      <c r="W78" s="352"/>
      <c r="X78" s="352"/>
      <c r="Y78" s="352"/>
      <c r="Z78" s="352"/>
      <c r="AA78" s="352"/>
      <c r="AB78" s="352"/>
      <c r="AC78" s="352"/>
      <c r="AD78" s="352"/>
      <c r="AE78" s="352"/>
      <c r="AF78" s="352"/>
      <c r="AG78" s="352"/>
      <c r="AH78" s="352"/>
      <c r="AI78" s="352"/>
      <c r="AJ78" s="352"/>
      <c r="AK78" s="180"/>
      <c r="AL78" s="461"/>
    </row>
    <row r="79" spans="1:38" ht="24.95" customHeight="1" thickBot="1">
      <c r="A79" s="136"/>
      <c r="B79" s="396"/>
      <c r="C79" s="397"/>
      <c r="D79" s="397"/>
      <c r="E79" s="398"/>
      <c r="F79" s="399"/>
      <c r="G79" s="400" t="s">
        <v>64</v>
      </c>
      <c r="H79" s="400"/>
      <c r="I79" s="400"/>
      <c r="J79" s="400"/>
      <c r="K79" s="400"/>
      <c r="L79" s="400"/>
      <c r="M79" s="400"/>
      <c r="N79" s="400"/>
      <c r="O79" s="400"/>
      <c r="P79" s="400"/>
      <c r="Q79" s="400"/>
      <c r="R79" s="400"/>
      <c r="S79" s="400"/>
      <c r="T79" s="400"/>
      <c r="U79" s="400"/>
      <c r="V79" s="400"/>
      <c r="W79" s="400"/>
      <c r="X79" s="400"/>
      <c r="Y79" s="400"/>
      <c r="Z79" s="400"/>
      <c r="AA79" s="400"/>
      <c r="AB79" s="400"/>
      <c r="AC79" s="400"/>
      <c r="AD79" s="400"/>
      <c r="AE79" s="400"/>
      <c r="AF79" s="400"/>
      <c r="AG79" s="400"/>
      <c r="AH79" s="400"/>
      <c r="AI79" s="400"/>
      <c r="AJ79" s="400"/>
      <c r="AK79" s="183"/>
      <c r="AL79" s="462"/>
    </row>
    <row r="80" spans="1:38" ht="21.75" customHeight="1">
      <c r="A80" s="136"/>
      <c r="B80" s="184"/>
      <c r="C80" s="138"/>
      <c r="D80" s="138"/>
      <c r="E80" s="138"/>
      <c r="F80" s="138"/>
      <c r="G80" s="138"/>
      <c r="H80" s="138"/>
      <c r="I80" s="138"/>
      <c r="J80" s="138"/>
      <c r="K80" s="138"/>
      <c r="L80" s="138"/>
      <c r="M80" s="138"/>
      <c r="N80" s="138"/>
      <c r="O80" s="138"/>
      <c r="P80" s="138"/>
      <c r="Q80" s="138"/>
      <c r="R80" s="138"/>
      <c r="S80" s="138"/>
      <c r="T80" s="138"/>
      <c r="U80" s="138"/>
      <c r="V80" s="138"/>
      <c r="W80" s="138"/>
      <c r="X80" s="138"/>
      <c r="Y80" s="138"/>
      <c r="Z80" s="138"/>
      <c r="AA80" s="138"/>
      <c r="AB80" s="138"/>
      <c r="AC80" s="138"/>
      <c r="AD80" s="138"/>
      <c r="AE80" s="138"/>
      <c r="AF80" s="138"/>
      <c r="AG80" s="138"/>
      <c r="AH80" s="138"/>
      <c r="AI80" s="138"/>
      <c r="AJ80" s="138"/>
      <c r="AK80" s="138"/>
      <c r="AL80" s="136"/>
    </row>
    <row r="81" spans="1:38">
      <c r="A81" s="80"/>
      <c r="B81" s="137" t="s">
        <v>65</v>
      </c>
      <c r="C81" s="137"/>
      <c r="D81" s="137"/>
      <c r="E81" s="137"/>
      <c r="F81" s="137"/>
      <c r="G81" s="137"/>
      <c r="H81" s="137"/>
      <c r="I81" s="137"/>
      <c r="J81" s="140"/>
      <c r="K81" s="140"/>
      <c r="L81" s="140"/>
      <c r="M81" s="140"/>
      <c r="N81" s="140"/>
      <c r="O81" s="140"/>
      <c r="P81" s="140"/>
      <c r="Q81" s="140"/>
      <c r="R81" s="140"/>
      <c r="S81" s="140"/>
      <c r="T81" s="140"/>
      <c r="U81" s="140"/>
      <c r="V81" s="140"/>
      <c r="W81" s="140"/>
      <c r="X81" s="140"/>
      <c r="Y81" s="140"/>
      <c r="Z81" s="140"/>
      <c r="AA81" s="140"/>
      <c r="AB81" s="140"/>
      <c r="AC81" s="140"/>
      <c r="AD81" s="140"/>
      <c r="AE81" s="140"/>
      <c r="AF81" s="140"/>
      <c r="AG81" s="140"/>
      <c r="AH81" s="140"/>
      <c r="AI81" s="140"/>
      <c r="AJ81" s="140"/>
      <c r="AK81" s="140"/>
      <c r="AL81" s="136"/>
    </row>
    <row r="82" spans="1:38">
      <c r="A82" s="80"/>
      <c r="B82" s="137"/>
      <c r="C82" s="137"/>
      <c r="D82" s="137"/>
      <c r="E82" s="137"/>
      <c r="F82" s="137"/>
      <c r="G82" s="137"/>
      <c r="H82" s="137"/>
      <c r="I82" s="137"/>
      <c r="J82" s="140"/>
      <c r="K82" s="140"/>
      <c r="L82" s="140"/>
      <c r="M82" s="140"/>
      <c r="N82" s="140"/>
      <c r="O82" s="140"/>
      <c r="P82" s="140"/>
      <c r="Q82" s="140"/>
      <c r="R82" s="140"/>
      <c r="S82" s="140"/>
      <c r="T82" s="140"/>
      <c r="U82" s="140"/>
      <c r="V82" s="140"/>
      <c r="W82" s="140"/>
      <c r="X82" s="140"/>
      <c r="Y82" s="140"/>
      <c r="Z82" s="140"/>
      <c r="AA82" s="140"/>
      <c r="AB82" s="140"/>
      <c r="AC82" s="140"/>
      <c r="AD82" s="140"/>
      <c r="AE82" s="140"/>
      <c r="AF82" s="140"/>
      <c r="AG82" s="140"/>
      <c r="AH82" s="140"/>
      <c r="AI82" s="140"/>
      <c r="AJ82" s="140"/>
      <c r="AK82" s="140"/>
      <c r="AL82" s="136"/>
    </row>
    <row r="83" spans="1:38" ht="15" thickBot="1">
      <c r="A83" s="136"/>
      <c r="B83" s="160" t="s">
        <v>23</v>
      </c>
      <c r="C83" s="185" t="s">
        <v>66</v>
      </c>
      <c r="D83" s="186"/>
      <c r="E83" s="186"/>
      <c r="F83" s="186"/>
      <c r="G83" s="186"/>
      <c r="H83" s="186"/>
      <c r="I83" s="186"/>
      <c r="J83" s="186"/>
      <c r="K83" s="186"/>
      <c r="L83" s="186"/>
      <c r="M83" s="186"/>
      <c r="N83" s="186"/>
      <c r="O83" s="186"/>
      <c r="P83" s="186"/>
      <c r="Q83" s="186"/>
      <c r="R83" s="186"/>
      <c r="S83" s="186"/>
      <c r="T83" s="186"/>
      <c r="U83" s="186"/>
      <c r="V83" s="186"/>
      <c r="W83" s="186"/>
      <c r="X83" s="186"/>
      <c r="Y83" s="186"/>
      <c r="Z83" s="186"/>
      <c r="AA83" s="186"/>
      <c r="AB83" s="186"/>
      <c r="AC83" s="186"/>
      <c r="AD83" s="186"/>
      <c r="AE83" s="186"/>
      <c r="AF83" s="186"/>
      <c r="AG83" s="186"/>
      <c r="AH83" s="186"/>
      <c r="AI83" s="186"/>
      <c r="AJ83" s="186"/>
      <c r="AK83" s="136"/>
      <c r="AL83" s="136"/>
    </row>
    <row r="84" spans="1:38" ht="40.5" customHeight="1" thickBot="1">
      <c r="A84" s="80"/>
      <c r="B84" s="390" t="s">
        <v>67</v>
      </c>
      <c r="C84" s="391"/>
      <c r="D84" s="391"/>
      <c r="E84" s="391"/>
      <c r="F84" s="391"/>
      <c r="G84" s="391"/>
      <c r="H84" s="391"/>
      <c r="I84" s="391"/>
      <c r="J84" s="391"/>
      <c r="K84" s="391"/>
      <c r="L84" s="391"/>
      <c r="M84" s="391"/>
      <c r="N84" s="391"/>
      <c r="O84" s="391"/>
      <c r="P84" s="391"/>
      <c r="Q84" s="391"/>
      <c r="R84" s="391"/>
      <c r="S84" s="391"/>
      <c r="T84" s="391"/>
      <c r="U84" s="391"/>
      <c r="V84" s="391"/>
      <c r="W84" s="391"/>
      <c r="X84" s="391"/>
      <c r="Y84" s="391"/>
      <c r="Z84" s="391"/>
      <c r="AA84" s="391"/>
      <c r="AB84" s="391"/>
      <c r="AC84" s="391"/>
      <c r="AD84" s="392"/>
      <c r="AE84" s="393" t="s">
        <v>158</v>
      </c>
      <c r="AF84" s="394"/>
      <c r="AG84" s="394"/>
      <c r="AH84" s="394"/>
      <c r="AI84" s="394"/>
      <c r="AJ84" s="395"/>
      <c r="AK84" s="225" t="str">
        <f>IF(AND(B85="〇",B86="〇",B87="〇",B88="〇",B89="〇",B90="〇",B91="〇"),"〇","×")</f>
        <v>×</v>
      </c>
      <c r="AL84" s="136"/>
    </row>
    <row r="85" spans="1:38" ht="35.1" customHeight="1" thickBot="1">
      <c r="A85" s="80"/>
      <c r="B85" s="79"/>
      <c r="C85" s="401" t="s">
        <v>68</v>
      </c>
      <c r="D85" s="363"/>
      <c r="E85" s="363"/>
      <c r="F85" s="363"/>
      <c r="G85" s="363"/>
      <c r="H85" s="363"/>
      <c r="I85" s="363"/>
      <c r="J85" s="363"/>
      <c r="K85" s="363"/>
      <c r="L85" s="363"/>
      <c r="M85" s="363"/>
      <c r="N85" s="363"/>
      <c r="O85" s="363"/>
      <c r="P85" s="363"/>
      <c r="Q85" s="363"/>
      <c r="R85" s="363"/>
      <c r="S85" s="363"/>
      <c r="T85" s="363"/>
      <c r="U85" s="363"/>
      <c r="V85" s="363"/>
      <c r="W85" s="363"/>
      <c r="X85" s="363"/>
      <c r="Y85" s="363"/>
      <c r="Z85" s="363"/>
      <c r="AA85" s="363"/>
      <c r="AB85" s="363"/>
      <c r="AC85" s="363"/>
      <c r="AD85" s="402"/>
      <c r="AE85" s="415" t="s">
        <v>69</v>
      </c>
      <c r="AF85" s="416"/>
      <c r="AG85" s="416"/>
      <c r="AH85" s="416"/>
      <c r="AI85" s="416"/>
      <c r="AJ85" s="416"/>
      <c r="AK85" s="417"/>
      <c r="AL85" s="136"/>
    </row>
    <row r="86" spans="1:38" ht="42" customHeight="1" thickBot="1">
      <c r="A86" s="80"/>
      <c r="B86" s="79"/>
      <c r="C86" s="418" t="s">
        <v>70</v>
      </c>
      <c r="D86" s="419"/>
      <c r="E86" s="419"/>
      <c r="F86" s="419"/>
      <c r="G86" s="419"/>
      <c r="H86" s="419"/>
      <c r="I86" s="419"/>
      <c r="J86" s="419"/>
      <c r="K86" s="419"/>
      <c r="L86" s="419"/>
      <c r="M86" s="419"/>
      <c r="N86" s="419"/>
      <c r="O86" s="419"/>
      <c r="P86" s="419"/>
      <c r="Q86" s="419"/>
      <c r="R86" s="419"/>
      <c r="S86" s="419"/>
      <c r="T86" s="419"/>
      <c r="U86" s="419"/>
      <c r="V86" s="419"/>
      <c r="W86" s="419"/>
      <c r="X86" s="419"/>
      <c r="Y86" s="419"/>
      <c r="Z86" s="419"/>
      <c r="AA86" s="419"/>
      <c r="AB86" s="419"/>
      <c r="AC86" s="419"/>
      <c r="AD86" s="420"/>
      <c r="AE86" s="406" t="s">
        <v>69</v>
      </c>
      <c r="AF86" s="407"/>
      <c r="AG86" s="407"/>
      <c r="AH86" s="407"/>
      <c r="AI86" s="407"/>
      <c r="AJ86" s="407"/>
      <c r="AK86" s="408"/>
      <c r="AL86" s="136"/>
    </row>
    <row r="87" spans="1:38" ht="42" customHeight="1" thickBot="1">
      <c r="A87" s="80"/>
      <c r="B87" s="79"/>
      <c r="C87" s="401" t="s">
        <v>71</v>
      </c>
      <c r="D87" s="363"/>
      <c r="E87" s="363"/>
      <c r="F87" s="363"/>
      <c r="G87" s="363"/>
      <c r="H87" s="363"/>
      <c r="I87" s="363"/>
      <c r="J87" s="363"/>
      <c r="K87" s="363"/>
      <c r="L87" s="363"/>
      <c r="M87" s="363"/>
      <c r="N87" s="363"/>
      <c r="O87" s="363"/>
      <c r="P87" s="363"/>
      <c r="Q87" s="363"/>
      <c r="R87" s="363"/>
      <c r="S87" s="363"/>
      <c r="T87" s="363"/>
      <c r="U87" s="363"/>
      <c r="V87" s="363"/>
      <c r="W87" s="363"/>
      <c r="X87" s="363"/>
      <c r="Y87" s="363"/>
      <c r="Z87" s="363"/>
      <c r="AA87" s="363"/>
      <c r="AB87" s="363"/>
      <c r="AC87" s="363"/>
      <c r="AD87" s="402"/>
      <c r="AE87" s="406" t="s">
        <v>72</v>
      </c>
      <c r="AF87" s="407"/>
      <c r="AG87" s="407"/>
      <c r="AH87" s="407"/>
      <c r="AI87" s="407"/>
      <c r="AJ87" s="407"/>
      <c r="AK87" s="408"/>
      <c r="AL87" s="136"/>
    </row>
    <row r="88" spans="1:38" ht="35.1" customHeight="1" thickBot="1">
      <c r="A88" s="80"/>
      <c r="B88" s="79"/>
      <c r="C88" s="401" t="s">
        <v>73</v>
      </c>
      <c r="D88" s="363"/>
      <c r="E88" s="363"/>
      <c r="F88" s="363"/>
      <c r="G88" s="363"/>
      <c r="H88" s="363"/>
      <c r="I88" s="363"/>
      <c r="J88" s="363"/>
      <c r="K88" s="363"/>
      <c r="L88" s="363"/>
      <c r="M88" s="363"/>
      <c r="N88" s="363"/>
      <c r="O88" s="363"/>
      <c r="P88" s="363"/>
      <c r="Q88" s="363"/>
      <c r="R88" s="363"/>
      <c r="S88" s="363"/>
      <c r="T88" s="363"/>
      <c r="U88" s="363"/>
      <c r="V88" s="363"/>
      <c r="W88" s="363"/>
      <c r="X88" s="363"/>
      <c r="Y88" s="363"/>
      <c r="Z88" s="363"/>
      <c r="AA88" s="363"/>
      <c r="AB88" s="363"/>
      <c r="AC88" s="363"/>
      <c r="AD88" s="402"/>
      <c r="AE88" s="403" t="s">
        <v>74</v>
      </c>
      <c r="AF88" s="404"/>
      <c r="AG88" s="404"/>
      <c r="AH88" s="404"/>
      <c r="AI88" s="404"/>
      <c r="AJ88" s="404"/>
      <c r="AK88" s="405"/>
      <c r="AL88" s="136"/>
    </row>
    <row r="89" spans="1:38" ht="35.1" customHeight="1" thickBot="1">
      <c r="A89" s="80"/>
      <c r="B89" s="79"/>
      <c r="C89" s="401" t="s">
        <v>75</v>
      </c>
      <c r="D89" s="363"/>
      <c r="E89" s="363"/>
      <c r="F89" s="363"/>
      <c r="G89" s="363"/>
      <c r="H89" s="363"/>
      <c r="I89" s="363"/>
      <c r="J89" s="363"/>
      <c r="K89" s="363"/>
      <c r="L89" s="363"/>
      <c r="M89" s="363"/>
      <c r="N89" s="363"/>
      <c r="O89" s="363"/>
      <c r="P89" s="363"/>
      <c r="Q89" s="363"/>
      <c r="R89" s="363"/>
      <c r="S89" s="363"/>
      <c r="T89" s="363"/>
      <c r="U89" s="363"/>
      <c r="V89" s="363"/>
      <c r="W89" s="363"/>
      <c r="X89" s="363"/>
      <c r="Y89" s="363"/>
      <c r="Z89" s="363"/>
      <c r="AA89" s="363"/>
      <c r="AB89" s="363"/>
      <c r="AC89" s="363"/>
      <c r="AD89" s="402"/>
      <c r="AE89" s="406" t="s">
        <v>76</v>
      </c>
      <c r="AF89" s="407"/>
      <c r="AG89" s="407"/>
      <c r="AH89" s="407"/>
      <c r="AI89" s="407"/>
      <c r="AJ89" s="407"/>
      <c r="AK89" s="408"/>
      <c r="AL89" s="136"/>
    </row>
    <row r="90" spans="1:38" ht="35.1" customHeight="1" thickBot="1">
      <c r="A90" s="80"/>
      <c r="B90" s="79"/>
      <c r="C90" s="409" t="s">
        <v>77</v>
      </c>
      <c r="D90" s="410"/>
      <c r="E90" s="410"/>
      <c r="F90" s="410"/>
      <c r="G90" s="410"/>
      <c r="H90" s="410"/>
      <c r="I90" s="410"/>
      <c r="J90" s="410"/>
      <c r="K90" s="410"/>
      <c r="L90" s="410"/>
      <c r="M90" s="410"/>
      <c r="N90" s="410"/>
      <c r="O90" s="410"/>
      <c r="P90" s="410"/>
      <c r="Q90" s="410"/>
      <c r="R90" s="410"/>
      <c r="S90" s="410"/>
      <c r="T90" s="410"/>
      <c r="U90" s="410"/>
      <c r="V90" s="410"/>
      <c r="W90" s="410"/>
      <c r="X90" s="410"/>
      <c r="Y90" s="410"/>
      <c r="Z90" s="410"/>
      <c r="AA90" s="410"/>
      <c r="AB90" s="410"/>
      <c r="AC90" s="410"/>
      <c r="AD90" s="411"/>
      <c r="AE90" s="412" t="s">
        <v>78</v>
      </c>
      <c r="AF90" s="413"/>
      <c r="AG90" s="413"/>
      <c r="AH90" s="413"/>
      <c r="AI90" s="413"/>
      <c r="AJ90" s="413"/>
      <c r="AK90" s="414"/>
      <c r="AL90" s="136"/>
    </row>
    <row r="91" spans="1:38" ht="35.1" customHeight="1" thickBot="1">
      <c r="A91" s="80"/>
      <c r="B91" s="79"/>
      <c r="C91" s="401" t="s">
        <v>79</v>
      </c>
      <c r="D91" s="363"/>
      <c r="E91" s="363"/>
      <c r="F91" s="363"/>
      <c r="G91" s="363"/>
      <c r="H91" s="363"/>
      <c r="I91" s="363"/>
      <c r="J91" s="363"/>
      <c r="K91" s="363"/>
      <c r="L91" s="363"/>
      <c r="M91" s="363"/>
      <c r="N91" s="363"/>
      <c r="O91" s="363"/>
      <c r="P91" s="363"/>
      <c r="Q91" s="363"/>
      <c r="R91" s="363"/>
      <c r="S91" s="363"/>
      <c r="T91" s="363"/>
      <c r="U91" s="363"/>
      <c r="V91" s="363"/>
      <c r="W91" s="363"/>
      <c r="X91" s="363"/>
      <c r="Y91" s="363"/>
      <c r="Z91" s="363"/>
      <c r="AA91" s="363"/>
      <c r="AB91" s="363"/>
      <c r="AC91" s="363"/>
      <c r="AD91" s="402"/>
      <c r="AE91" s="449" t="s">
        <v>74</v>
      </c>
      <c r="AF91" s="450"/>
      <c r="AG91" s="450"/>
      <c r="AH91" s="450"/>
      <c r="AI91" s="450"/>
      <c r="AJ91" s="450"/>
      <c r="AK91" s="451"/>
      <c r="AL91" s="136"/>
    </row>
    <row r="92" spans="1:38" ht="28.5" customHeight="1">
      <c r="A92" s="80"/>
      <c r="B92" s="186"/>
      <c r="C92" s="185"/>
      <c r="D92" s="186"/>
      <c r="E92" s="186"/>
      <c r="F92" s="186"/>
      <c r="G92" s="186"/>
      <c r="H92" s="186"/>
      <c r="I92" s="186"/>
      <c r="J92" s="186"/>
      <c r="K92" s="186"/>
      <c r="L92" s="186"/>
      <c r="M92" s="186"/>
      <c r="N92" s="186"/>
      <c r="O92" s="186"/>
      <c r="P92" s="186"/>
      <c r="Q92" s="186"/>
      <c r="R92" s="186"/>
      <c r="S92" s="186"/>
      <c r="T92" s="186"/>
      <c r="U92" s="186"/>
      <c r="V92" s="186"/>
      <c r="W92" s="186"/>
      <c r="X92" s="186"/>
      <c r="Y92" s="186"/>
      <c r="Z92" s="185"/>
      <c r="AA92" s="185"/>
      <c r="AB92" s="185"/>
      <c r="AC92" s="185"/>
      <c r="AD92" s="185"/>
      <c r="AE92" s="185"/>
      <c r="AF92" s="185"/>
      <c r="AG92" s="185"/>
      <c r="AH92" s="185"/>
      <c r="AI92" s="186"/>
      <c r="AJ92" s="186"/>
      <c r="AK92" s="136"/>
      <c r="AL92" s="136"/>
    </row>
    <row r="93" spans="1:38">
      <c r="A93" s="80"/>
      <c r="B93" s="187" t="s">
        <v>80</v>
      </c>
      <c r="C93" s="188" t="s">
        <v>81</v>
      </c>
      <c r="D93" s="188"/>
      <c r="E93" s="188"/>
      <c r="F93" s="188"/>
      <c r="G93" s="188"/>
      <c r="H93" s="188"/>
      <c r="I93" s="188"/>
      <c r="J93" s="188"/>
      <c r="K93" s="188"/>
      <c r="L93" s="188"/>
      <c r="M93" s="188"/>
      <c r="N93" s="188"/>
      <c r="O93" s="188"/>
      <c r="P93" s="188"/>
      <c r="Q93" s="188"/>
      <c r="R93" s="188"/>
      <c r="S93" s="188"/>
      <c r="T93" s="188"/>
      <c r="U93" s="188"/>
      <c r="V93" s="188"/>
      <c r="W93" s="188"/>
      <c r="X93" s="188"/>
      <c r="Y93" s="188"/>
      <c r="Z93" s="188"/>
      <c r="AA93" s="188"/>
      <c r="AB93" s="188"/>
      <c r="AC93" s="188"/>
      <c r="AD93" s="188"/>
      <c r="AE93" s="188"/>
      <c r="AF93" s="188"/>
      <c r="AG93" s="188"/>
      <c r="AH93" s="188"/>
      <c r="AI93" s="188"/>
      <c r="AJ93" s="188"/>
      <c r="AK93" s="189"/>
      <c r="AL93" s="136"/>
    </row>
    <row r="94" spans="1:38" ht="23.25" customHeight="1">
      <c r="A94" s="80"/>
      <c r="B94" s="187" t="s">
        <v>80</v>
      </c>
      <c r="C94" s="452" t="s">
        <v>82</v>
      </c>
      <c r="D94" s="452"/>
      <c r="E94" s="452"/>
      <c r="F94" s="452"/>
      <c r="G94" s="452"/>
      <c r="H94" s="452"/>
      <c r="I94" s="452"/>
      <c r="J94" s="452"/>
      <c r="K94" s="452"/>
      <c r="L94" s="452"/>
      <c r="M94" s="452"/>
      <c r="N94" s="452"/>
      <c r="O94" s="452"/>
      <c r="P94" s="452"/>
      <c r="Q94" s="452"/>
      <c r="R94" s="452"/>
      <c r="S94" s="452"/>
      <c r="T94" s="452"/>
      <c r="U94" s="452"/>
      <c r="V94" s="452"/>
      <c r="W94" s="452"/>
      <c r="X94" s="452"/>
      <c r="Y94" s="452"/>
      <c r="Z94" s="452"/>
      <c r="AA94" s="452"/>
      <c r="AB94" s="452"/>
      <c r="AC94" s="452"/>
      <c r="AD94" s="452"/>
      <c r="AE94" s="452"/>
      <c r="AF94" s="452"/>
      <c r="AG94" s="452"/>
      <c r="AH94" s="452"/>
      <c r="AI94" s="452"/>
      <c r="AJ94" s="452"/>
      <c r="AK94" s="452"/>
      <c r="AL94" s="136"/>
    </row>
    <row r="95" spans="1:38" ht="23.25" customHeight="1" thickBot="1">
      <c r="A95" s="80"/>
      <c r="B95" s="187"/>
      <c r="C95" s="190"/>
      <c r="D95" s="190"/>
      <c r="E95" s="190"/>
      <c r="F95" s="190"/>
      <c r="G95" s="190"/>
      <c r="H95" s="190"/>
      <c r="I95" s="190"/>
      <c r="J95" s="190"/>
      <c r="K95" s="190"/>
      <c r="L95" s="190"/>
      <c r="M95" s="190"/>
      <c r="N95" s="190"/>
      <c r="O95" s="190"/>
      <c r="P95" s="190"/>
      <c r="Q95" s="190"/>
      <c r="R95" s="190"/>
      <c r="S95" s="190"/>
      <c r="T95" s="190"/>
      <c r="U95" s="190"/>
      <c r="V95" s="190"/>
      <c r="W95" s="190"/>
      <c r="X95" s="190"/>
      <c r="Y95" s="190"/>
      <c r="Z95" s="190"/>
      <c r="AA95" s="190"/>
      <c r="AB95" s="190"/>
      <c r="AC95" s="190"/>
      <c r="AD95" s="190"/>
      <c r="AE95" s="190"/>
      <c r="AF95" s="190"/>
      <c r="AG95" s="190"/>
      <c r="AH95" s="190"/>
      <c r="AI95" s="190"/>
      <c r="AJ95" s="190"/>
      <c r="AK95" s="190"/>
      <c r="AL95" s="136"/>
    </row>
    <row r="96" spans="1:38" ht="15" thickBot="1">
      <c r="A96" s="80"/>
      <c r="B96" s="191"/>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225" t="str">
        <f>IF(H8="", "", IF(COUNTA(E100,H100,K100)=3,"○","×"))</f>
        <v/>
      </c>
      <c r="AL96" s="136"/>
    </row>
    <row r="97" spans="1:38">
      <c r="A97" s="80"/>
      <c r="B97" s="193"/>
      <c r="C97" s="194"/>
      <c r="D97" s="194"/>
      <c r="E97" s="194"/>
      <c r="F97" s="194"/>
      <c r="G97" s="194"/>
      <c r="H97" s="194"/>
      <c r="I97" s="194"/>
      <c r="J97" s="194"/>
      <c r="K97" s="194"/>
      <c r="L97" s="194"/>
      <c r="M97" s="194"/>
      <c r="N97" s="194"/>
      <c r="O97" s="194"/>
      <c r="P97" s="194"/>
      <c r="Q97" s="194"/>
      <c r="R97" s="194"/>
      <c r="S97" s="194"/>
      <c r="T97" s="194"/>
      <c r="U97" s="194"/>
      <c r="V97" s="194"/>
      <c r="W97" s="194"/>
      <c r="X97" s="194"/>
      <c r="Y97" s="194"/>
      <c r="Z97" s="194"/>
      <c r="AA97" s="194"/>
      <c r="AB97" s="194"/>
      <c r="AC97" s="194"/>
      <c r="AD97" s="194"/>
      <c r="AE97" s="194"/>
      <c r="AF97" s="194"/>
      <c r="AG97" s="194"/>
      <c r="AH97" s="194"/>
      <c r="AI97" s="194"/>
      <c r="AJ97" s="194"/>
      <c r="AK97" s="195"/>
      <c r="AL97" s="136"/>
    </row>
    <row r="98" spans="1:38" ht="31.5" customHeight="1">
      <c r="A98" s="80"/>
      <c r="B98" s="196"/>
      <c r="C98" s="453" t="s">
        <v>156</v>
      </c>
      <c r="D98" s="453"/>
      <c r="E98" s="453"/>
      <c r="F98" s="453"/>
      <c r="G98" s="453"/>
      <c r="H98" s="453"/>
      <c r="I98" s="453"/>
      <c r="J98" s="453"/>
      <c r="K98" s="453"/>
      <c r="L98" s="453"/>
      <c r="M98" s="453"/>
      <c r="N98" s="453"/>
      <c r="O98" s="453"/>
      <c r="P98" s="453"/>
      <c r="Q98" s="453"/>
      <c r="R98" s="453"/>
      <c r="S98" s="453"/>
      <c r="T98" s="453"/>
      <c r="U98" s="453"/>
      <c r="V98" s="453"/>
      <c r="W98" s="453"/>
      <c r="X98" s="453"/>
      <c r="Y98" s="453"/>
      <c r="Z98" s="453"/>
      <c r="AA98" s="453"/>
      <c r="AB98" s="453"/>
      <c r="AC98" s="453"/>
      <c r="AD98" s="453"/>
      <c r="AE98" s="453"/>
      <c r="AF98" s="453"/>
      <c r="AG98" s="453"/>
      <c r="AH98" s="453"/>
      <c r="AI98" s="453"/>
      <c r="AJ98" s="186"/>
      <c r="AK98" s="197"/>
      <c r="AL98" s="186"/>
    </row>
    <row r="99" spans="1:38" ht="18" customHeight="1">
      <c r="A99" s="80"/>
      <c r="B99" s="196"/>
      <c r="C99" s="185"/>
      <c r="D99" s="186"/>
      <c r="E99" s="186"/>
      <c r="F99" s="186"/>
      <c r="G99" s="186"/>
      <c r="H99" s="186"/>
      <c r="I99" s="186"/>
      <c r="J99" s="186"/>
      <c r="K99" s="186"/>
      <c r="L99" s="186"/>
      <c r="M99" s="186"/>
      <c r="N99" s="186"/>
      <c r="O99" s="186"/>
      <c r="P99" s="186"/>
      <c r="Q99" s="186"/>
      <c r="R99" s="186"/>
      <c r="S99" s="186"/>
      <c r="T99" s="186"/>
      <c r="U99" s="186"/>
      <c r="V99" s="186"/>
      <c r="W99" s="186"/>
      <c r="X99" s="186"/>
      <c r="Y99" s="186"/>
      <c r="Z99" s="186"/>
      <c r="AA99" s="186"/>
      <c r="AB99" s="186"/>
      <c r="AC99" s="186"/>
      <c r="AD99" s="186"/>
      <c r="AE99" s="186"/>
      <c r="AF99" s="186"/>
      <c r="AG99" s="186"/>
      <c r="AH99" s="186"/>
      <c r="AI99" s="186"/>
      <c r="AJ99" s="186"/>
      <c r="AK99" s="197"/>
      <c r="AL99" s="136"/>
    </row>
    <row r="100" spans="1:38" ht="24" customHeight="1">
      <c r="A100" s="80"/>
      <c r="B100" s="198"/>
      <c r="C100" s="199" t="s">
        <v>83</v>
      </c>
      <c r="D100" s="199"/>
      <c r="E100" s="454">
        <v>7</v>
      </c>
      <c r="F100" s="454"/>
      <c r="G100" s="199" t="s">
        <v>84</v>
      </c>
      <c r="H100" s="454">
        <v>4</v>
      </c>
      <c r="I100" s="455"/>
      <c r="J100" s="199" t="s">
        <v>85</v>
      </c>
      <c r="K100" s="454">
        <v>30</v>
      </c>
      <c r="L100" s="455"/>
      <c r="M100" s="199" t="s">
        <v>86</v>
      </c>
      <c r="N100" s="186"/>
      <c r="O100" s="456" t="s">
        <v>4</v>
      </c>
      <c r="P100" s="456"/>
      <c r="Q100" s="456"/>
      <c r="R100" s="457" t="str">
        <f>IF(H8="","",H8)</f>
        <v/>
      </c>
      <c r="S100" s="457"/>
      <c r="T100" s="457"/>
      <c r="U100" s="457"/>
      <c r="V100" s="457"/>
      <c r="W100" s="457"/>
      <c r="X100" s="457"/>
      <c r="Y100" s="457"/>
      <c r="Z100" s="457"/>
      <c r="AA100" s="457"/>
      <c r="AB100" s="457"/>
      <c r="AC100" s="457"/>
      <c r="AD100" s="457"/>
      <c r="AE100" s="457"/>
      <c r="AF100" s="457"/>
      <c r="AG100" s="457"/>
      <c r="AH100" s="457"/>
      <c r="AI100" s="457"/>
      <c r="AJ100" s="200"/>
      <c r="AK100" s="201"/>
      <c r="AL100" s="202"/>
    </row>
    <row r="101" spans="1:38" ht="21.75" customHeight="1">
      <c r="A101" s="80"/>
      <c r="B101" s="198"/>
      <c r="C101" s="203"/>
      <c r="D101" s="199"/>
      <c r="E101" s="199"/>
      <c r="F101" s="199"/>
      <c r="G101" s="199"/>
      <c r="H101" s="199"/>
      <c r="I101" s="199"/>
      <c r="J101" s="199"/>
      <c r="K101" s="199"/>
      <c r="L101" s="199"/>
      <c r="M101" s="199"/>
      <c r="N101" s="186"/>
      <c r="O101" s="456" t="s">
        <v>161</v>
      </c>
      <c r="P101" s="456"/>
      <c r="Q101" s="456"/>
      <c r="R101" s="446" t="s">
        <v>87</v>
      </c>
      <c r="S101" s="446"/>
      <c r="T101" s="447"/>
      <c r="U101" s="447"/>
      <c r="V101" s="447"/>
      <c r="W101" s="447"/>
      <c r="X101" s="447"/>
      <c r="Y101" s="448" t="s">
        <v>88</v>
      </c>
      <c r="Z101" s="448"/>
      <c r="AA101" s="458"/>
      <c r="AB101" s="458"/>
      <c r="AC101" s="458"/>
      <c r="AD101" s="458"/>
      <c r="AE101" s="458"/>
      <c r="AF101" s="458"/>
      <c r="AG101" s="458"/>
      <c r="AH101" s="458"/>
      <c r="AI101" s="458"/>
      <c r="AJ101" s="458"/>
      <c r="AK101" s="204"/>
      <c r="AL101" s="202"/>
    </row>
    <row r="102" spans="1:38" ht="15" thickBot="1">
      <c r="A102" s="136"/>
      <c r="B102" s="205"/>
      <c r="C102" s="206"/>
      <c r="D102" s="207"/>
      <c r="E102" s="207"/>
      <c r="F102" s="207"/>
      <c r="G102" s="207"/>
      <c r="H102" s="207"/>
      <c r="I102" s="207"/>
      <c r="J102" s="207"/>
      <c r="K102" s="207"/>
      <c r="L102" s="207"/>
      <c r="M102" s="207"/>
      <c r="N102" s="207"/>
      <c r="O102" s="207"/>
      <c r="P102" s="207"/>
      <c r="Q102" s="206"/>
      <c r="R102" s="207"/>
      <c r="S102" s="208"/>
      <c r="T102" s="208"/>
      <c r="U102" s="208"/>
      <c r="V102" s="208"/>
      <c r="W102" s="208"/>
      <c r="X102" s="209"/>
      <c r="Y102" s="209"/>
      <c r="Z102" s="209"/>
      <c r="AA102" s="209"/>
      <c r="AB102" s="209"/>
      <c r="AC102" s="209"/>
      <c r="AD102" s="209"/>
      <c r="AE102" s="209"/>
      <c r="AF102" s="209"/>
      <c r="AG102" s="209"/>
      <c r="AH102" s="209"/>
      <c r="AI102" s="209"/>
      <c r="AJ102" s="210"/>
      <c r="AK102" s="211"/>
      <c r="AL102" s="202"/>
    </row>
    <row r="103" spans="1:38" ht="47.25" customHeight="1">
      <c r="A103" s="136"/>
      <c r="B103" s="212"/>
      <c r="C103" s="202"/>
      <c r="D103" s="212"/>
      <c r="E103" s="212"/>
      <c r="F103" s="212"/>
      <c r="G103" s="212"/>
      <c r="H103" s="212"/>
      <c r="I103" s="212"/>
      <c r="J103" s="212"/>
      <c r="K103" s="212"/>
      <c r="L103" s="212"/>
      <c r="M103" s="212"/>
      <c r="N103" s="212"/>
      <c r="O103" s="212"/>
      <c r="P103" s="212"/>
      <c r="Q103" s="202"/>
      <c r="R103" s="212"/>
      <c r="S103" s="213"/>
      <c r="T103" s="213"/>
      <c r="U103" s="213"/>
      <c r="V103" s="213"/>
      <c r="W103" s="213"/>
      <c r="X103" s="214"/>
      <c r="Y103" s="214"/>
      <c r="Z103" s="214"/>
      <c r="AA103" s="214"/>
      <c r="AB103" s="214"/>
      <c r="AC103" s="214"/>
      <c r="AD103" s="214"/>
      <c r="AE103" s="214"/>
      <c r="AF103" s="214"/>
      <c r="AG103" s="214"/>
      <c r="AH103" s="214"/>
      <c r="AI103" s="214"/>
      <c r="AJ103" s="215"/>
      <c r="AK103" s="202"/>
      <c r="AL103" s="202"/>
    </row>
    <row r="104" spans="1:38">
      <c r="A104" s="136"/>
      <c r="B104" s="216" t="s">
        <v>89</v>
      </c>
      <c r="C104" s="212"/>
      <c r="D104" s="80"/>
      <c r="E104" s="80"/>
      <c r="F104" s="137" t="s">
        <v>90</v>
      </c>
      <c r="G104" s="136"/>
      <c r="H104" s="136"/>
      <c r="I104" s="136"/>
      <c r="J104" s="136"/>
      <c r="K104" s="136"/>
      <c r="L104" s="136"/>
      <c r="M104" s="136"/>
      <c r="N104" s="136"/>
      <c r="O104" s="136"/>
      <c r="P104" s="136"/>
      <c r="Q104" s="136"/>
      <c r="R104" s="136"/>
      <c r="S104" s="136"/>
      <c r="T104" s="136"/>
      <c r="U104" s="136"/>
      <c r="V104" s="136"/>
      <c r="W104" s="136"/>
      <c r="X104" s="136"/>
      <c r="Y104" s="136"/>
      <c r="Z104" s="136"/>
      <c r="AA104" s="136"/>
      <c r="AB104" s="136"/>
      <c r="AC104" s="136"/>
      <c r="AD104" s="136"/>
      <c r="AE104" s="136"/>
      <c r="AF104" s="136"/>
      <c r="AG104" s="136"/>
      <c r="AH104" s="136"/>
      <c r="AI104" s="136"/>
      <c r="AJ104" s="136"/>
      <c r="AK104" s="136"/>
      <c r="AL104" s="136"/>
    </row>
    <row r="105" spans="1:38">
      <c r="A105" s="80"/>
      <c r="B105" s="160" t="s">
        <v>23</v>
      </c>
      <c r="C105" s="189" t="s">
        <v>91</v>
      </c>
      <c r="D105" s="136"/>
      <c r="E105" s="136"/>
      <c r="F105" s="136"/>
      <c r="G105" s="136"/>
      <c r="H105" s="136"/>
      <c r="I105" s="136"/>
      <c r="J105" s="136"/>
      <c r="K105" s="136"/>
      <c r="L105" s="136"/>
      <c r="M105" s="136"/>
      <c r="N105" s="136"/>
      <c r="O105" s="136"/>
      <c r="P105" s="136"/>
      <c r="Q105" s="136"/>
      <c r="R105" s="136"/>
      <c r="S105" s="136"/>
      <c r="T105" s="136"/>
      <c r="U105" s="136"/>
      <c r="V105" s="136"/>
      <c r="W105" s="136"/>
      <c r="X105" s="136"/>
      <c r="Y105" s="136"/>
      <c r="Z105" s="136"/>
      <c r="AA105" s="136"/>
      <c r="AB105" s="136"/>
      <c r="AC105" s="136"/>
      <c r="AD105" s="136"/>
      <c r="AE105" s="136"/>
      <c r="AF105" s="136"/>
      <c r="AG105" s="136"/>
      <c r="AH105" s="136"/>
      <c r="AI105" s="136"/>
      <c r="AJ105" s="136"/>
      <c r="AK105" s="136"/>
      <c r="AL105" s="136"/>
    </row>
    <row r="106" spans="1:38">
      <c r="A106" s="136"/>
      <c r="B106" s="160" t="s">
        <v>80</v>
      </c>
      <c r="C106" s="189" t="s">
        <v>92</v>
      </c>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c r="AK106" s="217"/>
      <c r="AL106" s="217"/>
    </row>
    <row r="107" spans="1:38">
      <c r="A107" s="217"/>
      <c r="B107" s="137"/>
      <c r="C107" s="212"/>
      <c r="D107" s="136"/>
      <c r="E107" s="136"/>
      <c r="F107" s="136"/>
      <c r="G107" s="136"/>
      <c r="H107" s="136"/>
      <c r="I107" s="136"/>
      <c r="J107" s="136"/>
      <c r="K107" s="136"/>
      <c r="L107" s="136"/>
      <c r="M107" s="136"/>
      <c r="N107" s="136"/>
      <c r="O107" s="136"/>
      <c r="P107" s="136"/>
      <c r="Q107" s="136"/>
      <c r="R107" s="136"/>
      <c r="S107" s="136"/>
      <c r="T107" s="136"/>
      <c r="U107" s="136"/>
      <c r="V107" s="136"/>
      <c r="W107" s="136"/>
      <c r="X107" s="136"/>
      <c r="Y107" s="136"/>
      <c r="Z107" s="136"/>
      <c r="AA107" s="136"/>
      <c r="AB107" s="136"/>
      <c r="AC107" s="136"/>
      <c r="AD107" s="136"/>
      <c r="AE107" s="136"/>
      <c r="AF107" s="136"/>
      <c r="AG107" s="136"/>
      <c r="AH107" s="136"/>
      <c r="AI107" s="136"/>
      <c r="AJ107" s="136"/>
      <c r="AK107" s="136"/>
      <c r="AL107" s="136"/>
    </row>
    <row r="108" spans="1:38">
      <c r="A108" s="136"/>
      <c r="B108" s="436" t="s">
        <v>93</v>
      </c>
      <c r="C108" s="436"/>
      <c r="D108" s="436"/>
      <c r="E108" s="436"/>
      <c r="F108" s="436"/>
      <c r="G108" s="436"/>
      <c r="H108" s="436"/>
      <c r="I108" s="436"/>
      <c r="J108" s="436"/>
      <c r="K108" s="436"/>
      <c r="L108" s="436"/>
      <c r="M108" s="436"/>
      <c r="N108" s="436"/>
      <c r="O108" s="436"/>
      <c r="P108" s="436"/>
      <c r="Q108" s="436"/>
      <c r="R108" s="436"/>
      <c r="S108" s="436"/>
      <c r="T108" s="436"/>
      <c r="U108" s="436"/>
      <c r="V108" s="436"/>
      <c r="W108" s="436"/>
      <c r="X108" s="436"/>
      <c r="Y108" s="436"/>
      <c r="Z108" s="436"/>
      <c r="AA108" s="436"/>
      <c r="AB108" s="436"/>
      <c r="AC108" s="436"/>
      <c r="AD108" s="436"/>
      <c r="AE108" s="436"/>
      <c r="AF108" s="436"/>
      <c r="AG108" s="436"/>
      <c r="AH108" s="436"/>
      <c r="AI108" s="436"/>
      <c r="AJ108" s="436"/>
      <c r="AK108" s="436"/>
      <c r="AL108" s="136"/>
    </row>
    <row r="109" spans="1:38">
      <c r="A109" s="136"/>
      <c r="B109" s="443" t="s">
        <v>94</v>
      </c>
      <c r="C109" s="444"/>
      <c r="D109" s="444"/>
      <c r="E109" s="444"/>
      <c r="F109" s="444"/>
      <c r="G109" s="444"/>
      <c r="H109" s="444"/>
      <c r="I109" s="444"/>
      <c r="J109" s="444"/>
      <c r="K109" s="444"/>
      <c r="L109" s="444"/>
      <c r="M109" s="444"/>
      <c r="N109" s="444"/>
      <c r="O109" s="444"/>
      <c r="P109" s="444"/>
      <c r="Q109" s="444"/>
      <c r="R109" s="444"/>
      <c r="S109" s="444"/>
      <c r="T109" s="444"/>
      <c r="U109" s="444"/>
      <c r="V109" s="444"/>
      <c r="W109" s="444"/>
      <c r="X109" s="444"/>
      <c r="Y109" s="444"/>
      <c r="Z109" s="444"/>
      <c r="AA109" s="444"/>
      <c r="AB109" s="444"/>
      <c r="AC109" s="444"/>
      <c r="AD109" s="444"/>
      <c r="AE109" s="444"/>
      <c r="AF109" s="444"/>
      <c r="AG109" s="444"/>
      <c r="AH109" s="444"/>
      <c r="AI109" s="444"/>
      <c r="AJ109" s="445"/>
      <c r="AK109" s="226" t="str">
        <f>Y21</f>
        <v/>
      </c>
      <c r="AL109" s="136"/>
    </row>
    <row r="110" spans="1:38">
      <c r="A110" s="136"/>
      <c r="B110" s="136"/>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row>
    <row r="111" spans="1:38">
      <c r="A111" s="136"/>
      <c r="B111" s="436" t="s">
        <v>95</v>
      </c>
      <c r="C111" s="436"/>
      <c r="D111" s="436"/>
      <c r="E111" s="436"/>
      <c r="F111" s="436"/>
      <c r="G111" s="436"/>
      <c r="H111" s="436"/>
      <c r="I111" s="436"/>
      <c r="J111" s="436"/>
      <c r="K111" s="436"/>
      <c r="L111" s="436"/>
      <c r="M111" s="436"/>
      <c r="N111" s="436"/>
      <c r="O111" s="436"/>
      <c r="P111" s="436"/>
      <c r="Q111" s="436"/>
      <c r="R111" s="436"/>
      <c r="S111" s="436"/>
      <c r="T111" s="436"/>
      <c r="U111" s="436"/>
      <c r="V111" s="436"/>
      <c r="W111" s="436"/>
      <c r="X111" s="436"/>
      <c r="Y111" s="436"/>
      <c r="Z111" s="436"/>
      <c r="AA111" s="436"/>
      <c r="AB111" s="436"/>
      <c r="AC111" s="436"/>
      <c r="AD111" s="436"/>
      <c r="AE111" s="436"/>
      <c r="AF111" s="436"/>
      <c r="AG111" s="436"/>
      <c r="AH111" s="436"/>
      <c r="AI111" s="436"/>
      <c r="AJ111" s="436"/>
      <c r="AK111" s="436"/>
      <c r="AL111" s="136"/>
    </row>
    <row r="112" spans="1:38" ht="55.5" customHeight="1">
      <c r="A112" s="218"/>
      <c r="B112" s="219" t="s">
        <v>159</v>
      </c>
      <c r="C112" s="423" t="s">
        <v>96</v>
      </c>
      <c r="D112" s="424"/>
      <c r="E112" s="424"/>
      <c r="F112" s="424"/>
      <c r="G112" s="424"/>
      <c r="H112" s="424"/>
      <c r="I112" s="425"/>
      <c r="J112" s="441" t="s">
        <v>97</v>
      </c>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441"/>
      <c r="AI112" s="441"/>
      <c r="AJ112" s="442"/>
      <c r="AK112" s="226" t="str">
        <f>IF(H8="", "",IF(AND(AK32="OK",AK39="OK"), "○", "×"))</f>
        <v/>
      </c>
      <c r="AL112" s="220"/>
    </row>
    <row r="113" spans="1:38" ht="39.75" customHeight="1">
      <c r="A113" s="218"/>
      <c r="B113" s="432" t="s">
        <v>160</v>
      </c>
      <c r="C113" s="434" t="s">
        <v>98</v>
      </c>
      <c r="D113" s="434"/>
      <c r="E113" s="434"/>
      <c r="F113" s="434"/>
      <c r="G113" s="434"/>
      <c r="H113" s="434"/>
      <c r="I113" s="434"/>
      <c r="J113" s="426" t="s">
        <v>157</v>
      </c>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8"/>
      <c r="AK113" s="439" t="str">
        <f>IF(Z48="入力完了","〇","×")</f>
        <v>×</v>
      </c>
      <c r="AL113" s="136"/>
    </row>
    <row r="114" spans="1:38" ht="23.25" customHeight="1">
      <c r="A114" s="80"/>
      <c r="B114" s="433"/>
      <c r="C114" s="435"/>
      <c r="D114" s="435"/>
      <c r="E114" s="435"/>
      <c r="F114" s="435"/>
      <c r="G114" s="435"/>
      <c r="H114" s="435"/>
      <c r="I114" s="435"/>
      <c r="J114" s="429"/>
      <c r="K114" s="430"/>
      <c r="L114" s="430"/>
      <c r="M114" s="430"/>
      <c r="N114" s="430"/>
      <c r="O114" s="430"/>
      <c r="P114" s="430"/>
      <c r="Q114" s="430"/>
      <c r="R114" s="430"/>
      <c r="S114" s="430"/>
      <c r="T114" s="430"/>
      <c r="U114" s="430"/>
      <c r="V114" s="430"/>
      <c r="W114" s="430"/>
      <c r="X114" s="430"/>
      <c r="Y114" s="430"/>
      <c r="Z114" s="430"/>
      <c r="AA114" s="430"/>
      <c r="AB114" s="430"/>
      <c r="AC114" s="430"/>
      <c r="AD114" s="430"/>
      <c r="AE114" s="430"/>
      <c r="AF114" s="430"/>
      <c r="AG114" s="430"/>
      <c r="AH114" s="430"/>
      <c r="AI114" s="430"/>
      <c r="AJ114" s="431"/>
      <c r="AK114" s="440"/>
      <c r="AL114" s="136"/>
    </row>
    <row r="115" spans="1:38" ht="23.25" customHeight="1">
      <c r="A115" s="80"/>
      <c r="B115" s="136"/>
      <c r="C115" s="136"/>
      <c r="D115" s="136"/>
      <c r="E115" s="136"/>
      <c r="F115" s="136"/>
      <c r="G115" s="136"/>
      <c r="H115" s="136"/>
      <c r="I115" s="136"/>
      <c r="J115" s="136"/>
      <c r="K115" s="136"/>
      <c r="L115" s="136"/>
      <c r="M115" s="136"/>
      <c r="N115" s="136"/>
      <c r="O115" s="136"/>
      <c r="P115" s="136"/>
      <c r="Q115" s="136"/>
      <c r="R115" s="136"/>
      <c r="S115" s="136"/>
      <c r="T115" s="136"/>
      <c r="U115" s="136"/>
      <c r="V115" s="136"/>
      <c r="W115" s="136"/>
      <c r="X115" s="136"/>
      <c r="Y115" s="136"/>
      <c r="Z115" s="136"/>
      <c r="AA115" s="136"/>
      <c r="AB115" s="136"/>
      <c r="AC115" s="136"/>
      <c r="AD115" s="136"/>
      <c r="AE115" s="136"/>
      <c r="AF115" s="136"/>
      <c r="AG115" s="136"/>
      <c r="AH115" s="136"/>
      <c r="AI115" s="136"/>
      <c r="AJ115" s="136"/>
      <c r="AK115" s="136"/>
      <c r="AL115" s="136"/>
    </row>
    <row r="116" spans="1:38">
      <c r="A116" s="136"/>
      <c r="B116" s="436" t="s">
        <v>99</v>
      </c>
      <c r="C116" s="436"/>
      <c r="D116" s="436"/>
      <c r="E116" s="436"/>
      <c r="F116" s="436"/>
      <c r="G116" s="436"/>
      <c r="H116" s="436"/>
      <c r="I116" s="436"/>
      <c r="J116" s="436"/>
      <c r="K116" s="436"/>
      <c r="L116" s="436"/>
      <c r="M116" s="436"/>
      <c r="N116" s="436"/>
      <c r="O116" s="436"/>
      <c r="P116" s="436"/>
      <c r="Q116" s="436"/>
      <c r="R116" s="436"/>
      <c r="S116" s="436"/>
      <c r="T116" s="436"/>
      <c r="U116" s="436"/>
      <c r="V116" s="436"/>
      <c r="W116" s="436"/>
      <c r="X116" s="436"/>
      <c r="Y116" s="436"/>
      <c r="Z116" s="436"/>
      <c r="AA116" s="436"/>
      <c r="AB116" s="436"/>
      <c r="AC116" s="436"/>
      <c r="AD116" s="436"/>
      <c r="AE116" s="436"/>
      <c r="AF116" s="436"/>
      <c r="AG116" s="436"/>
      <c r="AH116" s="436"/>
      <c r="AI116" s="436"/>
      <c r="AJ116" s="436"/>
      <c r="AK116" s="436"/>
      <c r="AL116" s="136"/>
    </row>
    <row r="117" spans="1:38">
      <c r="A117" s="136"/>
      <c r="B117" s="221" t="s">
        <v>23</v>
      </c>
      <c r="C117" s="437" t="s">
        <v>100</v>
      </c>
      <c r="D117" s="437"/>
      <c r="E117" s="437"/>
      <c r="F117" s="437"/>
      <c r="G117" s="437"/>
      <c r="H117" s="437"/>
      <c r="I117" s="437"/>
      <c r="J117" s="437"/>
      <c r="K117" s="437"/>
      <c r="L117" s="437"/>
      <c r="M117" s="437"/>
      <c r="N117" s="437"/>
      <c r="O117" s="437"/>
      <c r="P117" s="437"/>
      <c r="Q117" s="437"/>
      <c r="R117" s="437"/>
      <c r="S117" s="437"/>
      <c r="T117" s="437"/>
      <c r="U117" s="437"/>
      <c r="V117" s="437"/>
      <c r="W117" s="437"/>
      <c r="X117" s="437"/>
      <c r="Y117" s="437"/>
      <c r="Z117" s="437"/>
      <c r="AA117" s="437"/>
      <c r="AB117" s="437"/>
      <c r="AC117" s="437"/>
      <c r="AD117" s="437"/>
      <c r="AE117" s="437"/>
      <c r="AF117" s="437"/>
      <c r="AG117" s="437"/>
      <c r="AH117" s="437"/>
      <c r="AI117" s="437"/>
      <c r="AJ117" s="438"/>
      <c r="AK117" s="226" t="str">
        <f>IF(H8="", "",AK84)</f>
        <v/>
      </c>
      <c r="AL117" s="136"/>
    </row>
    <row r="118" spans="1:38">
      <c r="A118" s="136"/>
      <c r="B118" s="222" t="s">
        <v>23</v>
      </c>
      <c r="C118" s="421" t="s">
        <v>101</v>
      </c>
      <c r="D118" s="421"/>
      <c r="E118" s="421"/>
      <c r="F118" s="421"/>
      <c r="G118" s="421"/>
      <c r="H118" s="421"/>
      <c r="I118" s="421"/>
      <c r="J118" s="421"/>
      <c r="K118" s="421"/>
      <c r="L118" s="421"/>
      <c r="M118" s="421"/>
      <c r="N118" s="421"/>
      <c r="O118" s="421"/>
      <c r="P118" s="421"/>
      <c r="Q118" s="421"/>
      <c r="R118" s="421"/>
      <c r="S118" s="421"/>
      <c r="T118" s="421"/>
      <c r="U118" s="421"/>
      <c r="V118" s="421"/>
      <c r="W118" s="421"/>
      <c r="X118" s="421"/>
      <c r="Y118" s="421"/>
      <c r="Z118" s="421"/>
      <c r="AA118" s="421"/>
      <c r="AB118" s="421"/>
      <c r="AC118" s="421"/>
      <c r="AD118" s="421"/>
      <c r="AE118" s="421"/>
      <c r="AF118" s="421"/>
      <c r="AG118" s="421"/>
      <c r="AH118" s="421"/>
      <c r="AI118" s="421"/>
      <c r="AJ118" s="422"/>
      <c r="AK118" s="226" t="str">
        <f>IF(H8="", "",AK96)</f>
        <v/>
      </c>
      <c r="AL118" s="136"/>
    </row>
    <row r="119" spans="1:38">
      <c r="A119" s="136"/>
      <c r="B119" s="136"/>
      <c r="C119" s="136"/>
      <c r="D119" s="136"/>
      <c r="E119" s="136"/>
      <c r="F119" s="136"/>
      <c r="G119" s="136"/>
      <c r="H119" s="136"/>
      <c r="I119" s="136"/>
      <c r="J119" s="136"/>
      <c r="K119" s="136"/>
      <c r="L119" s="136"/>
      <c r="M119" s="136"/>
      <c r="N119" s="136"/>
      <c r="O119" s="136"/>
      <c r="P119" s="136"/>
      <c r="Q119" s="136"/>
      <c r="R119" s="136"/>
      <c r="S119" s="136"/>
      <c r="T119" s="136"/>
      <c r="U119" s="136"/>
      <c r="V119" s="136"/>
      <c r="W119" s="136"/>
      <c r="X119" s="136"/>
      <c r="Y119" s="136"/>
      <c r="Z119" s="136"/>
      <c r="AA119" s="136"/>
      <c r="AB119" s="136"/>
      <c r="AC119" s="136"/>
      <c r="AD119" s="136"/>
      <c r="AE119" s="136"/>
      <c r="AF119" s="136"/>
      <c r="AG119" s="136"/>
      <c r="AH119" s="136"/>
      <c r="AI119" s="136"/>
      <c r="AJ119" s="136"/>
      <c r="AK119" s="136"/>
      <c r="AL119" s="136"/>
    </row>
    <row r="120" spans="1:38">
      <c r="A120" s="136"/>
    </row>
    <row r="133" spans="1:38">
      <c r="B133" s="223"/>
      <c r="C133" s="223"/>
      <c r="D133" s="223"/>
      <c r="E133" s="223"/>
      <c r="F133" s="223"/>
      <c r="G133" s="223"/>
      <c r="H133" s="223"/>
      <c r="I133" s="223"/>
      <c r="J133" s="223"/>
      <c r="K133" s="223"/>
      <c r="L133" s="223"/>
      <c r="M133" s="223"/>
      <c r="N133" s="223"/>
      <c r="O133" s="223"/>
      <c r="P133" s="223"/>
      <c r="Q133" s="223"/>
      <c r="R133" s="223"/>
      <c r="S133" s="223"/>
      <c r="T133" s="223"/>
      <c r="U133" s="223"/>
      <c r="V133" s="223"/>
      <c r="W133" s="223"/>
      <c r="X133" s="223"/>
      <c r="Y133" s="223"/>
      <c r="Z133" s="223"/>
      <c r="AA133" s="223"/>
      <c r="AB133" s="223"/>
      <c r="AC133" s="223"/>
      <c r="AD133" s="223"/>
      <c r="AE133" s="223"/>
      <c r="AF133" s="223"/>
      <c r="AG133" s="223"/>
      <c r="AH133" s="223"/>
      <c r="AI133" s="223"/>
      <c r="AJ133" s="223"/>
      <c r="AK133" s="223"/>
      <c r="AL133" s="223"/>
    </row>
    <row r="134" spans="1:38">
      <c r="A134" s="223"/>
      <c r="B134" s="223"/>
      <c r="C134" s="223"/>
      <c r="D134" s="223"/>
      <c r="E134" s="223"/>
      <c r="F134" s="223"/>
      <c r="G134" s="223"/>
      <c r="H134" s="223"/>
      <c r="I134" s="223"/>
      <c r="J134" s="223"/>
      <c r="K134" s="223"/>
      <c r="L134" s="223"/>
      <c r="M134" s="223"/>
      <c r="N134" s="223"/>
      <c r="O134" s="223"/>
      <c r="P134" s="223"/>
      <c r="Q134" s="223"/>
      <c r="R134" s="223"/>
      <c r="S134" s="223"/>
      <c r="T134" s="223"/>
      <c r="U134" s="223"/>
      <c r="V134" s="223"/>
      <c r="W134" s="223"/>
      <c r="X134" s="223"/>
      <c r="Y134" s="223"/>
      <c r="Z134" s="223"/>
      <c r="AA134" s="223"/>
      <c r="AB134" s="223"/>
      <c r="AC134" s="223"/>
      <c r="AD134" s="223"/>
      <c r="AE134" s="223"/>
      <c r="AF134" s="223"/>
      <c r="AG134" s="223"/>
      <c r="AH134" s="223"/>
      <c r="AI134" s="223"/>
      <c r="AJ134" s="223"/>
      <c r="AK134" s="223"/>
      <c r="AL134" s="223"/>
    </row>
    <row r="135" spans="1:38">
      <c r="A135" s="223"/>
      <c r="B135" s="223"/>
      <c r="C135" s="223"/>
      <c r="D135" s="223"/>
      <c r="E135" s="223"/>
      <c r="F135" s="223"/>
      <c r="G135" s="223"/>
      <c r="H135" s="223"/>
      <c r="I135" s="223"/>
      <c r="J135" s="223"/>
      <c r="K135" s="223"/>
      <c r="L135" s="223"/>
      <c r="M135" s="223"/>
      <c r="N135" s="223"/>
      <c r="O135" s="223"/>
      <c r="P135" s="223"/>
      <c r="Q135" s="223"/>
      <c r="R135" s="223"/>
      <c r="S135" s="223"/>
      <c r="T135" s="223"/>
      <c r="U135" s="223"/>
      <c r="V135" s="223"/>
      <c r="W135" s="223"/>
      <c r="X135" s="223"/>
      <c r="Y135" s="223"/>
      <c r="Z135" s="223"/>
      <c r="AA135" s="223"/>
      <c r="AB135" s="223"/>
      <c r="AC135" s="223"/>
      <c r="AD135" s="223"/>
      <c r="AE135" s="223"/>
      <c r="AF135" s="223"/>
      <c r="AG135" s="223"/>
      <c r="AH135" s="223"/>
      <c r="AI135" s="223"/>
      <c r="AJ135" s="223"/>
      <c r="AK135" s="223"/>
      <c r="AL135" s="223"/>
    </row>
    <row r="136" spans="1:38">
      <c r="A136" s="223"/>
    </row>
  </sheetData>
  <sheetProtection password="CCC0" sheet="1" objects="1" scenarios="1" selectLockedCells="1"/>
  <mergeCells count="167">
    <mergeCell ref="AL52:AL55"/>
    <mergeCell ref="AL56:AL59"/>
    <mergeCell ref="AL60:AL64"/>
    <mergeCell ref="AL65:AL68"/>
    <mergeCell ref="AL69:AL75"/>
    <mergeCell ref="AL76:AL79"/>
    <mergeCell ref="C35:AJ35"/>
    <mergeCell ref="C34:AJ34"/>
    <mergeCell ref="C33:AJ33"/>
    <mergeCell ref="G72:AJ72"/>
    <mergeCell ref="E73:F73"/>
    <mergeCell ref="G73:AK73"/>
    <mergeCell ref="E74:F74"/>
    <mergeCell ref="G74:AK74"/>
    <mergeCell ref="E75:F75"/>
    <mergeCell ref="G75:AK75"/>
    <mergeCell ref="E68:F68"/>
    <mergeCell ref="G68:AK68"/>
    <mergeCell ref="B69:D75"/>
    <mergeCell ref="E69:F69"/>
    <mergeCell ref="G69:AK69"/>
    <mergeCell ref="E70:F70"/>
    <mergeCell ref="G70:AK70"/>
    <mergeCell ref="E72:F72"/>
    <mergeCell ref="B109:AJ109"/>
    <mergeCell ref="B111:AK111"/>
    <mergeCell ref="R101:S101"/>
    <mergeCell ref="T101:X101"/>
    <mergeCell ref="Y101:Z101"/>
    <mergeCell ref="B108:AK108"/>
    <mergeCell ref="C91:AD91"/>
    <mergeCell ref="AE91:AK91"/>
    <mergeCell ref="C94:AK94"/>
    <mergeCell ref="C98:AI98"/>
    <mergeCell ref="E100:F100"/>
    <mergeCell ref="H100:I100"/>
    <mergeCell ref="K100:L100"/>
    <mergeCell ref="O100:Q100"/>
    <mergeCell ref="R100:AI100"/>
    <mergeCell ref="AA101:AJ101"/>
    <mergeCell ref="O101:Q101"/>
    <mergeCell ref="C118:AJ118"/>
    <mergeCell ref="C112:I112"/>
    <mergeCell ref="J113:AJ114"/>
    <mergeCell ref="B113:B114"/>
    <mergeCell ref="C113:I114"/>
    <mergeCell ref="B116:AK116"/>
    <mergeCell ref="C117:AJ117"/>
    <mergeCell ref="AK113:AK114"/>
    <mergeCell ref="J112:AJ112"/>
    <mergeCell ref="C88:AD88"/>
    <mergeCell ref="AE88:AK88"/>
    <mergeCell ref="C89:AD89"/>
    <mergeCell ref="AE89:AK89"/>
    <mergeCell ref="C90:AD90"/>
    <mergeCell ref="AE90:AK90"/>
    <mergeCell ref="C85:AD85"/>
    <mergeCell ref="AE85:AK85"/>
    <mergeCell ref="C86:AD86"/>
    <mergeCell ref="AE86:AK86"/>
    <mergeCell ref="C87:AD87"/>
    <mergeCell ref="AE87:AK87"/>
    <mergeCell ref="E61:F61"/>
    <mergeCell ref="G61:AK61"/>
    <mergeCell ref="E62:F62"/>
    <mergeCell ref="G62:AK62"/>
    <mergeCell ref="E63:F63"/>
    <mergeCell ref="B84:AD84"/>
    <mergeCell ref="AE84:AJ84"/>
    <mergeCell ref="B76:D79"/>
    <mergeCell ref="E76:F76"/>
    <mergeCell ref="G76:AK76"/>
    <mergeCell ref="E77:F77"/>
    <mergeCell ref="G77:AK77"/>
    <mergeCell ref="E78:F78"/>
    <mergeCell ref="G78:AJ78"/>
    <mergeCell ref="E79:F79"/>
    <mergeCell ref="G79:AJ79"/>
    <mergeCell ref="G71:AK71"/>
    <mergeCell ref="E71:F71"/>
    <mergeCell ref="B56:D59"/>
    <mergeCell ref="E56:F56"/>
    <mergeCell ref="G56:AK56"/>
    <mergeCell ref="E57:F57"/>
    <mergeCell ref="G57:AJ57"/>
    <mergeCell ref="E58:F58"/>
    <mergeCell ref="G58:AK58"/>
    <mergeCell ref="E59:F59"/>
    <mergeCell ref="G59:AK59"/>
    <mergeCell ref="G63:AK63"/>
    <mergeCell ref="E64:F64"/>
    <mergeCell ref="G64:AK64"/>
    <mergeCell ref="B65:D68"/>
    <mergeCell ref="E65:F65"/>
    <mergeCell ref="G65:AK65"/>
    <mergeCell ref="E66:F66"/>
    <mergeCell ref="G66:AK66"/>
    <mergeCell ref="E67:F67"/>
    <mergeCell ref="G67:AK67"/>
    <mergeCell ref="B60:D64"/>
    <mergeCell ref="E60:F60"/>
    <mergeCell ref="G60:AJ60"/>
    <mergeCell ref="B28:AK28"/>
    <mergeCell ref="B51:D51"/>
    <mergeCell ref="E51:AK51"/>
    <mergeCell ref="B52:D55"/>
    <mergeCell ref="E52:F52"/>
    <mergeCell ref="G52:AK52"/>
    <mergeCell ref="E53:F53"/>
    <mergeCell ref="G53:AJ53"/>
    <mergeCell ref="E54:F54"/>
    <mergeCell ref="B47:AK47"/>
    <mergeCell ref="C49:AK49"/>
    <mergeCell ref="G54:AK54"/>
    <mergeCell ref="E55:F55"/>
    <mergeCell ref="G55:AJ55"/>
    <mergeCell ref="Z48:AK48"/>
    <mergeCell ref="AK40:AK44"/>
    <mergeCell ref="E40:AJ40"/>
    <mergeCell ref="B40:D44"/>
    <mergeCell ref="E45:AJ45"/>
    <mergeCell ref="B45:D45"/>
    <mergeCell ref="E41:J44"/>
    <mergeCell ref="K41:K42"/>
    <mergeCell ref="AC1:AE1"/>
    <mergeCell ref="AF1:AK1"/>
    <mergeCell ref="B3:AK3"/>
    <mergeCell ref="A4:AK4"/>
    <mergeCell ref="B7:G7"/>
    <mergeCell ref="H7:AK7"/>
    <mergeCell ref="I9:Q9"/>
    <mergeCell ref="C25:AK25"/>
    <mergeCell ref="C26:AK26"/>
    <mergeCell ref="Q21:V21"/>
    <mergeCell ref="B12:G12"/>
    <mergeCell ref="H12:AK12"/>
    <mergeCell ref="B13:G13"/>
    <mergeCell ref="H13:AK13"/>
    <mergeCell ref="B8:G8"/>
    <mergeCell ref="H8:AK8"/>
    <mergeCell ref="B9:G11"/>
    <mergeCell ref="H10:AK10"/>
    <mergeCell ref="H11:AK11"/>
    <mergeCell ref="K43:K44"/>
    <mergeCell ref="AJ41:AJ42"/>
    <mergeCell ref="AJ43:AJ44"/>
    <mergeCell ref="L41:AI41"/>
    <mergeCell ref="L43:AI43"/>
    <mergeCell ref="L42:AI42"/>
    <mergeCell ref="L44:AI44"/>
    <mergeCell ref="B39:AJ39"/>
    <mergeCell ref="B14:G14"/>
    <mergeCell ref="H14:K14"/>
    <mergeCell ref="L14:U14"/>
    <mergeCell ref="V14:Y14"/>
    <mergeCell ref="Z14:AK14"/>
    <mergeCell ref="B36:AK36"/>
    <mergeCell ref="B32:AJ32"/>
    <mergeCell ref="Y21:Y22"/>
    <mergeCell ref="C22:P22"/>
    <mergeCell ref="Q22:V22"/>
    <mergeCell ref="B18:W18"/>
    <mergeCell ref="C19:P19"/>
    <mergeCell ref="Q19:V19"/>
    <mergeCell ref="C20:P20"/>
    <mergeCell ref="Q20:V20"/>
    <mergeCell ref="C21:P21"/>
  </mergeCells>
  <phoneticPr fontId="4"/>
  <conditionalFormatting sqref="X20:Y20">
    <cfRule type="expression" dxfId="35" priority="19">
      <formula>$Y$20&lt;&gt;"×"</formula>
    </cfRule>
  </conditionalFormatting>
  <conditionalFormatting sqref="Z22">
    <cfRule type="expression" dxfId="34" priority="20">
      <formula>#REF!="○"</formula>
    </cfRule>
  </conditionalFormatting>
  <conditionalFormatting sqref="B58:G58 B63:E63 B78:AK79 B69:G70 G63 B48:Z48 B49:AK57 B59:AK62 B64:AK68 B71:AK76 B77:G77">
    <cfRule type="expression" dxfId="33" priority="12">
      <formula>#REF!="○"</formula>
    </cfRule>
  </conditionalFormatting>
  <conditionalFormatting sqref="A25:B25 AL25 G63 A26:AL31 A32:B32 A33:C35 E40 B63:E63 AL65 AL76 B70:G70 B112:C112 J112:AK112 B115:AK119 AL56 AL60 AL69 B113:J113 B114:I114 AK113 AL80:AL119 A47:A120 B46:AK47 B36:AK38 AL36:AL43 AK39:AK41 A36:A43 B39:B41 AK45 AK32:AL35 AL46:AL52 B102:AK111 AK101 B101:AA101 A10:AL24 A9:I9 R9:AL9 B48:Z48 A5:AL8 B49:AK62 B64:AK69 B71:AK76 B77:G77 B78:AK100">
    <cfRule type="expression" dxfId="32" priority="10">
      <formula>$A$4&lt;&gt;""</formula>
    </cfRule>
  </conditionalFormatting>
  <conditionalFormatting sqref="C25:AK25">
    <cfRule type="expression" dxfId="31" priority="9">
      <formula>$A$4&lt;&gt;""</formula>
    </cfRule>
  </conditionalFormatting>
  <conditionalFormatting sqref="A44:A46 AL44:AL45">
    <cfRule type="expression" dxfId="30" priority="4">
      <formula>$A$4&lt;&gt;""</formula>
    </cfRule>
  </conditionalFormatting>
  <dataValidations count="2">
    <dataValidation imeMode="halfAlpha" allowBlank="1" showInputMessage="1" showErrorMessage="1" sqref="K100:L100 E100:F100 H100:I100 B14 L14" xr:uid="{65ACA23D-9F8E-4F2B-904D-8BECABB4254E}"/>
    <dataValidation imeMode="hiragana" allowBlank="1" showInputMessage="1" showErrorMessage="1" sqref="X102:X103 T101" xr:uid="{BA88BFDA-4B7F-4D5F-BC8E-FE16A406A385}"/>
  </dataValidations>
  <pageMargins left="0.70866141732283472" right="0.70866141732283472" top="0.74803149606299213" bottom="0.74803149606299213" header="0.31496062992125984" footer="0.31496062992125984"/>
  <pageSetup paperSize="9" scale="73" fitToHeight="0" orientation="portrait" r:id="rId1"/>
  <rowBreaks count="2" manualBreakCount="2">
    <brk id="45" max="16383" man="1"/>
    <brk id="80" max="37" man="1"/>
  </rowBreaks>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9A038CBE-6158-47A7-8FE6-A193159107F8}">
          <x14:formula1>
            <xm:f>Sheet2!$A$1:$A$2</xm:f>
          </x14:formula1>
          <xm:sqref>AK45 B85:B91 AK33:AK35</xm:sqref>
        </x14:dataValidation>
        <x14:dataValidation type="list" allowBlank="1" showInputMessage="1" showErrorMessage="1" xr:uid="{0043F505-68AA-4F9B-BF3D-8B3871A1C6CC}">
          <x14:formula1>
            <xm:f>Sheet2!$C$1:$C$4</xm:f>
          </x14:formula1>
          <xm:sqref>E52:F79</xm:sqref>
        </x14:dataValidation>
        <x14:dataValidation type="list" allowBlank="1" showInputMessage="1" showErrorMessage="1" xr:uid="{CEB233D5-D91C-4E25-A794-D740E47E9D55}">
          <x14:formula1>
            <xm:f>Sheet2!$C$1:$C$3</xm:f>
          </x14:formula1>
          <xm:sqref>AJ41:AJ44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08AE48-5826-42E7-A856-5C9FBB3DF87C}">
  <sheetPr>
    <pageSetUpPr fitToPage="1"/>
  </sheetPr>
  <dimension ref="A1:AL136"/>
  <sheetViews>
    <sheetView topLeftCell="A48" zoomScaleNormal="100" workbookViewId="0">
      <selection activeCell="AW54" sqref="A50:AW55"/>
    </sheetView>
  </sheetViews>
  <sheetFormatPr defaultRowHeight="14.25"/>
  <cols>
    <col min="1" max="1" width="3.5" style="40" customWidth="1"/>
    <col min="2" max="2" width="4.625" style="40" customWidth="1"/>
    <col min="3" max="4" width="2.5" style="40" customWidth="1"/>
    <col min="5" max="5" width="3" style="40" customWidth="1"/>
    <col min="6" max="14" width="2.5" style="40" customWidth="1"/>
    <col min="15" max="15" width="1.5" style="40" customWidth="1"/>
    <col min="16" max="16" width="3.5" style="40" customWidth="1"/>
    <col min="17" max="18" width="2.5" style="40" customWidth="1"/>
    <col min="19" max="19" width="3.5" style="40" customWidth="1"/>
    <col min="20" max="28" width="2.5" style="40" customWidth="1"/>
    <col min="29" max="29" width="3.375" style="40" customWidth="1"/>
    <col min="30" max="30" width="4.625" style="40" customWidth="1"/>
    <col min="31" max="35" width="2.5" style="40" customWidth="1"/>
    <col min="36" max="36" width="5.125" style="40" customWidth="1"/>
    <col min="37" max="37" width="6.375" style="40" customWidth="1"/>
    <col min="38" max="38" width="4" style="40" customWidth="1"/>
    <col min="39" max="16384" width="9" style="40"/>
  </cols>
  <sheetData>
    <row r="1" spans="1:38" ht="15" thickBot="1">
      <c r="A1" s="38"/>
      <c r="B1" s="42" t="s">
        <v>0</v>
      </c>
      <c r="C1" s="39"/>
      <c r="D1" s="39"/>
      <c r="E1" s="39"/>
      <c r="F1" s="39"/>
      <c r="G1" s="39"/>
      <c r="H1" s="39"/>
      <c r="I1" s="39"/>
      <c r="J1" s="39"/>
      <c r="K1" s="39"/>
      <c r="L1" s="39"/>
      <c r="M1" s="39"/>
      <c r="N1" s="39"/>
      <c r="O1" s="39"/>
      <c r="P1" s="39"/>
      <c r="Q1" s="39"/>
      <c r="R1" s="39"/>
      <c r="S1" s="39"/>
      <c r="T1" s="39"/>
      <c r="U1" s="39"/>
      <c r="V1" s="39"/>
      <c r="W1" s="39"/>
      <c r="X1" s="39"/>
      <c r="Y1" s="39"/>
      <c r="Z1" s="38"/>
      <c r="AA1" s="38"/>
      <c r="AB1" s="38"/>
      <c r="AC1" s="646" t="s">
        <v>1</v>
      </c>
      <c r="AD1" s="647"/>
      <c r="AE1" s="647"/>
      <c r="AF1" s="646" t="s">
        <v>103</v>
      </c>
      <c r="AG1" s="647"/>
      <c r="AH1" s="647"/>
      <c r="AI1" s="647"/>
      <c r="AJ1" s="647"/>
      <c r="AK1" s="648"/>
      <c r="AL1" s="38"/>
    </row>
    <row r="2" spans="1:38">
      <c r="A2" s="38"/>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8"/>
    </row>
    <row r="3" spans="1:38" ht="16.5">
      <c r="A3" s="38"/>
      <c r="B3" s="649" t="s">
        <v>102</v>
      </c>
      <c r="C3" s="649"/>
      <c r="D3" s="649"/>
      <c r="E3" s="649"/>
      <c r="F3" s="649"/>
      <c r="G3" s="649"/>
      <c r="H3" s="649"/>
      <c r="I3" s="649"/>
      <c r="J3" s="649"/>
      <c r="K3" s="649"/>
      <c r="L3" s="649"/>
      <c r="M3" s="649"/>
      <c r="N3" s="649"/>
      <c r="O3" s="649"/>
      <c r="P3" s="649"/>
      <c r="Q3" s="649"/>
      <c r="R3" s="649"/>
      <c r="S3" s="649"/>
      <c r="T3" s="649"/>
      <c r="U3" s="649"/>
      <c r="V3" s="649"/>
      <c r="W3" s="649"/>
      <c r="X3" s="649"/>
      <c r="Y3" s="649"/>
      <c r="Z3" s="649"/>
      <c r="AA3" s="649"/>
      <c r="AB3" s="649"/>
      <c r="AC3" s="649"/>
      <c r="AD3" s="649"/>
      <c r="AE3" s="649"/>
      <c r="AF3" s="649"/>
      <c r="AG3" s="649"/>
      <c r="AH3" s="649"/>
      <c r="AI3" s="649"/>
      <c r="AJ3" s="649"/>
      <c r="AK3" s="649"/>
      <c r="AL3" s="41"/>
    </row>
    <row r="4" spans="1:38">
      <c r="A4" s="650" t="str">
        <f>IF(BA2="補助金様式を都道府県に提出", "！基本情報入力シート「１　提出の目的と提出先の自治体名」にて「補助金様式を都道府県に提出」が選択されているため、この様式はグレーアウトされています。", "")</f>
        <v/>
      </c>
      <c r="B4" s="650"/>
      <c r="C4" s="650"/>
      <c r="D4" s="650"/>
      <c r="E4" s="650"/>
      <c r="F4" s="650"/>
      <c r="G4" s="650"/>
      <c r="H4" s="650"/>
      <c r="I4" s="650"/>
      <c r="J4" s="650"/>
      <c r="K4" s="650"/>
      <c r="L4" s="650"/>
      <c r="M4" s="650"/>
      <c r="N4" s="650"/>
      <c r="O4" s="650"/>
      <c r="P4" s="650"/>
      <c r="Q4" s="650"/>
      <c r="R4" s="650"/>
      <c r="S4" s="650"/>
      <c r="T4" s="650"/>
      <c r="U4" s="650"/>
      <c r="V4" s="650"/>
      <c r="W4" s="650"/>
      <c r="X4" s="650"/>
      <c r="Y4" s="650"/>
      <c r="Z4" s="650"/>
      <c r="AA4" s="650"/>
      <c r="AB4" s="650"/>
      <c r="AC4" s="650"/>
      <c r="AD4" s="650"/>
      <c r="AE4" s="650"/>
      <c r="AF4" s="650"/>
      <c r="AG4" s="650"/>
      <c r="AH4" s="650"/>
      <c r="AI4" s="650"/>
      <c r="AJ4" s="650"/>
      <c r="AK4" s="650"/>
      <c r="AL4" s="38"/>
    </row>
    <row r="5" spans="1:38">
      <c r="A5" s="38"/>
      <c r="B5" s="42" t="s">
        <v>2</v>
      </c>
      <c r="C5" s="42"/>
      <c r="D5" s="42"/>
      <c r="E5" s="42"/>
      <c r="F5" s="42"/>
      <c r="G5" s="42"/>
      <c r="H5" s="42"/>
      <c r="I5" s="42"/>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38"/>
    </row>
    <row r="6" spans="1:38">
      <c r="A6" s="38"/>
      <c r="B6" s="42"/>
      <c r="C6" s="42"/>
      <c r="D6" s="42"/>
      <c r="E6" s="42"/>
      <c r="F6" s="42"/>
      <c r="G6" s="42"/>
      <c r="H6" s="42"/>
      <c r="I6" s="42"/>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38"/>
    </row>
    <row r="7" spans="1:38" ht="21.75" customHeight="1">
      <c r="A7" s="44"/>
      <c r="B7" s="651" t="s">
        <v>3</v>
      </c>
      <c r="C7" s="652"/>
      <c r="D7" s="652"/>
      <c r="E7" s="652"/>
      <c r="F7" s="652"/>
      <c r="G7" s="653"/>
      <c r="H7" s="616" t="s">
        <v>148</v>
      </c>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c r="AJ7" s="617"/>
      <c r="AK7" s="618"/>
      <c r="AL7" s="44"/>
    </row>
    <row r="8" spans="1:38" ht="21.75" customHeight="1">
      <c r="A8" s="44"/>
      <c r="B8" s="633" t="s">
        <v>4</v>
      </c>
      <c r="C8" s="634"/>
      <c r="D8" s="634"/>
      <c r="E8" s="634"/>
      <c r="F8" s="634"/>
      <c r="G8" s="635"/>
      <c r="H8" s="636" t="s">
        <v>147</v>
      </c>
      <c r="I8" s="637"/>
      <c r="J8" s="637"/>
      <c r="K8" s="637"/>
      <c r="L8" s="637"/>
      <c r="M8" s="637"/>
      <c r="N8" s="637"/>
      <c r="O8" s="637"/>
      <c r="P8" s="637"/>
      <c r="Q8" s="637"/>
      <c r="R8" s="637"/>
      <c r="S8" s="637"/>
      <c r="T8" s="637"/>
      <c r="U8" s="637"/>
      <c r="V8" s="637"/>
      <c r="W8" s="637"/>
      <c r="X8" s="637"/>
      <c r="Y8" s="637"/>
      <c r="Z8" s="637"/>
      <c r="AA8" s="637"/>
      <c r="AB8" s="637"/>
      <c r="AC8" s="637"/>
      <c r="AD8" s="637"/>
      <c r="AE8" s="637"/>
      <c r="AF8" s="637"/>
      <c r="AG8" s="637"/>
      <c r="AH8" s="637"/>
      <c r="AI8" s="637"/>
      <c r="AJ8" s="637"/>
      <c r="AK8" s="638"/>
      <c r="AL8" s="44"/>
    </row>
    <row r="9" spans="1:38" ht="21.75" customHeight="1">
      <c r="A9" s="44"/>
      <c r="B9" s="639" t="s">
        <v>5</v>
      </c>
      <c r="C9" s="640"/>
      <c r="D9" s="640"/>
      <c r="E9" s="640"/>
      <c r="F9" s="640"/>
      <c r="G9" s="641"/>
      <c r="H9" s="124" t="s">
        <v>6</v>
      </c>
      <c r="I9" s="630" t="s">
        <v>145</v>
      </c>
      <c r="J9" s="631"/>
      <c r="K9" s="631"/>
      <c r="L9" s="631"/>
      <c r="M9" s="631"/>
      <c r="N9" s="631"/>
      <c r="O9" s="125"/>
      <c r="P9" s="125"/>
      <c r="Q9" s="125"/>
      <c r="R9" s="125"/>
      <c r="S9" s="125"/>
      <c r="T9" s="125"/>
      <c r="U9" s="125"/>
      <c r="V9" s="125"/>
      <c r="W9" s="125"/>
      <c r="X9" s="125"/>
      <c r="Y9" s="125"/>
      <c r="Z9" s="125"/>
      <c r="AA9" s="125"/>
      <c r="AB9" s="125"/>
      <c r="AC9" s="125"/>
      <c r="AD9" s="125"/>
      <c r="AE9" s="125"/>
      <c r="AF9" s="125"/>
      <c r="AG9" s="125"/>
      <c r="AH9" s="125"/>
      <c r="AI9" s="125"/>
      <c r="AJ9" s="125"/>
      <c r="AK9" s="125"/>
      <c r="AL9" s="44"/>
    </row>
    <row r="10" spans="1:38" ht="21.75" customHeight="1">
      <c r="A10" s="44"/>
      <c r="B10" s="619"/>
      <c r="C10" s="620"/>
      <c r="D10" s="620"/>
      <c r="E10" s="620"/>
      <c r="F10" s="620"/>
      <c r="G10" s="621"/>
      <c r="H10" s="642" t="s">
        <v>104</v>
      </c>
      <c r="I10" s="642"/>
      <c r="J10" s="642"/>
      <c r="K10" s="642"/>
      <c r="L10" s="642"/>
      <c r="M10" s="642"/>
      <c r="N10" s="642"/>
      <c r="O10" s="642"/>
      <c r="P10" s="642"/>
      <c r="Q10" s="642"/>
      <c r="R10" s="642"/>
      <c r="S10" s="642"/>
      <c r="T10" s="642"/>
      <c r="U10" s="642"/>
      <c r="V10" s="642"/>
      <c r="W10" s="642"/>
      <c r="X10" s="642"/>
      <c r="Y10" s="642"/>
      <c r="Z10" s="642"/>
      <c r="AA10" s="642"/>
      <c r="AB10" s="642"/>
      <c r="AC10" s="642"/>
      <c r="AD10" s="642"/>
      <c r="AE10" s="642"/>
      <c r="AF10" s="642"/>
      <c r="AG10" s="642"/>
      <c r="AH10" s="642"/>
      <c r="AI10" s="642"/>
      <c r="AJ10" s="642"/>
      <c r="AK10" s="642"/>
      <c r="AL10" s="44"/>
    </row>
    <row r="11" spans="1:38" ht="21.75" customHeight="1">
      <c r="A11" s="44"/>
      <c r="B11" s="619"/>
      <c r="C11" s="620"/>
      <c r="D11" s="620"/>
      <c r="E11" s="620"/>
      <c r="F11" s="620"/>
      <c r="G11" s="621"/>
      <c r="H11" s="643"/>
      <c r="I11" s="644"/>
      <c r="J11" s="644"/>
      <c r="K11" s="644"/>
      <c r="L11" s="644"/>
      <c r="M11" s="644"/>
      <c r="N11" s="644"/>
      <c r="O11" s="644"/>
      <c r="P11" s="644"/>
      <c r="Q11" s="644"/>
      <c r="R11" s="644"/>
      <c r="S11" s="644"/>
      <c r="T11" s="644"/>
      <c r="U11" s="644"/>
      <c r="V11" s="644"/>
      <c r="W11" s="644"/>
      <c r="X11" s="644"/>
      <c r="Y11" s="644"/>
      <c r="Z11" s="644"/>
      <c r="AA11" s="644"/>
      <c r="AB11" s="644"/>
      <c r="AC11" s="644"/>
      <c r="AD11" s="644"/>
      <c r="AE11" s="644"/>
      <c r="AF11" s="644"/>
      <c r="AG11" s="644"/>
      <c r="AH11" s="644"/>
      <c r="AI11" s="644"/>
      <c r="AJ11" s="644"/>
      <c r="AK11" s="645"/>
      <c r="AL11" s="44"/>
    </row>
    <row r="12" spans="1:38" ht="21.75" customHeight="1">
      <c r="A12" s="44"/>
      <c r="B12" s="613" t="s">
        <v>3</v>
      </c>
      <c r="C12" s="614"/>
      <c r="D12" s="614"/>
      <c r="E12" s="614"/>
      <c r="F12" s="614"/>
      <c r="G12" s="615"/>
      <c r="H12" s="616" t="s">
        <v>154</v>
      </c>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7"/>
      <c r="AK12" s="618"/>
      <c r="AL12" s="44"/>
    </row>
    <row r="13" spans="1:38" ht="21.75" customHeight="1">
      <c r="A13" s="44"/>
      <c r="B13" s="619" t="s">
        <v>7</v>
      </c>
      <c r="C13" s="620"/>
      <c r="D13" s="620"/>
      <c r="E13" s="620"/>
      <c r="F13" s="620"/>
      <c r="G13" s="621"/>
      <c r="H13" s="622" t="s">
        <v>153</v>
      </c>
      <c r="I13" s="623"/>
      <c r="J13" s="623"/>
      <c r="K13" s="623"/>
      <c r="L13" s="623"/>
      <c r="M13" s="623"/>
      <c r="N13" s="623"/>
      <c r="O13" s="623"/>
      <c r="P13" s="623"/>
      <c r="Q13" s="623"/>
      <c r="R13" s="623"/>
      <c r="S13" s="623"/>
      <c r="T13" s="623"/>
      <c r="U13" s="623"/>
      <c r="V13" s="623"/>
      <c r="W13" s="623"/>
      <c r="X13" s="623"/>
      <c r="Y13" s="623"/>
      <c r="Z13" s="623"/>
      <c r="AA13" s="623"/>
      <c r="AB13" s="623"/>
      <c r="AC13" s="623"/>
      <c r="AD13" s="623"/>
      <c r="AE13" s="623"/>
      <c r="AF13" s="623"/>
      <c r="AG13" s="623"/>
      <c r="AH13" s="623"/>
      <c r="AI13" s="623"/>
      <c r="AJ13" s="623"/>
      <c r="AK13" s="624"/>
      <c r="AL13" s="44"/>
    </row>
    <row r="14" spans="1:38" ht="21.75" customHeight="1">
      <c r="A14" s="44"/>
      <c r="B14" s="625" t="s">
        <v>8</v>
      </c>
      <c r="C14" s="625"/>
      <c r="D14" s="625"/>
      <c r="E14" s="625"/>
      <c r="F14" s="625"/>
      <c r="G14" s="625"/>
      <c r="H14" s="626" t="s">
        <v>9</v>
      </c>
      <c r="I14" s="625"/>
      <c r="J14" s="625"/>
      <c r="K14" s="625"/>
      <c r="L14" s="627" t="s">
        <v>155</v>
      </c>
      <c r="M14" s="628"/>
      <c r="N14" s="628"/>
      <c r="O14" s="628"/>
      <c r="P14" s="628"/>
      <c r="Q14" s="628"/>
      <c r="R14" s="628"/>
      <c r="S14" s="628"/>
      <c r="T14" s="628"/>
      <c r="U14" s="629"/>
      <c r="V14" s="630" t="s">
        <v>10</v>
      </c>
      <c r="W14" s="631"/>
      <c r="X14" s="631"/>
      <c r="Y14" s="626"/>
      <c r="Z14" s="632" t="s">
        <v>146</v>
      </c>
      <c r="AA14" s="628"/>
      <c r="AB14" s="628"/>
      <c r="AC14" s="628"/>
      <c r="AD14" s="628"/>
      <c r="AE14" s="628"/>
      <c r="AF14" s="628"/>
      <c r="AG14" s="628"/>
      <c r="AH14" s="628"/>
      <c r="AI14" s="628"/>
      <c r="AJ14" s="628"/>
      <c r="AK14" s="629"/>
      <c r="AL14" s="44"/>
    </row>
    <row r="15" spans="1:38">
      <c r="A15" s="38"/>
      <c r="B15" s="39"/>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39"/>
      <c r="AL15" s="38"/>
    </row>
    <row r="16" spans="1:38">
      <c r="A16" s="38"/>
      <c r="B16" s="45" t="s">
        <v>11</v>
      </c>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38"/>
    </row>
    <row r="17" spans="1:38">
      <c r="A17" s="38"/>
      <c r="B17" s="45"/>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38"/>
    </row>
    <row r="18" spans="1:38" ht="19.5" customHeight="1">
      <c r="B18" s="604" t="s">
        <v>12</v>
      </c>
      <c r="C18" s="605"/>
      <c r="D18" s="605"/>
      <c r="E18" s="605"/>
      <c r="F18" s="605"/>
      <c r="G18" s="605"/>
      <c r="H18" s="605"/>
      <c r="I18" s="605"/>
      <c r="J18" s="605"/>
      <c r="K18" s="605"/>
      <c r="L18" s="605"/>
      <c r="M18" s="605"/>
      <c r="N18" s="605"/>
      <c r="O18" s="605"/>
      <c r="P18" s="605"/>
      <c r="Q18" s="605"/>
      <c r="R18" s="605"/>
      <c r="S18" s="605"/>
      <c r="T18" s="605"/>
      <c r="U18" s="605"/>
      <c r="V18" s="605"/>
      <c r="W18" s="606"/>
      <c r="X18" s="39"/>
      <c r="Y18" s="39"/>
      <c r="Z18" s="39"/>
      <c r="AA18" s="39"/>
      <c r="AB18" s="39"/>
      <c r="AC18" s="39"/>
      <c r="AD18" s="39"/>
      <c r="AE18" s="39"/>
      <c r="AF18" s="39"/>
      <c r="AG18" s="39"/>
      <c r="AH18" s="39"/>
      <c r="AI18" s="39"/>
      <c r="AJ18" s="39"/>
      <c r="AK18" s="39"/>
      <c r="AL18" s="38"/>
    </row>
    <row r="19" spans="1:38" ht="47.25" customHeight="1" thickBot="1">
      <c r="A19" s="38"/>
      <c r="B19" s="126" t="s">
        <v>13</v>
      </c>
      <c r="C19" s="607" t="s">
        <v>14</v>
      </c>
      <c r="D19" s="607"/>
      <c r="E19" s="607"/>
      <c r="F19" s="607"/>
      <c r="G19" s="607"/>
      <c r="H19" s="607"/>
      <c r="I19" s="607"/>
      <c r="J19" s="607"/>
      <c r="K19" s="607"/>
      <c r="L19" s="607"/>
      <c r="M19" s="607"/>
      <c r="N19" s="607"/>
      <c r="O19" s="607"/>
      <c r="P19" s="608"/>
      <c r="Q19" s="609">
        <v>12000000</v>
      </c>
      <c r="R19" s="610"/>
      <c r="S19" s="610"/>
      <c r="T19" s="610"/>
      <c r="U19" s="610"/>
      <c r="V19" s="611"/>
      <c r="W19" s="127" t="s">
        <v>15</v>
      </c>
      <c r="X19" s="38"/>
      <c r="Y19" s="38"/>
      <c r="Z19" s="39"/>
      <c r="AA19" s="39"/>
      <c r="AB19" s="39"/>
      <c r="AC19" s="39"/>
      <c r="AD19" s="38"/>
      <c r="AE19" s="38"/>
      <c r="AF19" s="38"/>
      <c r="AG19" s="38"/>
      <c r="AH19" s="38"/>
      <c r="AI19" s="38"/>
      <c r="AJ19" s="38"/>
      <c r="AK19" s="38"/>
      <c r="AL19" s="38"/>
    </row>
    <row r="20" spans="1:38" ht="47.25" customHeight="1" thickBot="1">
      <c r="A20" s="38"/>
      <c r="B20" s="126" t="s">
        <v>16</v>
      </c>
      <c r="C20" s="612" t="s">
        <v>17</v>
      </c>
      <c r="D20" s="612"/>
      <c r="E20" s="612"/>
      <c r="F20" s="612"/>
      <c r="G20" s="612"/>
      <c r="H20" s="612"/>
      <c r="I20" s="612"/>
      <c r="J20" s="612"/>
      <c r="K20" s="612"/>
      <c r="L20" s="612"/>
      <c r="M20" s="612"/>
      <c r="N20" s="612"/>
      <c r="O20" s="612"/>
      <c r="P20" s="612"/>
      <c r="Q20" s="284">
        <v>0</v>
      </c>
      <c r="R20" s="285"/>
      <c r="S20" s="285"/>
      <c r="T20" s="285"/>
      <c r="U20" s="285"/>
      <c r="V20" s="286"/>
      <c r="W20" s="128" t="s">
        <v>15</v>
      </c>
      <c r="X20" s="39" t="s">
        <v>18</v>
      </c>
      <c r="Y20" s="47"/>
      <c r="Z20" s="38"/>
      <c r="AA20" s="38"/>
      <c r="AB20" s="38"/>
      <c r="AC20" s="38"/>
      <c r="AD20" s="38"/>
      <c r="AE20" s="38"/>
      <c r="AF20" s="38"/>
      <c r="AG20" s="38"/>
      <c r="AH20" s="38"/>
      <c r="AI20" s="38"/>
      <c r="AJ20" s="38"/>
      <c r="AK20" s="38"/>
      <c r="AL20" s="38"/>
    </row>
    <row r="21" spans="1:38" ht="47.25" customHeight="1" thickBot="1">
      <c r="A21" s="38"/>
      <c r="B21" s="129" t="s">
        <v>19</v>
      </c>
      <c r="C21" s="612" t="s">
        <v>20</v>
      </c>
      <c r="D21" s="607"/>
      <c r="E21" s="607"/>
      <c r="F21" s="607"/>
      <c r="G21" s="607"/>
      <c r="H21" s="607"/>
      <c r="I21" s="607"/>
      <c r="J21" s="607"/>
      <c r="K21" s="607"/>
      <c r="L21" s="607"/>
      <c r="M21" s="607"/>
      <c r="N21" s="607"/>
      <c r="O21" s="607"/>
      <c r="P21" s="608"/>
      <c r="Q21" s="609">
        <f>Q19+Q20</f>
        <v>12000000</v>
      </c>
      <c r="R21" s="610"/>
      <c r="S21" s="610"/>
      <c r="T21" s="610"/>
      <c r="U21" s="610"/>
      <c r="V21" s="611"/>
      <c r="W21" s="130" t="s">
        <v>15</v>
      </c>
      <c r="X21" s="39" t="s">
        <v>18</v>
      </c>
      <c r="Y21" s="599" t="str">
        <f>IF(H8="", "", IFERROR(IF(Q22&gt;=Q21,"○","×"),""))</f>
        <v>○</v>
      </c>
      <c r="Z21" s="38"/>
      <c r="AA21" s="38"/>
      <c r="AB21" s="38"/>
      <c r="AC21" s="38"/>
      <c r="AD21" s="38"/>
      <c r="AE21" s="38"/>
      <c r="AF21" s="38"/>
      <c r="AG21" s="38"/>
      <c r="AH21" s="38"/>
      <c r="AI21" s="38"/>
      <c r="AJ21" s="38"/>
      <c r="AK21" s="38"/>
      <c r="AL21" s="38"/>
    </row>
    <row r="22" spans="1:38" ht="47.25" customHeight="1" thickBot="1">
      <c r="A22" s="38"/>
      <c r="B22" s="131" t="s">
        <v>21</v>
      </c>
      <c r="C22" s="601" t="s">
        <v>133</v>
      </c>
      <c r="D22" s="601"/>
      <c r="E22" s="601"/>
      <c r="F22" s="601"/>
      <c r="G22" s="601"/>
      <c r="H22" s="601"/>
      <c r="I22" s="601"/>
      <c r="J22" s="601"/>
      <c r="K22" s="601"/>
      <c r="L22" s="601"/>
      <c r="M22" s="601"/>
      <c r="N22" s="601"/>
      <c r="O22" s="601"/>
      <c r="P22" s="601"/>
      <c r="Q22" s="284">
        <v>13000000</v>
      </c>
      <c r="R22" s="285"/>
      <c r="S22" s="285"/>
      <c r="T22" s="285"/>
      <c r="U22" s="285"/>
      <c r="V22" s="286"/>
      <c r="W22" s="132" t="s">
        <v>15</v>
      </c>
      <c r="X22" s="39" t="s">
        <v>18</v>
      </c>
      <c r="Y22" s="600"/>
      <c r="Z22" s="39"/>
      <c r="AA22" s="48"/>
      <c r="AB22" s="38"/>
      <c r="AC22" s="38"/>
      <c r="AD22" s="38"/>
      <c r="AE22" s="38"/>
      <c r="AF22" s="38"/>
      <c r="AG22" s="38"/>
      <c r="AH22" s="38"/>
      <c r="AI22" s="38"/>
      <c r="AJ22" s="38"/>
      <c r="AK22" s="38"/>
      <c r="AL22" s="38"/>
    </row>
    <row r="23" spans="1:38">
      <c r="A23" s="39"/>
      <c r="B23" s="38"/>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8"/>
      <c r="AL23" s="38"/>
    </row>
    <row r="24" spans="1:38" ht="24" customHeight="1">
      <c r="A24" s="49"/>
      <c r="B24" s="44" t="s">
        <v>22</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3"/>
      <c r="AL24" s="38"/>
    </row>
    <row r="25" spans="1:38" ht="61.5" customHeight="1">
      <c r="A25" s="38"/>
      <c r="B25" s="134" t="s">
        <v>23</v>
      </c>
      <c r="C25" s="602" t="s">
        <v>24</v>
      </c>
      <c r="D25" s="602"/>
      <c r="E25" s="602"/>
      <c r="F25" s="602"/>
      <c r="G25" s="602"/>
      <c r="H25" s="602"/>
      <c r="I25" s="602"/>
      <c r="J25" s="602"/>
      <c r="K25" s="602"/>
      <c r="L25" s="602"/>
      <c r="M25" s="602"/>
      <c r="N25" s="602"/>
      <c r="O25" s="602"/>
      <c r="P25" s="602"/>
      <c r="Q25" s="602"/>
      <c r="R25" s="602"/>
      <c r="S25" s="602"/>
      <c r="T25" s="602"/>
      <c r="U25" s="602"/>
      <c r="V25" s="602"/>
      <c r="W25" s="602"/>
      <c r="X25" s="602"/>
      <c r="Y25" s="602"/>
      <c r="Z25" s="602"/>
      <c r="AA25" s="602"/>
      <c r="AB25" s="602"/>
      <c r="AC25" s="602"/>
      <c r="AD25" s="602"/>
      <c r="AE25" s="602"/>
      <c r="AF25" s="602"/>
      <c r="AG25" s="602"/>
      <c r="AH25" s="602"/>
      <c r="AI25" s="602"/>
      <c r="AJ25" s="602"/>
      <c r="AK25" s="602"/>
      <c r="AL25" s="38"/>
    </row>
    <row r="26" spans="1:38" ht="30.75" customHeight="1">
      <c r="A26" s="38"/>
      <c r="B26" s="134" t="s">
        <v>23</v>
      </c>
      <c r="C26" s="602" t="s">
        <v>25</v>
      </c>
      <c r="D26" s="602"/>
      <c r="E26" s="602"/>
      <c r="F26" s="602"/>
      <c r="G26" s="602"/>
      <c r="H26" s="602"/>
      <c r="I26" s="602"/>
      <c r="J26" s="602"/>
      <c r="K26" s="602"/>
      <c r="L26" s="602"/>
      <c r="M26" s="602"/>
      <c r="N26" s="602"/>
      <c r="O26" s="602"/>
      <c r="P26" s="602"/>
      <c r="Q26" s="602"/>
      <c r="R26" s="602"/>
      <c r="S26" s="602"/>
      <c r="T26" s="602"/>
      <c r="U26" s="602"/>
      <c r="V26" s="602"/>
      <c r="W26" s="602"/>
      <c r="X26" s="602"/>
      <c r="Y26" s="602"/>
      <c r="Z26" s="602"/>
      <c r="AA26" s="602"/>
      <c r="AB26" s="602"/>
      <c r="AC26" s="602"/>
      <c r="AD26" s="602"/>
      <c r="AE26" s="602"/>
      <c r="AF26" s="602"/>
      <c r="AG26" s="602"/>
      <c r="AH26" s="602"/>
      <c r="AI26" s="602"/>
      <c r="AJ26" s="602"/>
      <c r="AK26" s="602"/>
      <c r="AL26" s="38"/>
    </row>
    <row r="27" spans="1:38">
      <c r="A27" s="38"/>
      <c r="B27" s="51"/>
      <c r="C27" s="51"/>
      <c r="D27" s="51"/>
      <c r="E27" s="51"/>
      <c r="F27" s="52"/>
      <c r="G27" s="53"/>
      <c r="H27" s="53"/>
      <c r="I27" s="53"/>
      <c r="J27" s="53"/>
      <c r="K27" s="53"/>
      <c r="L27" s="53"/>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44"/>
    </row>
    <row r="28" spans="1:38">
      <c r="A28" s="38"/>
      <c r="B28" s="603" t="s">
        <v>26</v>
      </c>
      <c r="C28" s="603"/>
      <c r="D28" s="603"/>
      <c r="E28" s="603"/>
      <c r="F28" s="603"/>
      <c r="G28" s="603"/>
      <c r="H28" s="603"/>
      <c r="I28" s="603"/>
      <c r="J28" s="603"/>
      <c r="K28" s="603"/>
      <c r="L28" s="603"/>
      <c r="M28" s="603"/>
      <c r="N28" s="603"/>
      <c r="O28" s="603"/>
      <c r="P28" s="603"/>
      <c r="Q28" s="603"/>
      <c r="R28" s="603"/>
      <c r="S28" s="603"/>
      <c r="T28" s="603"/>
      <c r="U28" s="603"/>
      <c r="V28" s="603"/>
      <c r="W28" s="603"/>
      <c r="X28" s="603"/>
      <c r="Y28" s="603"/>
      <c r="Z28" s="603"/>
      <c r="AA28" s="603"/>
      <c r="AB28" s="603"/>
      <c r="AC28" s="603"/>
      <c r="AD28" s="603"/>
      <c r="AE28" s="603"/>
      <c r="AF28" s="603"/>
      <c r="AG28" s="603"/>
      <c r="AH28" s="603"/>
      <c r="AI28" s="603"/>
      <c r="AJ28" s="603"/>
      <c r="AK28" s="603"/>
      <c r="AL28" s="38"/>
    </row>
    <row r="29" spans="1:38">
      <c r="A29" s="38"/>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52"/>
      <c r="AK29" s="52"/>
      <c r="AL29" s="52"/>
    </row>
    <row r="30" spans="1:38">
      <c r="A30" s="55"/>
      <c r="B30" s="135" t="s">
        <v>149</v>
      </c>
      <c r="C30" s="56"/>
      <c r="D30" s="56"/>
      <c r="E30" s="56"/>
      <c r="F30" s="56"/>
      <c r="G30" s="56"/>
      <c r="H30" s="56"/>
      <c r="I30" s="56"/>
      <c r="J30" s="56"/>
      <c r="K30" s="56"/>
      <c r="L30" s="56"/>
      <c r="M30" s="56"/>
      <c r="N30" s="56"/>
      <c r="O30" s="56"/>
      <c r="P30" s="56"/>
      <c r="Q30" s="56"/>
      <c r="R30" s="56"/>
      <c r="S30" s="56"/>
      <c r="T30" s="56"/>
      <c r="U30" s="56"/>
      <c r="V30" s="56"/>
      <c r="W30" s="56"/>
      <c r="X30" s="56"/>
      <c r="Y30" s="56"/>
      <c r="Z30" s="56"/>
      <c r="AA30" s="56"/>
      <c r="AB30" s="57"/>
      <c r="AC30" s="57"/>
      <c r="AD30" s="57"/>
      <c r="AE30" s="57"/>
      <c r="AF30" s="57"/>
      <c r="AG30" s="57"/>
      <c r="AH30" s="57"/>
      <c r="AI30" s="57"/>
      <c r="AJ30" s="56"/>
      <c r="AK30" s="38"/>
      <c r="AL30" s="55"/>
    </row>
    <row r="31" spans="1:38" ht="15" thickBot="1">
      <c r="A31" s="55"/>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7"/>
      <c r="AC31" s="57"/>
      <c r="AD31" s="57"/>
      <c r="AE31" s="57"/>
      <c r="AF31" s="57"/>
      <c r="AG31" s="57"/>
      <c r="AH31" s="57"/>
      <c r="AI31" s="57"/>
      <c r="AJ31" s="56"/>
      <c r="AK31" s="38"/>
      <c r="AL31" s="55"/>
    </row>
    <row r="32" spans="1:38" s="60" customFormat="1" ht="25.15" customHeight="1">
      <c r="A32" s="58"/>
      <c r="B32" s="595" t="s">
        <v>107</v>
      </c>
      <c r="C32" s="596"/>
      <c r="D32" s="596"/>
      <c r="E32" s="596"/>
      <c r="F32" s="596"/>
      <c r="G32" s="596"/>
      <c r="H32" s="596"/>
      <c r="I32" s="596"/>
      <c r="J32" s="596"/>
      <c r="K32" s="596"/>
      <c r="L32" s="596"/>
      <c r="M32" s="596"/>
      <c r="N32" s="596"/>
      <c r="O32" s="596"/>
      <c r="P32" s="596"/>
      <c r="Q32" s="596"/>
      <c r="R32" s="596"/>
      <c r="S32" s="596"/>
      <c r="T32" s="596"/>
      <c r="U32" s="596"/>
      <c r="V32" s="596"/>
      <c r="W32" s="596"/>
      <c r="X32" s="596"/>
      <c r="Y32" s="596"/>
      <c r="Z32" s="596"/>
      <c r="AA32" s="596"/>
      <c r="AB32" s="596"/>
      <c r="AC32" s="596"/>
      <c r="AD32" s="596"/>
      <c r="AE32" s="596"/>
      <c r="AF32" s="596"/>
      <c r="AG32" s="596"/>
      <c r="AH32" s="596"/>
      <c r="AI32" s="596"/>
      <c r="AJ32" s="596"/>
      <c r="AK32" s="59" t="str">
        <f>IF(AND(AK33="〇",AK34="〇",AK35="〇"),"OK","NG")</f>
        <v>OK</v>
      </c>
    </row>
    <row r="33" spans="1:38" s="60" customFormat="1" ht="17.25" customHeight="1">
      <c r="A33" s="58"/>
      <c r="B33" s="121" t="s">
        <v>108</v>
      </c>
      <c r="C33" s="506" t="s">
        <v>143</v>
      </c>
      <c r="D33" s="506"/>
      <c r="E33" s="506"/>
      <c r="F33" s="506"/>
      <c r="G33" s="506"/>
      <c r="H33" s="506"/>
      <c r="I33" s="506"/>
      <c r="J33" s="506"/>
      <c r="K33" s="506"/>
      <c r="L33" s="506"/>
      <c r="M33" s="506"/>
      <c r="N33" s="506"/>
      <c r="O33" s="506"/>
      <c r="P33" s="506"/>
      <c r="Q33" s="506"/>
      <c r="R33" s="506"/>
      <c r="S33" s="506"/>
      <c r="T33" s="506"/>
      <c r="U33" s="506"/>
      <c r="V33" s="506"/>
      <c r="W33" s="506"/>
      <c r="X33" s="506"/>
      <c r="Y33" s="506"/>
      <c r="Z33" s="506"/>
      <c r="AA33" s="506"/>
      <c r="AB33" s="506"/>
      <c r="AC33" s="506"/>
      <c r="AD33" s="506"/>
      <c r="AE33" s="506"/>
      <c r="AF33" s="506"/>
      <c r="AG33" s="506"/>
      <c r="AH33" s="506"/>
      <c r="AI33" s="506"/>
      <c r="AJ33" s="506"/>
      <c r="AK33" s="61" t="s">
        <v>105</v>
      </c>
    </row>
    <row r="34" spans="1:38" s="60" customFormat="1" ht="17.25" customHeight="1">
      <c r="A34" s="58"/>
      <c r="B34" s="122" t="s">
        <v>109</v>
      </c>
      <c r="C34" s="506" t="s">
        <v>110</v>
      </c>
      <c r="D34" s="506"/>
      <c r="E34" s="506"/>
      <c r="F34" s="506"/>
      <c r="G34" s="506"/>
      <c r="H34" s="506"/>
      <c r="I34" s="506"/>
      <c r="J34" s="506"/>
      <c r="K34" s="506"/>
      <c r="L34" s="506"/>
      <c r="M34" s="506"/>
      <c r="N34" s="506"/>
      <c r="O34" s="506"/>
      <c r="P34" s="506"/>
      <c r="Q34" s="506"/>
      <c r="R34" s="506"/>
      <c r="S34" s="506"/>
      <c r="T34" s="506"/>
      <c r="U34" s="506"/>
      <c r="V34" s="506"/>
      <c r="W34" s="506"/>
      <c r="X34" s="506"/>
      <c r="Y34" s="506"/>
      <c r="Z34" s="506"/>
      <c r="AA34" s="506"/>
      <c r="AB34" s="506"/>
      <c r="AC34" s="506"/>
      <c r="AD34" s="506"/>
      <c r="AE34" s="506"/>
      <c r="AF34" s="506"/>
      <c r="AG34" s="506"/>
      <c r="AH34" s="506"/>
      <c r="AI34" s="506"/>
      <c r="AJ34" s="506"/>
      <c r="AK34" s="62" t="s">
        <v>105</v>
      </c>
    </row>
    <row r="35" spans="1:38" s="60" customFormat="1" ht="17.25" customHeight="1" thickBot="1">
      <c r="A35" s="58"/>
      <c r="B35" s="123" t="s">
        <v>111</v>
      </c>
      <c r="C35" s="597" t="s">
        <v>112</v>
      </c>
      <c r="D35" s="597"/>
      <c r="E35" s="597"/>
      <c r="F35" s="597"/>
      <c r="G35" s="597"/>
      <c r="H35" s="597"/>
      <c r="I35" s="597"/>
      <c r="J35" s="597"/>
      <c r="K35" s="597"/>
      <c r="L35" s="597"/>
      <c r="M35" s="597"/>
      <c r="N35" s="597"/>
      <c r="O35" s="597"/>
      <c r="P35" s="597"/>
      <c r="Q35" s="597"/>
      <c r="R35" s="597"/>
      <c r="S35" s="597"/>
      <c r="T35" s="597"/>
      <c r="U35" s="597"/>
      <c r="V35" s="597"/>
      <c r="W35" s="597"/>
      <c r="X35" s="597"/>
      <c r="Y35" s="597"/>
      <c r="Z35" s="597"/>
      <c r="AA35" s="597"/>
      <c r="AB35" s="597"/>
      <c r="AC35" s="597"/>
      <c r="AD35" s="597"/>
      <c r="AE35" s="597"/>
      <c r="AF35" s="597"/>
      <c r="AG35" s="597"/>
      <c r="AH35" s="597"/>
      <c r="AI35" s="597"/>
      <c r="AJ35" s="597"/>
      <c r="AK35" s="63" t="s">
        <v>105</v>
      </c>
    </row>
    <row r="36" spans="1:38">
      <c r="A36" s="44"/>
      <c r="B36" s="598"/>
      <c r="C36" s="598"/>
      <c r="D36" s="598"/>
      <c r="E36" s="598"/>
      <c r="F36" s="598"/>
      <c r="G36" s="598"/>
      <c r="H36" s="598"/>
      <c r="I36" s="598"/>
      <c r="J36" s="598"/>
      <c r="K36" s="598"/>
      <c r="L36" s="598"/>
      <c r="M36" s="598"/>
      <c r="N36" s="598"/>
      <c r="O36" s="598"/>
      <c r="P36" s="598"/>
      <c r="Q36" s="598"/>
      <c r="R36" s="598"/>
      <c r="S36" s="598"/>
      <c r="T36" s="598"/>
      <c r="U36" s="598"/>
      <c r="V36" s="598"/>
      <c r="W36" s="598"/>
      <c r="X36" s="598"/>
      <c r="Y36" s="598"/>
      <c r="Z36" s="598"/>
      <c r="AA36" s="598"/>
      <c r="AB36" s="598"/>
      <c r="AC36" s="598"/>
      <c r="AD36" s="598"/>
      <c r="AE36" s="598"/>
      <c r="AF36" s="598"/>
      <c r="AG36" s="598"/>
      <c r="AH36" s="598"/>
      <c r="AI36" s="598"/>
      <c r="AJ36" s="598"/>
      <c r="AK36" s="598"/>
      <c r="AL36" s="44"/>
    </row>
    <row r="37" spans="1:38">
      <c r="A37" s="44"/>
      <c r="B37" s="56" t="s">
        <v>150</v>
      </c>
      <c r="C37" s="56"/>
      <c r="D37" s="56"/>
      <c r="E37" s="56"/>
      <c r="F37" s="56"/>
      <c r="G37" s="56"/>
      <c r="H37" s="56"/>
      <c r="I37" s="56"/>
      <c r="J37" s="56"/>
      <c r="K37" s="56"/>
      <c r="L37" s="56"/>
      <c r="M37" s="56"/>
      <c r="N37" s="56"/>
      <c r="O37" s="56"/>
      <c r="P37" s="56"/>
      <c r="Q37" s="56"/>
      <c r="R37" s="56"/>
      <c r="S37" s="56"/>
      <c r="T37" s="56"/>
      <c r="U37" s="56"/>
      <c r="V37" s="56"/>
      <c r="W37" s="56"/>
      <c r="X37" s="56"/>
      <c r="Y37" s="56"/>
      <c r="Z37" s="56"/>
      <c r="AA37" s="56"/>
      <c r="AB37" s="57"/>
      <c r="AC37" s="57"/>
      <c r="AD37" s="57"/>
      <c r="AE37" s="57"/>
      <c r="AF37" s="57"/>
      <c r="AG37" s="57"/>
      <c r="AH37" s="57"/>
      <c r="AI37" s="57"/>
      <c r="AJ37" s="56"/>
      <c r="AK37" s="38"/>
      <c r="AL37" s="44"/>
    </row>
    <row r="38" spans="1:38" ht="15" thickBot="1">
      <c r="A38" s="44"/>
      <c r="B38" s="56"/>
      <c r="C38" s="56"/>
      <c r="D38" s="56"/>
      <c r="E38" s="56"/>
      <c r="F38" s="56"/>
      <c r="G38" s="56"/>
      <c r="H38" s="56"/>
      <c r="I38" s="56"/>
      <c r="J38" s="56"/>
      <c r="K38" s="56"/>
      <c r="L38" s="56"/>
      <c r="M38" s="56"/>
      <c r="N38" s="56"/>
      <c r="O38" s="56"/>
      <c r="P38" s="56"/>
      <c r="Q38" s="56"/>
      <c r="R38" s="56"/>
      <c r="S38" s="56"/>
      <c r="T38" s="56"/>
      <c r="U38" s="56"/>
      <c r="V38" s="56"/>
      <c r="W38" s="56"/>
      <c r="X38" s="56"/>
      <c r="Y38" s="56"/>
      <c r="Z38" s="56"/>
      <c r="AA38" s="56"/>
      <c r="AB38" s="57"/>
      <c r="AC38" s="57"/>
      <c r="AD38" s="57"/>
      <c r="AE38" s="57"/>
      <c r="AF38" s="57"/>
      <c r="AG38" s="57"/>
      <c r="AH38" s="57"/>
      <c r="AI38" s="57"/>
      <c r="AJ38" s="56"/>
      <c r="AK38" s="38"/>
      <c r="AL38" s="44"/>
    </row>
    <row r="39" spans="1:38" ht="21">
      <c r="A39" s="55"/>
      <c r="B39" s="595" t="s">
        <v>137</v>
      </c>
      <c r="C39" s="596"/>
      <c r="D39" s="596"/>
      <c r="E39" s="596"/>
      <c r="F39" s="596"/>
      <c r="G39" s="596"/>
      <c r="H39" s="596"/>
      <c r="I39" s="596"/>
      <c r="J39" s="596"/>
      <c r="K39" s="596"/>
      <c r="L39" s="596"/>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 t="str">
        <f>IF(AND(AK40="〇",AK45="〇"),"OK","NG")</f>
        <v>OK</v>
      </c>
      <c r="AL39" s="55"/>
    </row>
    <row r="40" spans="1:38" s="60" customFormat="1" ht="25.15" customHeight="1">
      <c r="A40" s="58"/>
      <c r="B40" s="578" t="s">
        <v>108</v>
      </c>
      <c r="C40" s="579"/>
      <c r="D40" s="579"/>
      <c r="E40" s="500" t="s">
        <v>138</v>
      </c>
      <c r="F40" s="500"/>
      <c r="G40" s="500"/>
      <c r="H40" s="500"/>
      <c r="I40" s="500"/>
      <c r="J40" s="500"/>
      <c r="K40" s="500"/>
      <c r="L40" s="500"/>
      <c r="M40" s="500"/>
      <c r="N40" s="500"/>
      <c r="O40" s="500"/>
      <c r="P40" s="500"/>
      <c r="Q40" s="500"/>
      <c r="R40" s="500"/>
      <c r="S40" s="500"/>
      <c r="T40" s="500"/>
      <c r="U40" s="500"/>
      <c r="V40" s="500"/>
      <c r="W40" s="500"/>
      <c r="X40" s="500"/>
      <c r="Y40" s="500"/>
      <c r="Z40" s="500"/>
      <c r="AA40" s="500"/>
      <c r="AB40" s="500"/>
      <c r="AC40" s="500"/>
      <c r="AD40" s="500"/>
      <c r="AE40" s="500"/>
      <c r="AF40" s="500"/>
      <c r="AG40" s="500"/>
      <c r="AH40" s="500"/>
      <c r="AI40" s="500"/>
      <c r="AJ40" s="500"/>
      <c r="AK40" s="580" t="str">
        <f>IF(OR(AJ41="〇",AJ43="〇",AJ41="誓約",AJ43="誓約"),"〇","×")</f>
        <v>〇</v>
      </c>
    </row>
    <row r="41" spans="1:38" s="60" customFormat="1" ht="36.75" customHeight="1" thickBot="1">
      <c r="A41" s="58"/>
      <c r="B41" s="578"/>
      <c r="C41" s="579"/>
      <c r="D41" s="579"/>
      <c r="E41" s="583" t="s">
        <v>144</v>
      </c>
      <c r="F41" s="584"/>
      <c r="G41" s="584"/>
      <c r="H41" s="584"/>
      <c r="I41" s="584"/>
      <c r="J41" s="585"/>
      <c r="K41" s="579" t="s">
        <v>139</v>
      </c>
      <c r="L41" s="593" t="s">
        <v>135</v>
      </c>
      <c r="M41" s="593"/>
      <c r="N41" s="593"/>
      <c r="O41" s="593"/>
      <c r="P41" s="593"/>
      <c r="Q41" s="593"/>
      <c r="R41" s="593"/>
      <c r="S41" s="593"/>
      <c r="T41" s="593"/>
      <c r="U41" s="593"/>
      <c r="V41" s="593"/>
      <c r="W41" s="593"/>
      <c r="X41" s="593"/>
      <c r="Y41" s="593"/>
      <c r="Z41" s="593"/>
      <c r="AA41" s="593"/>
      <c r="AB41" s="593"/>
      <c r="AC41" s="593"/>
      <c r="AD41" s="593"/>
      <c r="AE41" s="593"/>
      <c r="AF41" s="593"/>
      <c r="AG41" s="593"/>
      <c r="AH41" s="593"/>
      <c r="AI41" s="593"/>
      <c r="AJ41" s="564" t="s">
        <v>115</v>
      </c>
      <c r="AK41" s="581"/>
    </row>
    <row r="42" spans="1:38" s="60" customFormat="1" ht="39.75" customHeight="1" thickBot="1">
      <c r="A42" s="58"/>
      <c r="B42" s="578"/>
      <c r="C42" s="579"/>
      <c r="D42" s="579"/>
      <c r="E42" s="586"/>
      <c r="F42" s="587"/>
      <c r="G42" s="587"/>
      <c r="H42" s="587"/>
      <c r="I42" s="587"/>
      <c r="J42" s="588"/>
      <c r="K42" s="592"/>
      <c r="L42" s="566"/>
      <c r="M42" s="567"/>
      <c r="N42" s="567"/>
      <c r="O42" s="567"/>
      <c r="P42" s="567"/>
      <c r="Q42" s="567"/>
      <c r="R42" s="567"/>
      <c r="S42" s="567"/>
      <c r="T42" s="567"/>
      <c r="U42" s="567"/>
      <c r="V42" s="567"/>
      <c r="W42" s="567"/>
      <c r="X42" s="567"/>
      <c r="Y42" s="567"/>
      <c r="Z42" s="567"/>
      <c r="AA42" s="567"/>
      <c r="AB42" s="567"/>
      <c r="AC42" s="567"/>
      <c r="AD42" s="567"/>
      <c r="AE42" s="567"/>
      <c r="AF42" s="567"/>
      <c r="AG42" s="567"/>
      <c r="AH42" s="567"/>
      <c r="AI42" s="568"/>
      <c r="AJ42" s="565"/>
      <c r="AK42" s="581"/>
    </row>
    <row r="43" spans="1:38" s="60" customFormat="1" ht="37.5" customHeight="1" thickBot="1">
      <c r="A43" s="58"/>
      <c r="B43" s="578"/>
      <c r="C43" s="579"/>
      <c r="D43" s="579"/>
      <c r="E43" s="586"/>
      <c r="F43" s="587"/>
      <c r="G43" s="587"/>
      <c r="H43" s="587"/>
      <c r="I43" s="587"/>
      <c r="J43" s="588"/>
      <c r="K43" s="579" t="s">
        <v>140</v>
      </c>
      <c r="L43" s="594" t="s">
        <v>141</v>
      </c>
      <c r="M43" s="594"/>
      <c r="N43" s="594"/>
      <c r="O43" s="594"/>
      <c r="P43" s="594"/>
      <c r="Q43" s="594"/>
      <c r="R43" s="594"/>
      <c r="S43" s="594"/>
      <c r="T43" s="594"/>
      <c r="U43" s="594"/>
      <c r="V43" s="594"/>
      <c r="W43" s="594"/>
      <c r="X43" s="594"/>
      <c r="Y43" s="594"/>
      <c r="Z43" s="594"/>
      <c r="AA43" s="594"/>
      <c r="AB43" s="594"/>
      <c r="AC43" s="594"/>
      <c r="AD43" s="594"/>
      <c r="AE43" s="594"/>
      <c r="AF43" s="594"/>
      <c r="AG43" s="594"/>
      <c r="AH43" s="594"/>
      <c r="AI43" s="594"/>
      <c r="AJ43" s="564" t="s">
        <v>115</v>
      </c>
      <c r="AK43" s="581"/>
    </row>
    <row r="44" spans="1:38" s="60" customFormat="1" ht="39.75" customHeight="1" thickBot="1">
      <c r="A44" s="58"/>
      <c r="B44" s="578"/>
      <c r="C44" s="579"/>
      <c r="D44" s="579"/>
      <c r="E44" s="589"/>
      <c r="F44" s="590"/>
      <c r="G44" s="590"/>
      <c r="H44" s="590"/>
      <c r="I44" s="590"/>
      <c r="J44" s="591"/>
      <c r="K44" s="592"/>
      <c r="L44" s="566"/>
      <c r="M44" s="567"/>
      <c r="N44" s="567"/>
      <c r="O44" s="567"/>
      <c r="P44" s="567"/>
      <c r="Q44" s="567"/>
      <c r="R44" s="567"/>
      <c r="S44" s="567"/>
      <c r="T44" s="567"/>
      <c r="U44" s="567"/>
      <c r="V44" s="567"/>
      <c r="W44" s="567"/>
      <c r="X44" s="567"/>
      <c r="Y44" s="567"/>
      <c r="Z44" s="567"/>
      <c r="AA44" s="567"/>
      <c r="AB44" s="567"/>
      <c r="AC44" s="567"/>
      <c r="AD44" s="567"/>
      <c r="AE44" s="567"/>
      <c r="AF44" s="567"/>
      <c r="AG44" s="567"/>
      <c r="AH44" s="567"/>
      <c r="AI44" s="568"/>
      <c r="AJ44" s="565"/>
      <c r="AK44" s="582"/>
    </row>
    <row r="45" spans="1:38" s="60" customFormat="1" ht="17.25" customHeight="1" thickBot="1">
      <c r="A45" s="58"/>
      <c r="B45" s="569" t="s">
        <v>142</v>
      </c>
      <c r="C45" s="570"/>
      <c r="D45" s="570"/>
      <c r="E45" s="571" t="s">
        <v>136</v>
      </c>
      <c r="F45" s="571"/>
      <c r="G45" s="571"/>
      <c r="H45" s="571"/>
      <c r="I45" s="571"/>
      <c r="J45" s="571"/>
      <c r="K45" s="571"/>
      <c r="L45" s="572"/>
      <c r="M45" s="572"/>
      <c r="N45" s="572"/>
      <c r="O45" s="572"/>
      <c r="P45" s="572"/>
      <c r="Q45" s="572"/>
      <c r="R45" s="572"/>
      <c r="S45" s="572"/>
      <c r="T45" s="572"/>
      <c r="U45" s="572"/>
      <c r="V45" s="572"/>
      <c r="W45" s="572"/>
      <c r="X45" s="572"/>
      <c r="Y45" s="572"/>
      <c r="Z45" s="572"/>
      <c r="AA45" s="572"/>
      <c r="AB45" s="572"/>
      <c r="AC45" s="572"/>
      <c r="AD45" s="572"/>
      <c r="AE45" s="572"/>
      <c r="AF45" s="572"/>
      <c r="AG45" s="572"/>
      <c r="AH45" s="572"/>
      <c r="AI45" s="572"/>
      <c r="AJ45" s="573"/>
      <c r="AK45" s="63" t="s">
        <v>105</v>
      </c>
    </row>
    <row r="46" spans="1:38" s="60" customFormat="1" ht="17.25" customHeight="1">
      <c r="A46" s="58"/>
      <c r="B46" s="64"/>
      <c r="C46" s="65"/>
      <c r="D46" s="65"/>
      <c r="E46" s="65"/>
      <c r="F46" s="65"/>
      <c r="G46" s="65"/>
      <c r="H46" s="65"/>
      <c r="I46" s="65"/>
      <c r="J46" s="65"/>
      <c r="K46" s="65"/>
      <c r="L46" s="65"/>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row>
    <row r="47" spans="1:38" ht="15" thickBot="1">
      <c r="A47" s="38"/>
      <c r="B47" s="574" t="s">
        <v>151</v>
      </c>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c r="AL47" s="38"/>
    </row>
    <row r="48" spans="1:38" ht="20.25" customHeight="1" thickBot="1">
      <c r="A48" s="55"/>
      <c r="B48" s="66"/>
      <c r="C48" s="67"/>
      <c r="D48" s="67"/>
      <c r="E48" s="67"/>
      <c r="F48" s="67"/>
      <c r="G48" s="67"/>
      <c r="H48" s="67"/>
      <c r="I48" s="67"/>
      <c r="J48" s="67"/>
      <c r="K48" s="67"/>
      <c r="L48" s="67"/>
      <c r="M48" s="67"/>
      <c r="N48" s="67"/>
      <c r="O48" s="67"/>
      <c r="P48" s="67"/>
      <c r="Q48" s="67"/>
      <c r="R48" s="67"/>
      <c r="S48" s="67"/>
      <c r="T48" s="67"/>
      <c r="U48" s="67"/>
      <c r="V48" s="44"/>
      <c r="W48" s="67"/>
      <c r="X48" s="67"/>
      <c r="Y48" s="67"/>
      <c r="Z48" s="67"/>
      <c r="AA48" s="67"/>
      <c r="AB48" s="67"/>
      <c r="AC48" s="67"/>
      <c r="AD48" s="575" t="str">
        <f>IF(AND(AL52="OK",AL56="OK",AL60="OK",AL65="OK",AL69="OK",AL76="OK"),"入力完了","要件を満たしていない区分があります")</f>
        <v>入力完了</v>
      </c>
      <c r="AE48" s="576"/>
      <c r="AF48" s="576"/>
      <c r="AG48" s="576"/>
      <c r="AH48" s="576"/>
      <c r="AI48" s="576"/>
      <c r="AJ48" s="576"/>
      <c r="AK48" s="577"/>
      <c r="AL48" s="38"/>
    </row>
    <row r="49" spans="1:38" ht="43.5" customHeight="1">
      <c r="A49" s="38"/>
      <c r="B49" s="68" t="s">
        <v>28</v>
      </c>
      <c r="C49" s="557" t="s">
        <v>114</v>
      </c>
      <c r="D49" s="557"/>
      <c r="E49" s="557"/>
      <c r="F49" s="557"/>
      <c r="G49" s="557"/>
      <c r="H49" s="557"/>
      <c r="I49" s="557"/>
      <c r="J49" s="557"/>
      <c r="K49" s="557"/>
      <c r="L49" s="557"/>
      <c r="M49" s="557"/>
      <c r="N49" s="557"/>
      <c r="O49" s="557"/>
      <c r="P49" s="557"/>
      <c r="Q49" s="557"/>
      <c r="R49" s="557"/>
      <c r="S49" s="557"/>
      <c r="T49" s="557"/>
      <c r="U49" s="557"/>
      <c r="V49" s="557"/>
      <c r="W49" s="557"/>
      <c r="X49" s="557"/>
      <c r="Y49" s="557"/>
      <c r="Z49" s="557"/>
      <c r="AA49" s="557"/>
      <c r="AB49" s="557"/>
      <c r="AC49" s="557"/>
      <c r="AD49" s="557"/>
      <c r="AE49" s="557"/>
      <c r="AF49" s="557"/>
      <c r="AG49" s="557"/>
      <c r="AH49" s="557"/>
      <c r="AI49" s="557"/>
      <c r="AJ49" s="557"/>
      <c r="AK49" s="557"/>
      <c r="AL49" s="44"/>
    </row>
    <row r="50" spans="1:38" ht="15" thickBot="1">
      <c r="A50" s="38"/>
      <c r="B50" s="69"/>
      <c r="C50" s="69"/>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44"/>
    </row>
    <row r="51" spans="1:38" ht="15" thickBot="1">
      <c r="A51" s="38"/>
      <c r="B51" s="558" t="s">
        <v>29</v>
      </c>
      <c r="C51" s="559"/>
      <c r="D51" s="560"/>
      <c r="E51" s="561" t="s">
        <v>30</v>
      </c>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3"/>
      <c r="AL51" s="70" t="s">
        <v>116</v>
      </c>
    </row>
    <row r="52" spans="1:38" ht="24.95" customHeight="1">
      <c r="A52" s="38"/>
      <c r="B52" s="531" t="s">
        <v>31</v>
      </c>
      <c r="C52" s="532"/>
      <c r="D52" s="532"/>
      <c r="E52" s="343" t="s">
        <v>105</v>
      </c>
      <c r="F52" s="344"/>
      <c r="G52" s="537" t="s">
        <v>32</v>
      </c>
      <c r="H52" s="537"/>
      <c r="I52" s="537"/>
      <c r="J52" s="537"/>
      <c r="K52" s="537"/>
      <c r="L52" s="537"/>
      <c r="M52" s="537"/>
      <c r="N52" s="537"/>
      <c r="O52" s="537"/>
      <c r="P52" s="537"/>
      <c r="Q52" s="537"/>
      <c r="R52" s="537"/>
      <c r="S52" s="537"/>
      <c r="T52" s="537"/>
      <c r="U52" s="537"/>
      <c r="V52" s="537"/>
      <c r="W52" s="537"/>
      <c r="X52" s="537"/>
      <c r="Y52" s="537"/>
      <c r="Z52" s="537"/>
      <c r="AA52" s="537"/>
      <c r="AB52" s="537"/>
      <c r="AC52" s="537"/>
      <c r="AD52" s="537"/>
      <c r="AE52" s="537"/>
      <c r="AF52" s="537"/>
      <c r="AG52" s="537"/>
      <c r="AH52" s="537"/>
      <c r="AI52" s="537"/>
      <c r="AJ52" s="537"/>
      <c r="AK52" s="538"/>
      <c r="AL52" s="540" t="str">
        <f>IF(OR(COUNTIF(E52:F55,"〇")&gt;0,COUNTIF(E52:F55,"誓約")&gt;0),"OK","NG")</f>
        <v>OK</v>
      </c>
    </row>
    <row r="53" spans="1:38" ht="24.95" customHeight="1">
      <c r="A53" s="38"/>
      <c r="B53" s="533"/>
      <c r="C53" s="534"/>
      <c r="D53" s="534"/>
      <c r="E53" s="379" t="s">
        <v>105</v>
      </c>
      <c r="F53" s="380"/>
      <c r="G53" s="542" t="s">
        <v>33</v>
      </c>
      <c r="H53" s="542"/>
      <c r="I53" s="542"/>
      <c r="J53" s="542"/>
      <c r="K53" s="542"/>
      <c r="L53" s="542"/>
      <c r="M53" s="542"/>
      <c r="N53" s="542"/>
      <c r="O53" s="542"/>
      <c r="P53" s="542"/>
      <c r="Q53" s="542"/>
      <c r="R53" s="542"/>
      <c r="S53" s="542"/>
      <c r="T53" s="542"/>
      <c r="U53" s="542"/>
      <c r="V53" s="542"/>
      <c r="W53" s="542"/>
      <c r="X53" s="542"/>
      <c r="Y53" s="542"/>
      <c r="Z53" s="542"/>
      <c r="AA53" s="542"/>
      <c r="AB53" s="542"/>
      <c r="AC53" s="542"/>
      <c r="AD53" s="542"/>
      <c r="AE53" s="542"/>
      <c r="AF53" s="542"/>
      <c r="AG53" s="542"/>
      <c r="AH53" s="542"/>
      <c r="AI53" s="542"/>
      <c r="AJ53" s="542"/>
      <c r="AK53" s="73"/>
      <c r="AL53" s="540"/>
    </row>
    <row r="54" spans="1:38" ht="24.95" customHeight="1">
      <c r="A54" s="38"/>
      <c r="B54" s="533"/>
      <c r="C54" s="534"/>
      <c r="D54" s="534"/>
      <c r="E54" s="379"/>
      <c r="F54" s="380"/>
      <c r="G54" s="529" t="s">
        <v>34</v>
      </c>
      <c r="H54" s="529"/>
      <c r="I54" s="529"/>
      <c r="J54" s="529"/>
      <c r="K54" s="529"/>
      <c r="L54" s="529"/>
      <c r="M54" s="529"/>
      <c r="N54" s="529"/>
      <c r="O54" s="529"/>
      <c r="P54" s="529"/>
      <c r="Q54" s="529"/>
      <c r="R54" s="529"/>
      <c r="S54" s="529"/>
      <c r="T54" s="529"/>
      <c r="U54" s="529"/>
      <c r="V54" s="529"/>
      <c r="W54" s="529"/>
      <c r="X54" s="529"/>
      <c r="Y54" s="529"/>
      <c r="Z54" s="529"/>
      <c r="AA54" s="529"/>
      <c r="AB54" s="529"/>
      <c r="AC54" s="529"/>
      <c r="AD54" s="529"/>
      <c r="AE54" s="529"/>
      <c r="AF54" s="529"/>
      <c r="AG54" s="529"/>
      <c r="AH54" s="529"/>
      <c r="AI54" s="529"/>
      <c r="AJ54" s="529"/>
      <c r="AK54" s="530"/>
      <c r="AL54" s="540"/>
    </row>
    <row r="55" spans="1:38" ht="24.95" customHeight="1" thickBot="1">
      <c r="A55" s="38"/>
      <c r="B55" s="552"/>
      <c r="C55" s="553"/>
      <c r="D55" s="553"/>
      <c r="E55" s="354"/>
      <c r="F55" s="355"/>
      <c r="G55" s="556" t="s">
        <v>35</v>
      </c>
      <c r="H55" s="556"/>
      <c r="I55" s="556"/>
      <c r="J55" s="556"/>
      <c r="K55" s="556"/>
      <c r="L55" s="556"/>
      <c r="M55" s="556"/>
      <c r="N55" s="556"/>
      <c r="O55" s="556"/>
      <c r="P55" s="556"/>
      <c r="Q55" s="556"/>
      <c r="R55" s="556"/>
      <c r="S55" s="556"/>
      <c r="T55" s="556"/>
      <c r="U55" s="556"/>
      <c r="V55" s="556"/>
      <c r="W55" s="556"/>
      <c r="X55" s="556"/>
      <c r="Y55" s="556"/>
      <c r="Z55" s="556"/>
      <c r="AA55" s="556"/>
      <c r="AB55" s="556"/>
      <c r="AC55" s="556"/>
      <c r="AD55" s="556"/>
      <c r="AE55" s="556"/>
      <c r="AF55" s="556"/>
      <c r="AG55" s="556"/>
      <c r="AH55" s="556"/>
      <c r="AI55" s="556"/>
      <c r="AJ55" s="556"/>
      <c r="AK55" s="71"/>
      <c r="AL55" s="540"/>
    </row>
    <row r="56" spans="1:38" ht="24.95" customHeight="1">
      <c r="A56" s="38"/>
      <c r="B56" s="531" t="s">
        <v>36</v>
      </c>
      <c r="C56" s="532"/>
      <c r="D56" s="532"/>
      <c r="E56" s="343" t="s">
        <v>115</v>
      </c>
      <c r="F56" s="344"/>
      <c r="G56" s="537" t="s">
        <v>37</v>
      </c>
      <c r="H56" s="537"/>
      <c r="I56" s="537"/>
      <c r="J56" s="537"/>
      <c r="K56" s="537"/>
      <c r="L56" s="537"/>
      <c r="M56" s="537"/>
      <c r="N56" s="537"/>
      <c r="O56" s="537"/>
      <c r="P56" s="537"/>
      <c r="Q56" s="537"/>
      <c r="R56" s="537"/>
      <c r="S56" s="537"/>
      <c r="T56" s="537"/>
      <c r="U56" s="537"/>
      <c r="V56" s="537"/>
      <c r="W56" s="537"/>
      <c r="X56" s="537"/>
      <c r="Y56" s="537"/>
      <c r="Z56" s="537"/>
      <c r="AA56" s="537"/>
      <c r="AB56" s="537"/>
      <c r="AC56" s="537"/>
      <c r="AD56" s="537"/>
      <c r="AE56" s="537"/>
      <c r="AF56" s="537"/>
      <c r="AG56" s="537"/>
      <c r="AH56" s="537"/>
      <c r="AI56" s="537"/>
      <c r="AJ56" s="537"/>
      <c r="AK56" s="538"/>
      <c r="AL56" s="540" t="str">
        <f>IF(OR(COUNTIF(E56:F59,"〇")&gt;0,COUNTIF(E56:F59,"誓約")&gt;0),"OK","NG")</f>
        <v>OK</v>
      </c>
    </row>
    <row r="57" spans="1:38" ht="24.95" customHeight="1">
      <c r="A57" s="38"/>
      <c r="B57" s="533"/>
      <c r="C57" s="534"/>
      <c r="D57" s="534"/>
      <c r="E57" s="379"/>
      <c r="F57" s="380"/>
      <c r="G57" s="542" t="s">
        <v>38</v>
      </c>
      <c r="H57" s="542"/>
      <c r="I57" s="542"/>
      <c r="J57" s="542"/>
      <c r="K57" s="542"/>
      <c r="L57" s="542"/>
      <c r="M57" s="542"/>
      <c r="N57" s="542"/>
      <c r="O57" s="542"/>
      <c r="P57" s="542"/>
      <c r="Q57" s="542"/>
      <c r="R57" s="542"/>
      <c r="S57" s="542"/>
      <c r="T57" s="542"/>
      <c r="U57" s="542"/>
      <c r="V57" s="542"/>
      <c r="W57" s="542"/>
      <c r="X57" s="542"/>
      <c r="Y57" s="542"/>
      <c r="Z57" s="542"/>
      <c r="AA57" s="542"/>
      <c r="AB57" s="542"/>
      <c r="AC57" s="542"/>
      <c r="AD57" s="542"/>
      <c r="AE57" s="542"/>
      <c r="AF57" s="542"/>
      <c r="AG57" s="542"/>
      <c r="AH57" s="542"/>
      <c r="AI57" s="542"/>
      <c r="AJ57" s="542"/>
      <c r="AK57" s="72"/>
      <c r="AL57" s="540"/>
    </row>
    <row r="58" spans="1:38" ht="24.95" customHeight="1">
      <c r="A58" s="38"/>
      <c r="B58" s="533"/>
      <c r="C58" s="534"/>
      <c r="D58" s="534"/>
      <c r="E58" s="379"/>
      <c r="F58" s="380"/>
      <c r="G58" s="555" t="s">
        <v>39</v>
      </c>
      <c r="H58" s="529"/>
      <c r="I58" s="529"/>
      <c r="J58" s="529"/>
      <c r="K58" s="529"/>
      <c r="L58" s="529"/>
      <c r="M58" s="529"/>
      <c r="N58" s="529"/>
      <c r="O58" s="529"/>
      <c r="P58" s="529"/>
      <c r="Q58" s="529"/>
      <c r="R58" s="529"/>
      <c r="S58" s="529"/>
      <c r="T58" s="529"/>
      <c r="U58" s="529"/>
      <c r="V58" s="529"/>
      <c r="W58" s="529"/>
      <c r="X58" s="529"/>
      <c r="Y58" s="529"/>
      <c r="Z58" s="529"/>
      <c r="AA58" s="529"/>
      <c r="AB58" s="529"/>
      <c r="AC58" s="529"/>
      <c r="AD58" s="529"/>
      <c r="AE58" s="529"/>
      <c r="AF58" s="529"/>
      <c r="AG58" s="529"/>
      <c r="AH58" s="529"/>
      <c r="AI58" s="529"/>
      <c r="AJ58" s="529"/>
      <c r="AK58" s="530"/>
      <c r="AL58" s="540"/>
    </row>
    <row r="59" spans="1:38" ht="24.95" customHeight="1" thickBot="1">
      <c r="A59" s="38"/>
      <c r="B59" s="552"/>
      <c r="C59" s="553"/>
      <c r="D59" s="553"/>
      <c r="E59" s="382"/>
      <c r="F59" s="383"/>
      <c r="G59" s="547" t="s">
        <v>40</v>
      </c>
      <c r="H59" s="547"/>
      <c r="I59" s="547"/>
      <c r="J59" s="547"/>
      <c r="K59" s="547"/>
      <c r="L59" s="547"/>
      <c r="M59" s="547"/>
      <c r="N59" s="547"/>
      <c r="O59" s="547"/>
      <c r="P59" s="547"/>
      <c r="Q59" s="547"/>
      <c r="R59" s="547"/>
      <c r="S59" s="547"/>
      <c r="T59" s="547"/>
      <c r="U59" s="547"/>
      <c r="V59" s="547"/>
      <c r="W59" s="547"/>
      <c r="X59" s="547"/>
      <c r="Y59" s="547"/>
      <c r="Z59" s="547"/>
      <c r="AA59" s="547"/>
      <c r="AB59" s="547"/>
      <c r="AC59" s="547"/>
      <c r="AD59" s="547"/>
      <c r="AE59" s="547"/>
      <c r="AF59" s="547"/>
      <c r="AG59" s="547"/>
      <c r="AH59" s="547"/>
      <c r="AI59" s="547"/>
      <c r="AJ59" s="547"/>
      <c r="AK59" s="551"/>
      <c r="AL59" s="540"/>
    </row>
    <row r="60" spans="1:38" ht="24.95" customHeight="1">
      <c r="A60" s="38"/>
      <c r="B60" s="531" t="s">
        <v>41</v>
      </c>
      <c r="C60" s="532"/>
      <c r="D60" s="532"/>
      <c r="E60" s="343" t="s">
        <v>105</v>
      </c>
      <c r="F60" s="344"/>
      <c r="G60" s="554" t="s">
        <v>42</v>
      </c>
      <c r="H60" s="554"/>
      <c r="I60" s="554"/>
      <c r="J60" s="554"/>
      <c r="K60" s="554"/>
      <c r="L60" s="554"/>
      <c r="M60" s="554"/>
      <c r="N60" s="554"/>
      <c r="O60" s="554"/>
      <c r="P60" s="554"/>
      <c r="Q60" s="554"/>
      <c r="R60" s="554"/>
      <c r="S60" s="554"/>
      <c r="T60" s="554"/>
      <c r="U60" s="554"/>
      <c r="V60" s="554"/>
      <c r="W60" s="554"/>
      <c r="X60" s="554"/>
      <c r="Y60" s="554"/>
      <c r="Z60" s="554"/>
      <c r="AA60" s="554"/>
      <c r="AB60" s="554"/>
      <c r="AC60" s="554"/>
      <c r="AD60" s="554"/>
      <c r="AE60" s="554"/>
      <c r="AF60" s="554"/>
      <c r="AG60" s="554"/>
      <c r="AH60" s="554"/>
      <c r="AI60" s="554"/>
      <c r="AJ60" s="554"/>
      <c r="AK60" s="72"/>
      <c r="AL60" s="540" t="str">
        <f>IF(OR(COUNTIF(E60:F64,"〇")&gt;0,COUNTIF(E60:F64,"誓約")&gt;0),"OK","NG")</f>
        <v>OK</v>
      </c>
    </row>
    <row r="61" spans="1:38" ht="24.95" customHeight="1">
      <c r="A61" s="38"/>
      <c r="B61" s="533"/>
      <c r="C61" s="534"/>
      <c r="D61" s="534"/>
      <c r="E61" s="379"/>
      <c r="F61" s="380"/>
      <c r="G61" s="529" t="s">
        <v>43</v>
      </c>
      <c r="H61" s="529"/>
      <c r="I61" s="529"/>
      <c r="J61" s="529"/>
      <c r="K61" s="529"/>
      <c r="L61" s="529"/>
      <c r="M61" s="529"/>
      <c r="N61" s="529"/>
      <c r="O61" s="529"/>
      <c r="P61" s="529"/>
      <c r="Q61" s="529"/>
      <c r="R61" s="529"/>
      <c r="S61" s="529"/>
      <c r="T61" s="529"/>
      <c r="U61" s="529"/>
      <c r="V61" s="529"/>
      <c r="W61" s="529"/>
      <c r="X61" s="529"/>
      <c r="Y61" s="529"/>
      <c r="Z61" s="529"/>
      <c r="AA61" s="529"/>
      <c r="AB61" s="529"/>
      <c r="AC61" s="529"/>
      <c r="AD61" s="529"/>
      <c r="AE61" s="529"/>
      <c r="AF61" s="529"/>
      <c r="AG61" s="529"/>
      <c r="AH61" s="529"/>
      <c r="AI61" s="529"/>
      <c r="AJ61" s="529"/>
      <c r="AK61" s="530"/>
      <c r="AL61" s="540"/>
    </row>
    <row r="62" spans="1:38" ht="24.95" customHeight="1">
      <c r="A62" s="38"/>
      <c r="B62" s="533"/>
      <c r="C62" s="534"/>
      <c r="D62" s="534"/>
      <c r="E62" s="348"/>
      <c r="F62" s="349"/>
      <c r="G62" s="529" t="s">
        <v>44</v>
      </c>
      <c r="H62" s="529"/>
      <c r="I62" s="529"/>
      <c r="J62" s="529"/>
      <c r="K62" s="529"/>
      <c r="L62" s="529"/>
      <c r="M62" s="529"/>
      <c r="N62" s="529"/>
      <c r="O62" s="529"/>
      <c r="P62" s="529"/>
      <c r="Q62" s="529"/>
      <c r="R62" s="529"/>
      <c r="S62" s="529"/>
      <c r="T62" s="529"/>
      <c r="U62" s="529"/>
      <c r="V62" s="529"/>
      <c r="W62" s="529"/>
      <c r="X62" s="529"/>
      <c r="Y62" s="529"/>
      <c r="Z62" s="529"/>
      <c r="AA62" s="529"/>
      <c r="AB62" s="529"/>
      <c r="AC62" s="529"/>
      <c r="AD62" s="529"/>
      <c r="AE62" s="529"/>
      <c r="AF62" s="529"/>
      <c r="AG62" s="529"/>
      <c r="AH62" s="529"/>
      <c r="AI62" s="529"/>
      <c r="AJ62" s="529"/>
      <c r="AK62" s="530"/>
      <c r="AL62" s="540"/>
    </row>
    <row r="63" spans="1:38" ht="24.95" customHeight="1">
      <c r="A63" s="38"/>
      <c r="B63" s="533"/>
      <c r="C63" s="534"/>
      <c r="D63" s="534"/>
      <c r="E63" s="348"/>
      <c r="F63" s="349"/>
      <c r="G63" s="541" t="s">
        <v>45</v>
      </c>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542"/>
      <c r="AK63" s="543"/>
      <c r="AL63" s="540"/>
    </row>
    <row r="64" spans="1:38" ht="24.95" customHeight="1" thickBot="1">
      <c r="A64" s="38"/>
      <c r="B64" s="552"/>
      <c r="C64" s="553"/>
      <c r="D64" s="553"/>
      <c r="E64" s="379"/>
      <c r="F64" s="380"/>
      <c r="G64" s="550" t="s">
        <v>46</v>
      </c>
      <c r="H64" s="550"/>
      <c r="I64" s="550"/>
      <c r="J64" s="550"/>
      <c r="K64" s="550"/>
      <c r="L64" s="550"/>
      <c r="M64" s="550"/>
      <c r="N64" s="550"/>
      <c r="O64" s="550"/>
      <c r="P64" s="550"/>
      <c r="Q64" s="550"/>
      <c r="R64" s="550"/>
      <c r="S64" s="550"/>
      <c r="T64" s="550"/>
      <c r="U64" s="550"/>
      <c r="V64" s="550"/>
      <c r="W64" s="550"/>
      <c r="X64" s="550"/>
      <c r="Y64" s="550"/>
      <c r="Z64" s="550"/>
      <c r="AA64" s="550"/>
      <c r="AB64" s="550"/>
      <c r="AC64" s="550"/>
      <c r="AD64" s="550"/>
      <c r="AE64" s="550"/>
      <c r="AF64" s="550"/>
      <c r="AG64" s="550"/>
      <c r="AH64" s="550"/>
      <c r="AI64" s="550"/>
      <c r="AJ64" s="550"/>
      <c r="AK64" s="551"/>
      <c r="AL64" s="540"/>
    </row>
    <row r="65" spans="1:38" ht="24.95" customHeight="1">
      <c r="A65" s="38"/>
      <c r="B65" s="531" t="s">
        <v>47</v>
      </c>
      <c r="C65" s="532"/>
      <c r="D65" s="532"/>
      <c r="E65" s="343" t="s">
        <v>105</v>
      </c>
      <c r="F65" s="344"/>
      <c r="G65" s="537" t="s">
        <v>48</v>
      </c>
      <c r="H65" s="537"/>
      <c r="I65" s="537"/>
      <c r="J65" s="537"/>
      <c r="K65" s="537"/>
      <c r="L65" s="537"/>
      <c r="M65" s="537"/>
      <c r="N65" s="537"/>
      <c r="O65" s="537"/>
      <c r="P65" s="537"/>
      <c r="Q65" s="537"/>
      <c r="R65" s="537"/>
      <c r="S65" s="537"/>
      <c r="T65" s="537"/>
      <c r="U65" s="537"/>
      <c r="V65" s="537"/>
      <c r="W65" s="537"/>
      <c r="X65" s="537"/>
      <c r="Y65" s="537"/>
      <c r="Z65" s="537"/>
      <c r="AA65" s="537"/>
      <c r="AB65" s="537"/>
      <c r="AC65" s="537"/>
      <c r="AD65" s="537"/>
      <c r="AE65" s="537"/>
      <c r="AF65" s="537"/>
      <c r="AG65" s="537"/>
      <c r="AH65" s="537"/>
      <c r="AI65" s="537"/>
      <c r="AJ65" s="537"/>
      <c r="AK65" s="538"/>
      <c r="AL65" s="540" t="str">
        <f>IF(OR(COUNTIF(E65:F68,"〇")&gt;0,COUNTIF(E65:F68,"誓約")&gt;0),"OK","NG")</f>
        <v>OK</v>
      </c>
    </row>
    <row r="66" spans="1:38" ht="24.95" customHeight="1">
      <c r="A66" s="38"/>
      <c r="B66" s="533"/>
      <c r="C66" s="534"/>
      <c r="D66" s="534"/>
      <c r="E66" s="379"/>
      <c r="F66" s="380"/>
      <c r="G66" s="529" t="s">
        <v>49</v>
      </c>
      <c r="H66" s="529"/>
      <c r="I66" s="529"/>
      <c r="J66" s="529"/>
      <c r="K66" s="529"/>
      <c r="L66" s="529"/>
      <c r="M66" s="529"/>
      <c r="N66" s="529"/>
      <c r="O66" s="529"/>
      <c r="P66" s="529"/>
      <c r="Q66" s="529"/>
      <c r="R66" s="529"/>
      <c r="S66" s="529"/>
      <c r="T66" s="529"/>
      <c r="U66" s="529"/>
      <c r="V66" s="529"/>
      <c r="W66" s="529"/>
      <c r="X66" s="529"/>
      <c r="Y66" s="529"/>
      <c r="Z66" s="529"/>
      <c r="AA66" s="529"/>
      <c r="AB66" s="529"/>
      <c r="AC66" s="529"/>
      <c r="AD66" s="529"/>
      <c r="AE66" s="529"/>
      <c r="AF66" s="529"/>
      <c r="AG66" s="529"/>
      <c r="AH66" s="529"/>
      <c r="AI66" s="529"/>
      <c r="AJ66" s="529"/>
      <c r="AK66" s="530"/>
      <c r="AL66" s="540"/>
    </row>
    <row r="67" spans="1:38" ht="24.95" customHeight="1">
      <c r="A67" s="38"/>
      <c r="B67" s="533"/>
      <c r="C67" s="534"/>
      <c r="D67" s="534"/>
      <c r="E67" s="379"/>
      <c r="F67" s="380"/>
      <c r="G67" s="529" t="s">
        <v>50</v>
      </c>
      <c r="H67" s="529"/>
      <c r="I67" s="529"/>
      <c r="J67" s="529"/>
      <c r="K67" s="529"/>
      <c r="L67" s="529"/>
      <c r="M67" s="529"/>
      <c r="N67" s="529"/>
      <c r="O67" s="529"/>
      <c r="P67" s="529"/>
      <c r="Q67" s="529"/>
      <c r="R67" s="529"/>
      <c r="S67" s="529"/>
      <c r="T67" s="529"/>
      <c r="U67" s="529"/>
      <c r="V67" s="529"/>
      <c r="W67" s="529"/>
      <c r="X67" s="529"/>
      <c r="Y67" s="529"/>
      <c r="Z67" s="529"/>
      <c r="AA67" s="529"/>
      <c r="AB67" s="529"/>
      <c r="AC67" s="529"/>
      <c r="AD67" s="529"/>
      <c r="AE67" s="529"/>
      <c r="AF67" s="529"/>
      <c r="AG67" s="529"/>
      <c r="AH67" s="529"/>
      <c r="AI67" s="529"/>
      <c r="AJ67" s="529"/>
      <c r="AK67" s="530"/>
      <c r="AL67" s="540"/>
    </row>
    <row r="68" spans="1:38" ht="24.95" customHeight="1" thickBot="1">
      <c r="A68" s="38"/>
      <c r="B68" s="552"/>
      <c r="C68" s="553"/>
      <c r="D68" s="553"/>
      <c r="E68" s="379"/>
      <c r="F68" s="380"/>
      <c r="G68" s="550" t="s">
        <v>51</v>
      </c>
      <c r="H68" s="550"/>
      <c r="I68" s="550"/>
      <c r="J68" s="550"/>
      <c r="K68" s="550"/>
      <c r="L68" s="550"/>
      <c r="M68" s="550"/>
      <c r="N68" s="550"/>
      <c r="O68" s="550"/>
      <c r="P68" s="550"/>
      <c r="Q68" s="550"/>
      <c r="R68" s="550"/>
      <c r="S68" s="550"/>
      <c r="T68" s="550"/>
      <c r="U68" s="550"/>
      <c r="V68" s="550"/>
      <c r="W68" s="550"/>
      <c r="X68" s="550"/>
      <c r="Y68" s="550"/>
      <c r="Z68" s="550"/>
      <c r="AA68" s="550"/>
      <c r="AB68" s="550"/>
      <c r="AC68" s="550"/>
      <c r="AD68" s="550"/>
      <c r="AE68" s="550"/>
      <c r="AF68" s="550"/>
      <c r="AG68" s="550"/>
      <c r="AH68" s="550"/>
      <c r="AI68" s="550"/>
      <c r="AJ68" s="550"/>
      <c r="AK68" s="551"/>
      <c r="AL68" s="540"/>
    </row>
    <row r="69" spans="1:38" ht="24.95" customHeight="1">
      <c r="A69" s="38"/>
      <c r="B69" s="531" t="s">
        <v>52</v>
      </c>
      <c r="C69" s="532"/>
      <c r="D69" s="532"/>
      <c r="E69" s="343"/>
      <c r="F69" s="344"/>
      <c r="G69" s="539" t="s">
        <v>53</v>
      </c>
      <c r="H69" s="537"/>
      <c r="I69" s="537"/>
      <c r="J69" s="537"/>
      <c r="K69" s="537"/>
      <c r="L69" s="537"/>
      <c r="M69" s="537"/>
      <c r="N69" s="537"/>
      <c r="O69" s="537"/>
      <c r="P69" s="537"/>
      <c r="Q69" s="537"/>
      <c r="R69" s="537"/>
      <c r="S69" s="537"/>
      <c r="T69" s="537"/>
      <c r="U69" s="537"/>
      <c r="V69" s="537"/>
      <c r="W69" s="537"/>
      <c r="X69" s="537"/>
      <c r="Y69" s="537"/>
      <c r="Z69" s="537"/>
      <c r="AA69" s="537"/>
      <c r="AB69" s="537"/>
      <c r="AC69" s="537"/>
      <c r="AD69" s="537"/>
      <c r="AE69" s="537"/>
      <c r="AF69" s="537"/>
      <c r="AG69" s="537"/>
      <c r="AH69" s="537"/>
      <c r="AI69" s="537"/>
      <c r="AJ69" s="537"/>
      <c r="AK69" s="538"/>
      <c r="AL69" s="540" t="str">
        <f>IF(OR(COUNTIF(E69:F75,"〇")&gt;0,COUNTIF(E69:F75,"誓約")&gt;1),"OK","NG")</f>
        <v>OK</v>
      </c>
    </row>
    <row r="70" spans="1:38" ht="24.95" customHeight="1">
      <c r="A70" s="38"/>
      <c r="B70" s="533"/>
      <c r="C70" s="534"/>
      <c r="D70" s="534"/>
      <c r="E70" s="379"/>
      <c r="F70" s="380"/>
      <c r="G70" s="541" t="s">
        <v>54</v>
      </c>
      <c r="H70" s="542"/>
      <c r="I70" s="542"/>
      <c r="J70" s="542"/>
      <c r="K70" s="542"/>
      <c r="L70" s="542"/>
      <c r="M70" s="542"/>
      <c r="N70" s="542"/>
      <c r="O70" s="542"/>
      <c r="P70" s="542"/>
      <c r="Q70" s="542"/>
      <c r="R70" s="542"/>
      <c r="S70" s="542"/>
      <c r="T70" s="542"/>
      <c r="U70" s="542"/>
      <c r="V70" s="542"/>
      <c r="W70" s="542"/>
      <c r="X70" s="542"/>
      <c r="Y70" s="542"/>
      <c r="Z70" s="542"/>
      <c r="AA70" s="542"/>
      <c r="AB70" s="542"/>
      <c r="AC70" s="542"/>
      <c r="AD70" s="542"/>
      <c r="AE70" s="542"/>
      <c r="AF70" s="542"/>
      <c r="AG70" s="542"/>
      <c r="AH70" s="542"/>
      <c r="AI70" s="542"/>
      <c r="AJ70" s="542"/>
      <c r="AK70" s="543"/>
      <c r="AL70" s="540"/>
    </row>
    <row r="71" spans="1:38" ht="24.95" customHeight="1">
      <c r="A71" s="38"/>
      <c r="B71" s="533"/>
      <c r="C71" s="534"/>
      <c r="D71" s="534"/>
      <c r="E71" s="379" t="s">
        <v>105</v>
      </c>
      <c r="F71" s="380"/>
      <c r="G71" s="529" t="s">
        <v>55</v>
      </c>
      <c r="H71" s="529"/>
      <c r="I71" s="529"/>
      <c r="J71" s="529"/>
      <c r="K71" s="529"/>
      <c r="L71" s="529"/>
      <c r="M71" s="529"/>
      <c r="N71" s="529"/>
      <c r="O71" s="529"/>
      <c r="P71" s="529"/>
      <c r="Q71" s="529"/>
      <c r="R71" s="529"/>
      <c r="S71" s="529"/>
      <c r="T71" s="529"/>
      <c r="U71" s="529"/>
      <c r="V71" s="529"/>
      <c r="W71" s="529"/>
      <c r="X71" s="529"/>
      <c r="Y71" s="529"/>
      <c r="Z71" s="529"/>
      <c r="AA71" s="529"/>
      <c r="AB71" s="529"/>
      <c r="AC71" s="529"/>
      <c r="AD71" s="529"/>
      <c r="AE71" s="529"/>
      <c r="AF71" s="529"/>
      <c r="AG71" s="529"/>
      <c r="AH71" s="529"/>
      <c r="AI71" s="529"/>
      <c r="AJ71" s="529"/>
      <c r="AK71" s="530"/>
      <c r="AL71" s="540"/>
    </row>
    <row r="72" spans="1:38" ht="24.95" customHeight="1">
      <c r="A72" s="38"/>
      <c r="B72" s="533"/>
      <c r="C72" s="534"/>
      <c r="D72" s="534"/>
      <c r="E72" s="379" t="s">
        <v>115</v>
      </c>
      <c r="F72" s="380"/>
      <c r="G72" s="547" t="s">
        <v>56</v>
      </c>
      <c r="H72" s="547"/>
      <c r="I72" s="547"/>
      <c r="J72" s="547"/>
      <c r="K72" s="547"/>
      <c r="L72" s="547"/>
      <c r="M72" s="547"/>
      <c r="N72" s="547"/>
      <c r="O72" s="547"/>
      <c r="P72" s="547"/>
      <c r="Q72" s="547"/>
      <c r="R72" s="547"/>
      <c r="S72" s="547"/>
      <c r="T72" s="547"/>
      <c r="U72" s="547"/>
      <c r="V72" s="547"/>
      <c r="W72" s="547"/>
      <c r="X72" s="547"/>
      <c r="Y72" s="547"/>
      <c r="Z72" s="547"/>
      <c r="AA72" s="547"/>
      <c r="AB72" s="547"/>
      <c r="AC72" s="547"/>
      <c r="AD72" s="547"/>
      <c r="AE72" s="547"/>
      <c r="AF72" s="547"/>
      <c r="AG72" s="547"/>
      <c r="AH72" s="547"/>
      <c r="AI72" s="547"/>
      <c r="AJ72" s="547"/>
      <c r="AK72" s="71"/>
      <c r="AL72" s="540"/>
    </row>
    <row r="73" spans="1:38" ht="24.95" customHeight="1">
      <c r="A73" s="38"/>
      <c r="B73" s="533"/>
      <c r="C73" s="534"/>
      <c r="D73" s="534"/>
      <c r="E73" s="379"/>
      <c r="F73" s="380"/>
      <c r="G73" s="547" t="s">
        <v>57</v>
      </c>
      <c r="H73" s="547"/>
      <c r="I73" s="547"/>
      <c r="J73" s="547"/>
      <c r="K73" s="547"/>
      <c r="L73" s="547"/>
      <c r="M73" s="547"/>
      <c r="N73" s="547"/>
      <c r="O73" s="547"/>
      <c r="P73" s="547"/>
      <c r="Q73" s="547"/>
      <c r="R73" s="547"/>
      <c r="S73" s="547"/>
      <c r="T73" s="547"/>
      <c r="U73" s="547"/>
      <c r="V73" s="547"/>
      <c r="W73" s="547"/>
      <c r="X73" s="547"/>
      <c r="Y73" s="547"/>
      <c r="Z73" s="547"/>
      <c r="AA73" s="547"/>
      <c r="AB73" s="547"/>
      <c r="AC73" s="547"/>
      <c r="AD73" s="547"/>
      <c r="AE73" s="547"/>
      <c r="AF73" s="547"/>
      <c r="AG73" s="547"/>
      <c r="AH73" s="547"/>
      <c r="AI73" s="547"/>
      <c r="AJ73" s="547"/>
      <c r="AK73" s="548"/>
      <c r="AL73" s="540"/>
    </row>
    <row r="74" spans="1:38" ht="24.95" customHeight="1">
      <c r="A74" s="38"/>
      <c r="B74" s="533"/>
      <c r="C74" s="534"/>
      <c r="D74" s="534"/>
      <c r="E74" s="379"/>
      <c r="F74" s="380"/>
      <c r="G74" s="529" t="s">
        <v>58</v>
      </c>
      <c r="H74" s="529"/>
      <c r="I74" s="529"/>
      <c r="J74" s="529"/>
      <c r="K74" s="529"/>
      <c r="L74" s="529"/>
      <c r="M74" s="529"/>
      <c r="N74" s="529"/>
      <c r="O74" s="529"/>
      <c r="P74" s="529"/>
      <c r="Q74" s="529"/>
      <c r="R74" s="529"/>
      <c r="S74" s="529"/>
      <c r="T74" s="529"/>
      <c r="U74" s="529"/>
      <c r="V74" s="529"/>
      <c r="W74" s="529"/>
      <c r="X74" s="529"/>
      <c r="Y74" s="529"/>
      <c r="Z74" s="529"/>
      <c r="AA74" s="529"/>
      <c r="AB74" s="529"/>
      <c r="AC74" s="529"/>
      <c r="AD74" s="529"/>
      <c r="AE74" s="529"/>
      <c r="AF74" s="529"/>
      <c r="AG74" s="529"/>
      <c r="AH74" s="529"/>
      <c r="AI74" s="529"/>
      <c r="AJ74" s="529"/>
      <c r="AK74" s="530"/>
      <c r="AL74" s="540"/>
    </row>
    <row r="75" spans="1:38" ht="24.95" customHeight="1" thickBot="1">
      <c r="A75" s="38"/>
      <c r="B75" s="533"/>
      <c r="C75" s="534"/>
      <c r="D75" s="534"/>
      <c r="E75" s="379"/>
      <c r="F75" s="380"/>
      <c r="G75" s="529" t="s">
        <v>59</v>
      </c>
      <c r="H75" s="529"/>
      <c r="I75" s="529"/>
      <c r="J75" s="529"/>
      <c r="K75" s="529"/>
      <c r="L75" s="529"/>
      <c r="M75" s="529"/>
      <c r="N75" s="529"/>
      <c r="O75" s="529"/>
      <c r="P75" s="529"/>
      <c r="Q75" s="529"/>
      <c r="R75" s="529"/>
      <c r="S75" s="529"/>
      <c r="T75" s="529"/>
      <c r="U75" s="529"/>
      <c r="V75" s="529"/>
      <c r="W75" s="529"/>
      <c r="X75" s="529"/>
      <c r="Y75" s="529"/>
      <c r="Z75" s="529"/>
      <c r="AA75" s="529"/>
      <c r="AB75" s="529"/>
      <c r="AC75" s="529"/>
      <c r="AD75" s="529"/>
      <c r="AE75" s="529"/>
      <c r="AF75" s="529"/>
      <c r="AG75" s="529"/>
      <c r="AH75" s="529"/>
      <c r="AI75" s="529"/>
      <c r="AJ75" s="529"/>
      <c r="AK75" s="530"/>
      <c r="AL75" s="540"/>
    </row>
    <row r="76" spans="1:38" ht="24.95" customHeight="1">
      <c r="A76" s="38"/>
      <c r="B76" s="531" t="s">
        <v>60</v>
      </c>
      <c r="C76" s="532"/>
      <c r="D76" s="532"/>
      <c r="E76" s="343" t="s">
        <v>105</v>
      </c>
      <c r="F76" s="344"/>
      <c r="G76" s="537" t="s">
        <v>61</v>
      </c>
      <c r="H76" s="537"/>
      <c r="I76" s="537"/>
      <c r="J76" s="537"/>
      <c r="K76" s="537"/>
      <c r="L76" s="537"/>
      <c r="M76" s="537"/>
      <c r="N76" s="537"/>
      <c r="O76" s="537"/>
      <c r="P76" s="537"/>
      <c r="Q76" s="537"/>
      <c r="R76" s="537"/>
      <c r="S76" s="537"/>
      <c r="T76" s="537"/>
      <c r="U76" s="537"/>
      <c r="V76" s="537"/>
      <c r="W76" s="537"/>
      <c r="X76" s="537"/>
      <c r="Y76" s="537"/>
      <c r="Z76" s="537"/>
      <c r="AA76" s="537"/>
      <c r="AB76" s="537"/>
      <c r="AC76" s="537"/>
      <c r="AD76" s="537"/>
      <c r="AE76" s="537"/>
      <c r="AF76" s="537"/>
      <c r="AG76" s="537"/>
      <c r="AH76" s="537"/>
      <c r="AI76" s="537"/>
      <c r="AJ76" s="537"/>
      <c r="AK76" s="538"/>
      <c r="AL76" s="544" t="str">
        <f>IF(OR(COUNTIF(E76:F79,"〇")&gt;0,COUNTIF(E76:F79,"誓約")&gt;0),"OK","NG")</f>
        <v>OK</v>
      </c>
    </row>
    <row r="77" spans="1:38" ht="24.95" customHeight="1">
      <c r="A77" s="38"/>
      <c r="B77" s="533"/>
      <c r="C77" s="534"/>
      <c r="D77" s="534"/>
      <c r="E77" s="379"/>
      <c r="F77" s="380"/>
      <c r="G77" s="541" t="s">
        <v>62</v>
      </c>
      <c r="H77" s="542"/>
      <c r="I77" s="542"/>
      <c r="J77" s="542"/>
      <c r="K77" s="542"/>
      <c r="L77" s="542"/>
      <c r="M77" s="542"/>
      <c r="N77" s="542"/>
      <c r="O77" s="542"/>
      <c r="P77" s="542"/>
      <c r="Q77" s="542"/>
      <c r="R77" s="542"/>
      <c r="S77" s="542"/>
      <c r="T77" s="542"/>
      <c r="U77" s="542"/>
      <c r="V77" s="542"/>
      <c r="W77" s="542"/>
      <c r="X77" s="542"/>
      <c r="Y77" s="542"/>
      <c r="Z77" s="542"/>
      <c r="AA77" s="542"/>
      <c r="AB77" s="542"/>
      <c r="AC77" s="542"/>
      <c r="AD77" s="542"/>
      <c r="AE77" s="542"/>
      <c r="AF77" s="542"/>
      <c r="AG77" s="542"/>
      <c r="AH77" s="542"/>
      <c r="AI77" s="542"/>
      <c r="AJ77" s="542"/>
      <c r="AK77" s="543"/>
      <c r="AL77" s="545"/>
    </row>
    <row r="78" spans="1:38" ht="24.95" customHeight="1">
      <c r="A78" s="38"/>
      <c r="B78" s="533"/>
      <c r="C78" s="534"/>
      <c r="D78" s="534"/>
      <c r="E78" s="379"/>
      <c r="F78" s="380"/>
      <c r="G78" s="529" t="s">
        <v>63</v>
      </c>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29"/>
      <c r="AI78" s="529"/>
      <c r="AJ78" s="529"/>
      <c r="AK78" s="73"/>
      <c r="AL78" s="545"/>
    </row>
    <row r="79" spans="1:38" ht="24.95" customHeight="1" thickBot="1">
      <c r="A79" s="38"/>
      <c r="B79" s="535"/>
      <c r="C79" s="536"/>
      <c r="D79" s="536"/>
      <c r="E79" s="398"/>
      <c r="F79" s="399"/>
      <c r="G79" s="549" t="s">
        <v>64</v>
      </c>
      <c r="H79" s="549"/>
      <c r="I79" s="549"/>
      <c r="J79" s="549"/>
      <c r="K79" s="549"/>
      <c r="L79" s="549"/>
      <c r="M79" s="549"/>
      <c r="N79" s="549"/>
      <c r="O79" s="549"/>
      <c r="P79" s="549"/>
      <c r="Q79" s="549"/>
      <c r="R79" s="549"/>
      <c r="S79" s="549"/>
      <c r="T79" s="549"/>
      <c r="U79" s="549"/>
      <c r="V79" s="549"/>
      <c r="W79" s="549"/>
      <c r="X79" s="549"/>
      <c r="Y79" s="549"/>
      <c r="Z79" s="549"/>
      <c r="AA79" s="549"/>
      <c r="AB79" s="549"/>
      <c r="AC79" s="549"/>
      <c r="AD79" s="549"/>
      <c r="AE79" s="549"/>
      <c r="AF79" s="549"/>
      <c r="AG79" s="549"/>
      <c r="AH79" s="549"/>
      <c r="AI79" s="549"/>
      <c r="AJ79" s="549"/>
      <c r="AK79" s="74"/>
      <c r="AL79" s="546"/>
    </row>
    <row r="80" spans="1:38" ht="21.75" customHeight="1">
      <c r="A80" s="38"/>
      <c r="B80" s="75"/>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8"/>
    </row>
    <row r="81" spans="1:38">
      <c r="A81" s="44"/>
      <c r="B81" s="42" t="s">
        <v>65</v>
      </c>
      <c r="C81" s="42"/>
      <c r="D81" s="42"/>
      <c r="E81" s="42"/>
      <c r="F81" s="42"/>
      <c r="G81" s="42"/>
      <c r="H81" s="42"/>
      <c r="I81" s="42"/>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38"/>
    </row>
    <row r="82" spans="1:38">
      <c r="A82" s="44"/>
      <c r="B82" s="42"/>
      <c r="C82" s="42"/>
      <c r="D82" s="42"/>
      <c r="E82" s="42"/>
      <c r="F82" s="42"/>
      <c r="G82" s="42"/>
      <c r="H82" s="42"/>
      <c r="I82" s="42"/>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38"/>
    </row>
    <row r="83" spans="1:38" ht="15" thickBot="1">
      <c r="A83" s="38"/>
      <c r="B83" s="54" t="s">
        <v>23</v>
      </c>
      <c r="C83" s="76" t="s">
        <v>66</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38"/>
      <c r="AL83" s="38"/>
    </row>
    <row r="84" spans="1:38" ht="32.25" customHeight="1" thickBot="1">
      <c r="A84" s="44"/>
      <c r="B84" s="520" t="s">
        <v>67</v>
      </c>
      <c r="C84" s="521"/>
      <c r="D84" s="521"/>
      <c r="E84" s="521"/>
      <c r="F84" s="521"/>
      <c r="G84" s="521"/>
      <c r="H84" s="521"/>
      <c r="I84" s="521"/>
      <c r="J84" s="521"/>
      <c r="K84" s="521"/>
      <c r="L84" s="521"/>
      <c r="M84" s="521"/>
      <c r="N84" s="521"/>
      <c r="O84" s="521"/>
      <c r="P84" s="521"/>
      <c r="Q84" s="521"/>
      <c r="R84" s="521"/>
      <c r="S84" s="521"/>
      <c r="T84" s="521"/>
      <c r="U84" s="521"/>
      <c r="V84" s="521"/>
      <c r="W84" s="521"/>
      <c r="X84" s="521"/>
      <c r="Y84" s="521"/>
      <c r="Z84" s="521"/>
      <c r="AA84" s="521"/>
      <c r="AB84" s="521"/>
      <c r="AC84" s="521"/>
      <c r="AD84" s="522"/>
      <c r="AE84" s="523" t="s">
        <v>158</v>
      </c>
      <c r="AF84" s="524"/>
      <c r="AG84" s="524"/>
      <c r="AH84" s="524"/>
      <c r="AI84" s="524"/>
      <c r="AJ84" s="525"/>
      <c r="AK84" s="78" t="str">
        <f>IF(AND(B85="〇",B86="〇",B87="〇",B88="〇",B89="〇",B90="〇",B91="〇"),"〇","×")</f>
        <v>〇</v>
      </c>
      <c r="AL84" s="38"/>
    </row>
    <row r="85" spans="1:38" ht="35.1" customHeight="1">
      <c r="A85" s="44"/>
      <c r="B85" s="79" t="s">
        <v>105</v>
      </c>
      <c r="C85" s="499" t="s">
        <v>68</v>
      </c>
      <c r="D85" s="500"/>
      <c r="E85" s="500"/>
      <c r="F85" s="500"/>
      <c r="G85" s="500"/>
      <c r="H85" s="500"/>
      <c r="I85" s="500"/>
      <c r="J85" s="500"/>
      <c r="K85" s="500"/>
      <c r="L85" s="500"/>
      <c r="M85" s="500"/>
      <c r="N85" s="500"/>
      <c r="O85" s="500"/>
      <c r="P85" s="500"/>
      <c r="Q85" s="500"/>
      <c r="R85" s="500"/>
      <c r="S85" s="500"/>
      <c r="T85" s="500"/>
      <c r="U85" s="500"/>
      <c r="V85" s="500"/>
      <c r="W85" s="500"/>
      <c r="X85" s="500"/>
      <c r="Y85" s="500"/>
      <c r="Z85" s="500"/>
      <c r="AA85" s="500"/>
      <c r="AB85" s="500"/>
      <c r="AC85" s="500"/>
      <c r="AD85" s="501"/>
      <c r="AE85" s="526" t="s">
        <v>69</v>
      </c>
      <c r="AF85" s="527"/>
      <c r="AG85" s="527"/>
      <c r="AH85" s="527"/>
      <c r="AI85" s="527"/>
      <c r="AJ85" s="527"/>
      <c r="AK85" s="528"/>
      <c r="AL85" s="38"/>
    </row>
    <row r="86" spans="1:38" ht="42" customHeight="1">
      <c r="A86" s="80"/>
      <c r="B86" s="81" t="s">
        <v>105</v>
      </c>
      <c r="C86" s="514" t="s">
        <v>70</v>
      </c>
      <c r="D86" s="515"/>
      <c r="E86" s="515"/>
      <c r="F86" s="515"/>
      <c r="G86" s="515"/>
      <c r="H86" s="515"/>
      <c r="I86" s="515"/>
      <c r="J86" s="515"/>
      <c r="K86" s="515"/>
      <c r="L86" s="515"/>
      <c r="M86" s="515"/>
      <c r="N86" s="515"/>
      <c r="O86" s="515"/>
      <c r="P86" s="515"/>
      <c r="Q86" s="515"/>
      <c r="R86" s="515"/>
      <c r="S86" s="515"/>
      <c r="T86" s="515"/>
      <c r="U86" s="515"/>
      <c r="V86" s="515"/>
      <c r="W86" s="515"/>
      <c r="X86" s="515"/>
      <c r="Y86" s="515"/>
      <c r="Z86" s="515"/>
      <c r="AA86" s="515"/>
      <c r="AB86" s="515"/>
      <c r="AC86" s="515"/>
      <c r="AD86" s="516"/>
      <c r="AE86" s="502" t="s">
        <v>69</v>
      </c>
      <c r="AF86" s="503"/>
      <c r="AG86" s="503"/>
      <c r="AH86" s="503"/>
      <c r="AI86" s="503"/>
      <c r="AJ86" s="503"/>
      <c r="AK86" s="504"/>
      <c r="AL86" s="38"/>
    </row>
    <row r="87" spans="1:38" ht="42" customHeight="1">
      <c r="A87" s="44"/>
      <c r="B87" s="82" t="s">
        <v>105</v>
      </c>
      <c r="C87" s="499" t="s">
        <v>71</v>
      </c>
      <c r="D87" s="500"/>
      <c r="E87" s="500"/>
      <c r="F87" s="500"/>
      <c r="G87" s="500"/>
      <c r="H87" s="500"/>
      <c r="I87" s="500"/>
      <c r="J87" s="500"/>
      <c r="K87" s="500"/>
      <c r="L87" s="500"/>
      <c r="M87" s="500"/>
      <c r="N87" s="500"/>
      <c r="O87" s="500"/>
      <c r="P87" s="500"/>
      <c r="Q87" s="500"/>
      <c r="R87" s="500"/>
      <c r="S87" s="500"/>
      <c r="T87" s="500"/>
      <c r="U87" s="500"/>
      <c r="V87" s="500"/>
      <c r="W87" s="500"/>
      <c r="X87" s="500"/>
      <c r="Y87" s="500"/>
      <c r="Z87" s="500"/>
      <c r="AA87" s="500"/>
      <c r="AB87" s="500"/>
      <c r="AC87" s="500"/>
      <c r="AD87" s="501"/>
      <c r="AE87" s="502" t="s">
        <v>72</v>
      </c>
      <c r="AF87" s="503"/>
      <c r="AG87" s="503"/>
      <c r="AH87" s="503"/>
      <c r="AI87" s="503"/>
      <c r="AJ87" s="503"/>
      <c r="AK87" s="504"/>
      <c r="AL87" s="38"/>
    </row>
    <row r="88" spans="1:38" ht="35.1" customHeight="1">
      <c r="A88" s="44"/>
      <c r="B88" s="81" t="s">
        <v>105</v>
      </c>
      <c r="C88" s="499" t="s">
        <v>73</v>
      </c>
      <c r="D88" s="500"/>
      <c r="E88" s="500"/>
      <c r="F88" s="500"/>
      <c r="G88" s="500"/>
      <c r="H88" s="500"/>
      <c r="I88" s="500"/>
      <c r="J88" s="500"/>
      <c r="K88" s="500"/>
      <c r="L88" s="500"/>
      <c r="M88" s="500"/>
      <c r="N88" s="500"/>
      <c r="O88" s="500"/>
      <c r="P88" s="500"/>
      <c r="Q88" s="500"/>
      <c r="R88" s="500"/>
      <c r="S88" s="500"/>
      <c r="T88" s="500"/>
      <c r="U88" s="500"/>
      <c r="V88" s="500"/>
      <c r="W88" s="500"/>
      <c r="X88" s="500"/>
      <c r="Y88" s="500"/>
      <c r="Z88" s="500"/>
      <c r="AA88" s="500"/>
      <c r="AB88" s="500"/>
      <c r="AC88" s="500"/>
      <c r="AD88" s="501"/>
      <c r="AE88" s="517" t="s">
        <v>74</v>
      </c>
      <c r="AF88" s="518"/>
      <c r="AG88" s="518"/>
      <c r="AH88" s="518"/>
      <c r="AI88" s="518"/>
      <c r="AJ88" s="518"/>
      <c r="AK88" s="519"/>
      <c r="AL88" s="38"/>
    </row>
    <row r="89" spans="1:38" ht="35.1" customHeight="1">
      <c r="A89" s="44"/>
      <c r="B89" s="82" t="s">
        <v>105</v>
      </c>
      <c r="C89" s="499" t="s">
        <v>75</v>
      </c>
      <c r="D89" s="500"/>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1"/>
      <c r="AE89" s="502" t="s">
        <v>76</v>
      </c>
      <c r="AF89" s="503"/>
      <c r="AG89" s="503"/>
      <c r="AH89" s="503"/>
      <c r="AI89" s="503"/>
      <c r="AJ89" s="503"/>
      <c r="AK89" s="504"/>
      <c r="AL89" s="38"/>
    </row>
    <row r="90" spans="1:38" ht="35.1" customHeight="1">
      <c r="A90" s="44"/>
      <c r="B90" s="81" t="s">
        <v>105</v>
      </c>
      <c r="C90" s="505" t="s">
        <v>77</v>
      </c>
      <c r="D90" s="506"/>
      <c r="E90" s="506"/>
      <c r="F90" s="506"/>
      <c r="G90" s="506"/>
      <c r="H90" s="506"/>
      <c r="I90" s="506"/>
      <c r="J90" s="506"/>
      <c r="K90" s="506"/>
      <c r="L90" s="506"/>
      <c r="M90" s="506"/>
      <c r="N90" s="506"/>
      <c r="O90" s="506"/>
      <c r="P90" s="506"/>
      <c r="Q90" s="506"/>
      <c r="R90" s="506"/>
      <c r="S90" s="506"/>
      <c r="T90" s="506"/>
      <c r="U90" s="506"/>
      <c r="V90" s="506"/>
      <c r="W90" s="506"/>
      <c r="X90" s="506"/>
      <c r="Y90" s="506"/>
      <c r="Z90" s="506"/>
      <c r="AA90" s="506"/>
      <c r="AB90" s="506"/>
      <c r="AC90" s="506"/>
      <c r="AD90" s="507"/>
      <c r="AE90" s="508" t="s">
        <v>78</v>
      </c>
      <c r="AF90" s="509"/>
      <c r="AG90" s="509"/>
      <c r="AH90" s="509"/>
      <c r="AI90" s="509"/>
      <c r="AJ90" s="509"/>
      <c r="AK90" s="510"/>
      <c r="AL90" s="38"/>
    </row>
    <row r="91" spans="1:38" ht="35.1" customHeight="1" thickBot="1">
      <c r="A91" s="44"/>
      <c r="B91" s="83" t="s">
        <v>105</v>
      </c>
      <c r="C91" s="499" t="s">
        <v>79</v>
      </c>
      <c r="D91" s="500"/>
      <c r="E91" s="500"/>
      <c r="F91" s="500"/>
      <c r="G91" s="500"/>
      <c r="H91" s="500"/>
      <c r="I91" s="500"/>
      <c r="J91" s="500"/>
      <c r="K91" s="500"/>
      <c r="L91" s="500"/>
      <c r="M91" s="500"/>
      <c r="N91" s="500"/>
      <c r="O91" s="500"/>
      <c r="P91" s="500"/>
      <c r="Q91" s="500"/>
      <c r="R91" s="500"/>
      <c r="S91" s="500"/>
      <c r="T91" s="500"/>
      <c r="U91" s="500"/>
      <c r="V91" s="500"/>
      <c r="W91" s="500"/>
      <c r="X91" s="500"/>
      <c r="Y91" s="500"/>
      <c r="Z91" s="500"/>
      <c r="AA91" s="500"/>
      <c r="AB91" s="500"/>
      <c r="AC91" s="500"/>
      <c r="AD91" s="501"/>
      <c r="AE91" s="511" t="s">
        <v>74</v>
      </c>
      <c r="AF91" s="512"/>
      <c r="AG91" s="512"/>
      <c r="AH91" s="512"/>
      <c r="AI91" s="512"/>
      <c r="AJ91" s="512"/>
      <c r="AK91" s="513"/>
      <c r="AL91" s="38"/>
    </row>
    <row r="92" spans="1:38" ht="28.5" customHeight="1">
      <c r="A92" s="44"/>
      <c r="B92" s="77"/>
      <c r="C92" s="76"/>
      <c r="D92" s="77"/>
      <c r="E92" s="77"/>
      <c r="F92" s="77"/>
      <c r="G92" s="77"/>
      <c r="H92" s="77"/>
      <c r="I92" s="77"/>
      <c r="J92" s="77"/>
      <c r="K92" s="77"/>
      <c r="L92" s="77"/>
      <c r="M92" s="77"/>
      <c r="N92" s="77"/>
      <c r="O92" s="77"/>
      <c r="P92" s="77"/>
      <c r="Q92" s="77"/>
      <c r="R92" s="77"/>
      <c r="S92" s="77"/>
      <c r="T92" s="77"/>
      <c r="U92" s="77"/>
      <c r="V92" s="77"/>
      <c r="W92" s="77"/>
      <c r="X92" s="77"/>
      <c r="Y92" s="77"/>
      <c r="Z92" s="76"/>
      <c r="AA92" s="76"/>
      <c r="AB92" s="76"/>
      <c r="AC92" s="76"/>
      <c r="AD92" s="76"/>
      <c r="AE92" s="76"/>
      <c r="AF92" s="76"/>
      <c r="AG92" s="76"/>
      <c r="AH92" s="76"/>
      <c r="AI92" s="77"/>
      <c r="AJ92" s="77"/>
      <c r="AK92" s="38"/>
      <c r="AL92" s="38"/>
    </row>
    <row r="93" spans="1:38">
      <c r="A93" s="44"/>
      <c r="B93" s="84" t="s">
        <v>80</v>
      </c>
      <c r="C93" s="85" t="s">
        <v>81</v>
      </c>
      <c r="D93" s="85"/>
      <c r="E93" s="85"/>
      <c r="F93" s="85"/>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c r="AH93" s="85"/>
      <c r="AI93" s="85"/>
      <c r="AJ93" s="85"/>
      <c r="AK93" s="86"/>
      <c r="AL93" s="38"/>
    </row>
    <row r="94" spans="1:38" ht="23.25" customHeight="1">
      <c r="A94" s="44"/>
      <c r="B94" s="84" t="s">
        <v>80</v>
      </c>
      <c r="C94" s="496" t="s">
        <v>82</v>
      </c>
      <c r="D94" s="496"/>
      <c r="E94" s="496"/>
      <c r="F94" s="496"/>
      <c r="G94" s="496"/>
      <c r="H94" s="496"/>
      <c r="I94" s="496"/>
      <c r="J94" s="496"/>
      <c r="K94" s="496"/>
      <c r="L94" s="496"/>
      <c r="M94" s="496"/>
      <c r="N94" s="496"/>
      <c r="O94" s="496"/>
      <c r="P94" s="496"/>
      <c r="Q94" s="496"/>
      <c r="R94" s="496"/>
      <c r="S94" s="496"/>
      <c r="T94" s="496"/>
      <c r="U94" s="496"/>
      <c r="V94" s="496"/>
      <c r="W94" s="496"/>
      <c r="X94" s="496"/>
      <c r="Y94" s="496"/>
      <c r="Z94" s="496"/>
      <c r="AA94" s="496"/>
      <c r="AB94" s="496"/>
      <c r="AC94" s="496"/>
      <c r="AD94" s="496"/>
      <c r="AE94" s="496"/>
      <c r="AF94" s="496"/>
      <c r="AG94" s="496"/>
      <c r="AH94" s="496"/>
      <c r="AI94" s="496"/>
      <c r="AJ94" s="496"/>
      <c r="AK94" s="496"/>
      <c r="AL94" s="38"/>
    </row>
    <row r="95" spans="1:38" ht="23.25" customHeight="1" thickBot="1">
      <c r="A95" s="44"/>
      <c r="B95" s="84"/>
      <c r="C95" s="87"/>
      <c r="D95" s="87"/>
      <c r="E95" s="87"/>
      <c r="F95" s="87"/>
      <c r="G95" s="87"/>
      <c r="H95" s="87"/>
      <c r="I95" s="87"/>
      <c r="J95" s="87"/>
      <c r="K95" s="87"/>
      <c r="L95" s="87"/>
      <c r="M95" s="87"/>
      <c r="N95" s="87"/>
      <c r="O95" s="87"/>
      <c r="P95" s="87"/>
      <c r="Q95" s="87"/>
      <c r="R95" s="87"/>
      <c r="S95" s="87"/>
      <c r="T95" s="87"/>
      <c r="U95" s="87"/>
      <c r="V95" s="87"/>
      <c r="W95" s="87"/>
      <c r="X95" s="87"/>
      <c r="Y95" s="87"/>
      <c r="Z95" s="87"/>
      <c r="AA95" s="87"/>
      <c r="AB95" s="87"/>
      <c r="AC95" s="87"/>
      <c r="AD95" s="87"/>
      <c r="AE95" s="87"/>
      <c r="AF95" s="87"/>
      <c r="AG95" s="87"/>
      <c r="AH95" s="87"/>
      <c r="AI95" s="87"/>
      <c r="AJ95" s="87"/>
      <c r="AK95" s="87"/>
      <c r="AL95" s="38"/>
    </row>
    <row r="96" spans="1:38" ht="15" thickBot="1">
      <c r="A96" s="44"/>
      <c r="B96" s="88"/>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78" t="str">
        <f>IF(H8="", "", IF(COUNTA(E100,H100,K100)=3,"○","×"))</f>
        <v>○</v>
      </c>
      <c r="AL96" s="38"/>
    </row>
    <row r="97" spans="1:38">
      <c r="A97" s="44"/>
      <c r="B97" s="90"/>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2"/>
      <c r="AL97" s="38"/>
    </row>
    <row r="98" spans="1:38" ht="31.5" customHeight="1">
      <c r="A98" s="44"/>
      <c r="B98" s="93"/>
      <c r="C98" s="497" t="s">
        <v>156</v>
      </c>
      <c r="D98" s="497"/>
      <c r="E98" s="497"/>
      <c r="F98" s="497"/>
      <c r="G98" s="497"/>
      <c r="H98" s="497"/>
      <c r="I98" s="497"/>
      <c r="J98" s="497"/>
      <c r="K98" s="497"/>
      <c r="L98" s="497"/>
      <c r="M98" s="497"/>
      <c r="N98" s="497"/>
      <c r="O98" s="497"/>
      <c r="P98" s="497"/>
      <c r="Q98" s="497"/>
      <c r="R98" s="497"/>
      <c r="S98" s="497"/>
      <c r="T98" s="497"/>
      <c r="U98" s="497"/>
      <c r="V98" s="497"/>
      <c r="W98" s="497"/>
      <c r="X98" s="497"/>
      <c r="Y98" s="497"/>
      <c r="Z98" s="497"/>
      <c r="AA98" s="497"/>
      <c r="AB98" s="497"/>
      <c r="AC98" s="497"/>
      <c r="AD98" s="497"/>
      <c r="AE98" s="497"/>
      <c r="AF98" s="497"/>
      <c r="AG98" s="497"/>
      <c r="AH98" s="497"/>
      <c r="AI98" s="497"/>
      <c r="AJ98" s="77"/>
      <c r="AK98" s="94"/>
      <c r="AL98" s="77"/>
    </row>
    <row r="99" spans="1:38" ht="18" customHeight="1">
      <c r="A99" s="44"/>
      <c r="B99" s="93"/>
      <c r="C99" s="76"/>
      <c r="D99" s="77"/>
      <c r="E99" s="77"/>
      <c r="F99" s="77"/>
      <c r="G99" s="77"/>
      <c r="H99" s="77"/>
      <c r="I99" s="77"/>
      <c r="J99" s="77"/>
      <c r="K99" s="77"/>
      <c r="L99" s="77"/>
      <c r="M99" s="77"/>
      <c r="N99" s="77"/>
      <c r="O99" s="77"/>
      <c r="P99" s="77"/>
      <c r="Q99" s="77"/>
      <c r="R99" s="77"/>
      <c r="S99" s="77"/>
      <c r="T99" s="77"/>
      <c r="U99" s="77"/>
      <c r="V99" s="77"/>
      <c r="W99" s="77"/>
      <c r="X99" s="77"/>
      <c r="Y99" s="77"/>
      <c r="Z99" s="77"/>
      <c r="AA99" s="77"/>
      <c r="AB99" s="77"/>
      <c r="AC99" s="77"/>
      <c r="AD99" s="77"/>
      <c r="AE99" s="77"/>
      <c r="AF99" s="77"/>
      <c r="AG99" s="77"/>
      <c r="AH99" s="77"/>
      <c r="AI99" s="77"/>
      <c r="AJ99" s="77"/>
      <c r="AK99" s="94"/>
      <c r="AL99" s="38"/>
    </row>
    <row r="100" spans="1:38" ht="24" customHeight="1">
      <c r="A100" s="44"/>
      <c r="B100" s="95"/>
      <c r="C100" s="96" t="s">
        <v>83</v>
      </c>
      <c r="D100" s="96"/>
      <c r="E100" s="454">
        <v>7</v>
      </c>
      <c r="F100" s="455"/>
      <c r="G100" s="96" t="s">
        <v>84</v>
      </c>
      <c r="H100" s="454">
        <v>4</v>
      </c>
      <c r="I100" s="455"/>
      <c r="J100" s="96" t="s">
        <v>85</v>
      </c>
      <c r="K100" s="454">
        <v>30</v>
      </c>
      <c r="L100" s="455"/>
      <c r="M100" s="96" t="s">
        <v>86</v>
      </c>
      <c r="N100" s="77"/>
      <c r="O100" s="491" t="s">
        <v>4</v>
      </c>
      <c r="P100" s="491"/>
      <c r="Q100" s="491"/>
      <c r="R100" s="498" t="str">
        <f>IF(H8="","",H8)</f>
        <v>訪問介護みなとくやくしょ</v>
      </c>
      <c r="S100" s="498"/>
      <c r="T100" s="498"/>
      <c r="U100" s="498"/>
      <c r="V100" s="498"/>
      <c r="W100" s="498"/>
      <c r="X100" s="498"/>
      <c r="Y100" s="498"/>
      <c r="Z100" s="498"/>
      <c r="AA100" s="498"/>
      <c r="AB100" s="498"/>
      <c r="AC100" s="498"/>
      <c r="AD100" s="498"/>
      <c r="AE100" s="498"/>
      <c r="AF100" s="498"/>
      <c r="AG100" s="498"/>
      <c r="AH100" s="498"/>
      <c r="AI100" s="498"/>
      <c r="AJ100" s="97"/>
      <c r="AK100" s="98"/>
      <c r="AL100" s="99"/>
    </row>
    <row r="101" spans="1:38" ht="21.75" customHeight="1">
      <c r="A101" s="44"/>
      <c r="B101" s="95"/>
      <c r="C101" s="100"/>
      <c r="D101" s="96"/>
      <c r="E101" s="96"/>
      <c r="F101" s="96"/>
      <c r="G101" s="96"/>
      <c r="H101" s="96"/>
      <c r="I101" s="96"/>
      <c r="J101" s="96"/>
      <c r="K101" s="96"/>
      <c r="L101" s="96"/>
      <c r="M101" s="96"/>
      <c r="N101" s="77"/>
      <c r="O101" s="491" t="s">
        <v>161</v>
      </c>
      <c r="P101" s="491"/>
      <c r="Q101" s="491"/>
      <c r="R101" s="492" t="s">
        <v>87</v>
      </c>
      <c r="S101" s="492"/>
      <c r="T101" s="493"/>
      <c r="U101" s="493"/>
      <c r="V101" s="493"/>
      <c r="W101" s="493"/>
      <c r="X101" s="493"/>
      <c r="Y101" s="494" t="s">
        <v>88</v>
      </c>
      <c r="Z101" s="494"/>
      <c r="AA101" s="495"/>
      <c r="AB101" s="495"/>
      <c r="AC101" s="495"/>
      <c r="AD101" s="495"/>
      <c r="AE101" s="495"/>
      <c r="AF101" s="495"/>
      <c r="AG101" s="495"/>
      <c r="AH101" s="495"/>
      <c r="AI101" s="495"/>
      <c r="AJ101" s="495"/>
      <c r="AK101" s="101"/>
      <c r="AL101" s="99"/>
    </row>
    <row r="102" spans="1:38" ht="15" thickBot="1">
      <c r="A102" s="38"/>
      <c r="B102" s="102"/>
      <c r="C102" s="103"/>
      <c r="D102" s="104"/>
      <c r="E102" s="104"/>
      <c r="F102" s="104"/>
      <c r="G102" s="104"/>
      <c r="H102" s="104"/>
      <c r="I102" s="104"/>
      <c r="J102" s="104"/>
      <c r="K102" s="104"/>
      <c r="L102" s="104"/>
      <c r="M102" s="104"/>
      <c r="N102" s="104"/>
      <c r="O102" s="104"/>
      <c r="P102" s="104"/>
      <c r="Q102" s="103"/>
      <c r="R102" s="104"/>
      <c r="S102" s="105"/>
      <c r="T102" s="105"/>
      <c r="U102" s="105"/>
      <c r="V102" s="105"/>
      <c r="W102" s="105"/>
      <c r="X102" s="106"/>
      <c r="Y102" s="106"/>
      <c r="Z102" s="106"/>
      <c r="AA102" s="106"/>
      <c r="AB102" s="106"/>
      <c r="AC102" s="106"/>
      <c r="AD102" s="106"/>
      <c r="AE102" s="106"/>
      <c r="AF102" s="106"/>
      <c r="AG102" s="106"/>
      <c r="AH102" s="106"/>
      <c r="AI102" s="106"/>
      <c r="AJ102" s="107"/>
      <c r="AK102" s="108"/>
      <c r="AL102" s="99"/>
    </row>
    <row r="103" spans="1:38" ht="47.25" customHeight="1">
      <c r="A103" s="38"/>
      <c r="B103" s="109"/>
      <c r="C103" s="99"/>
      <c r="D103" s="109"/>
      <c r="E103" s="109"/>
      <c r="F103" s="109"/>
      <c r="G103" s="109"/>
      <c r="H103" s="109"/>
      <c r="I103" s="109"/>
      <c r="J103" s="109"/>
      <c r="K103" s="109"/>
      <c r="L103" s="109"/>
      <c r="M103" s="109"/>
      <c r="N103" s="109"/>
      <c r="O103" s="109"/>
      <c r="P103" s="109"/>
      <c r="Q103" s="99"/>
      <c r="R103" s="109"/>
      <c r="S103" s="110"/>
      <c r="T103" s="110"/>
      <c r="U103" s="110"/>
      <c r="V103" s="110"/>
      <c r="W103" s="110"/>
      <c r="X103" s="111"/>
      <c r="Y103" s="111"/>
      <c r="Z103" s="111"/>
      <c r="AA103" s="111"/>
      <c r="AB103" s="111"/>
      <c r="AC103" s="111"/>
      <c r="AD103" s="111"/>
      <c r="AE103" s="111"/>
      <c r="AF103" s="111"/>
      <c r="AG103" s="111"/>
      <c r="AH103" s="111"/>
      <c r="AI103" s="111"/>
      <c r="AJ103" s="112"/>
      <c r="AK103" s="99"/>
      <c r="AL103" s="99"/>
    </row>
    <row r="104" spans="1:38">
      <c r="A104" s="38"/>
      <c r="B104" s="113" t="s">
        <v>89</v>
      </c>
      <c r="C104" s="109"/>
      <c r="D104" s="44"/>
      <c r="E104" s="44"/>
      <c r="F104" s="42" t="s">
        <v>90</v>
      </c>
      <c r="G104" s="38"/>
      <c r="H104" s="38"/>
      <c r="I104" s="38"/>
      <c r="J104" s="38"/>
      <c r="K104" s="38"/>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row>
    <row r="105" spans="1:38">
      <c r="A105" s="44"/>
      <c r="B105" s="54" t="s">
        <v>23</v>
      </c>
      <c r="C105" s="86" t="s">
        <v>91</v>
      </c>
      <c r="D105" s="38"/>
      <c r="E105" s="38"/>
      <c r="F105" s="38"/>
      <c r="G105" s="38"/>
      <c r="H105" s="38"/>
      <c r="I105" s="38"/>
      <c r="J105" s="38"/>
      <c r="K105" s="38"/>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row>
    <row r="106" spans="1:38">
      <c r="A106" s="38"/>
      <c r="B106" s="54" t="s">
        <v>80</v>
      </c>
      <c r="C106" s="86" t="s">
        <v>92</v>
      </c>
      <c r="D106" s="50"/>
      <c r="E106" s="50"/>
      <c r="F106" s="50"/>
      <c r="G106" s="50"/>
      <c r="H106" s="50"/>
      <c r="I106" s="50"/>
      <c r="J106" s="50"/>
      <c r="K106" s="50"/>
      <c r="L106" s="50"/>
      <c r="M106" s="50"/>
      <c r="N106" s="50"/>
      <c r="O106" s="50"/>
      <c r="P106" s="50"/>
      <c r="Q106" s="50"/>
      <c r="R106" s="50"/>
      <c r="S106" s="50"/>
      <c r="T106" s="50"/>
      <c r="U106" s="50"/>
      <c r="V106" s="50"/>
      <c r="W106" s="50"/>
      <c r="X106" s="50"/>
      <c r="Y106" s="50"/>
      <c r="Z106" s="50"/>
      <c r="AA106" s="50"/>
      <c r="AB106" s="50"/>
      <c r="AC106" s="50"/>
      <c r="AD106" s="50"/>
      <c r="AE106" s="50"/>
      <c r="AF106" s="50"/>
      <c r="AG106" s="50"/>
      <c r="AH106" s="50"/>
      <c r="AI106" s="50"/>
      <c r="AJ106" s="50"/>
      <c r="AK106" s="50"/>
      <c r="AL106" s="50"/>
    </row>
    <row r="107" spans="1:38">
      <c r="A107" s="50"/>
      <c r="B107" s="42"/>
      <c r="C107" s="109"/>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row>
    <row r="108" spans="1:38">
      <c r="A108" s="38"/>
      <c r="B108" s="466" t="s">
        <v>93</v>
      </c>
      <c r="C108" s="466"/>
      <c r="D108" s="466"/>
      <c r="E108" s="466"/>
      <c r="F108" s="466"/>
      <c r="G108" s="466"/>
      <c r="H108" s="466"/>
      <c r="I108" s="466"/>
      <c r="J108" s="466"/>
      <c r="K108" s="466"/>
      <c r="L108" s="466"/>
      <c r="M108" s="466"/>
      <c r="N108" s="466"/>
      <c r="O108" s="466"/>
      <c r="P108" s="466"/>
      <c r="Q108" s="466"/>
      <c r="R108" s="466"/>
      <c r="S108" s="466"/>
      <c r="T108" s="466"/>
      <c r="U108" s="466"/>
      <c r="V108" s="466"/>
      <c r="W108" s="466"/>
      <c r="X108" s="466"/>
      <c r="Y108" s="466"/>
      <c r="Z108" s="466"/>
      <c r="AA108" s="466"/>
      <c r="AB108" s="466"/>
      <c r="AC108" s="466"/>
      <c r="AD108" s="466"/>
      <c r="AE108" s="466"/>
      <c r="AF108" s="466"/>
      <c r="AG108" s="466"/>
      <c r="AH108" s="466"/>
      <c r="AI108" s="466"/>
      <c r="AJ108" s="466"/>
      <c r="AK108" s="466"/>
      <c r="AL108" s="38"/>
    </row>
    <row r="109" spans="1:38">
      <c r="A109" s="38"/>
      <c r="B109" s="471" t="s">
        <v>94</v>
      </c>
      <c r="C109" s="472"/>
      <c r="D109" s="472"/>
      <c r="E109" s="472"/>
      <c r="F109" s="472"/>
      <c r="G109" s="472"/>
      <c r="H109" s="472"/>
      <c r="I109" s="472"/>
      <c r="J109" s="472"/>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473"/>
      <c r="AK109" s="114" t="str">
        <f>Y21</f>
        <v>○</v>
      </c>
      <c r="AL109" s="38"/>
    </row>
    <row r="110" spans="1:38">
      <c r="A110" s="38"/>
      <c r="B110" s="38"/>
      <c r="C110" s="38"/>
      <c r="D110" s="38"/>
      <c r="E110" s="38"/>
      <c r="F110" s="38"/>
      <c r="G110" s="38"/>
      <c r="H110" s="38"/>
      <c r="I110" s="38"/>
      <c r="J110" s="38"/>
      <c r="K110" s="38"/>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row>
    <row r="111" spans="1:38">
      <c r="A111" s="38"/>
      <c r="B111" s="466" t="s">
        <v>95</v>
      </c>
      <c r="C111" s="466"/>
      <c r="D111" s="466"/>
      <c r="E111" s="466"/>
      <c r="F111" s="466"/>
      <c r="G111" s="466"/>
      <c r="H111" s="466"/>
      <c r="I111" s="466"/>
      <c r="J111" s="466"/>
      <c r="K111" s="466"/>
      <c r="L111" s="466"/>
      <c r="M111" s="466"/>
      <c r="N111" s="466"/>
      <c r="O111" s="466"/>
      <c r="P111" s="466"/>
      <c r="Q111" s="466"/>
      <c r="R111" s="466"/>
      <c r="S111" s="466"/>
      <c r="T111" s="466"/>
      <c r="U111" s="466"/>
      <c r="V111" s="466"/>
      <c r="W111" s="466"/>
      <c r="X111" s="466"/>
      <c r="Y111" s="466"/>
      <c r="Z111" s="466"/>
      <c r="AA111" s="466"/>
      <c r="AB111" s="466"/>
      <c r="AC111" s="466"/>
      <c r="AD111" s="466"/>
      <c r="AE111" s="466"/>
      <c r="AF111" s="466"/>
      <c r="AG111" s="466"/>
      <c r="AH111" s="466"/>
      <c r="AI111" s="466"/>
      <c r="AJ111" s="466"/>
      <c r="AK111" s="466"/>
      <c r="AL111" s="38"/>
    </row>
    <row r="112" spans="1:38" ht="55.5" customHeight="1">
      <c r="A112" s="115"/>
      <c r="B112" s="116" t="s">
        <v>159</v>
      </c>
      <c r="C112" s="474" t="s">
        <v>96</v>
      </c>
      <c r="D112" s="475"/>
      <c r="E112" s="475"/>
      <c r="F112" s="475"/>
      <c r="G112" s="475"/>
      <c r="H112" s="475"/>
      <c r="I112" s="476"/>
      <c r="J112" s="477" t="s">
        <v>97</v>
      </c>
      <c r="K112" s="477"/>
      <c r="L112" s="477"/>
      <c r="M112" s="477"/>
      <c r="N112" s="477"/>
      <c r="O112" s="477"/>
      <c r="P112" s="477"/>
      <c r="Q112" s="477"/>
      <c r="R112" s="477"/>
      <c r="S112" s="477"/>
      <c r="T112" s="477"/>
      <c r="U112" s="477"/>
      <c r="V112" s="477"/>
      <c r="W112" s="477"/>
      <c r="X112" s="477"/>
      <c r="Y112" s="477"/>
      <c r="Z112" s="477"/>
      <c r="AA112" s="477"/>
      <c r="AB112" s="477"/>
      <c r="AC112" s="477"/>
      <c r="AD112" s="477"/>
      <c r="AE112" s="477"/>
      <c r="AF112" s="477"/>
      <c r="AG112" s="477"/>
      <c r="AH112" s="477"/>
      <c r="AI112" s="477"/>
      <c r="AJ112" s="478"/>
      <c r="AK112" s="114" t="str">
        <f>IF(H8="", "",IF(AND(AK32="OK",AK39="OK"), "○", "×"))</f>
        <v>○</v>
      </c>
      <c r="AL112" s="117"/>
    </row>
    <row r="113" spans="1:38" ht="39.75" customHeight="1">
      <c r="A113" s="115"/>
      <c r="B113" s="479" t="s">
        <v>160</v>
      </c>
      <c r="C113" s="481" t="s">
        <v>98</v>
      </c>
      <c r="D113" s="481"/>
      <c r="E113" s="481"/>
      <c r="F113" s="481"/>
      <c r="G113" s="481"/>
      <c r="H113" s="481"/>
      <c r="I113" s="481"/>
      <c r="J113" s="483" t="s">
        <v>157</v>
      </c>
      <c r="K113" s="484"/>
      <c r="L113" s="484"/>
      <c r="M113" s="484"/>
      <c r="N113" s="484"/>
      <c r="O113" s="484"/>
      <c r="P113" s="484"/>
      <c r="Q113" s="484"/>
      <c r="R113" s="484"/>
      <c r="S113" s="484"/>
      <c r="T113" s="484"/>
      <c r="U113" s="484"/>
      <c r="V113" s="484"/>
      <c r="W113" s="484"/>
      <c r="X113" s="484"/>
      <c r="Y113" s="484"/>
      <c r="Z113" s="484"/>
      <c r="AA113" s="484"/>
      <c r="AB113" s="484"/>
      <c r="AC113" s="484"/>
      <c r="AD113" s="484"/>
      <c r="AE113" s="484"/>
      <c r="AF113" s="484"/>
      <c r="AG113" s="484"/>
      <c r="AH113" s="484"/>
      <c r="AI113" s="484"/>
      <c r="AJ113" s="485"/>
      <c r="AK113" s="489" t="str">
        <f>IF(AD48="入力完了","〇","×")</f>
        <v>〇</v>
      </c>
      <c r="AL113" s="38"/>
    </row>
    <row r="114" spans="1:38" ht="23.25" customHeight="1">
      <c r="A114" s="44"/>
      <c r="B114" s="480"/>
      <c r="C114" s="482"/>
      <c r="D114" s="482"/>
      <c r="E114" s="482"/>
      <c r="F114" s="482"/>
      <c r="G114" s="482"/>
      <c r="H114" s="482"/>
      <c r="I114" s="482"/>
      <c r="J114" s="486"/>
      <c r="K114" s="487"/>
      <c r="L114" s="487"/>
      <c r="M114" s="487"/>
      <c r="N114" s="487"/>
      <c r="O114" s="487"/>
      <c r="P114" s="487"/>
      <c r="Q114" s="487"/>
      <c r="R114" s="487"/>
      <c r="S114" s="487"/>
      <c r="T114" s="487"/>
      <c r="U114" s="487"/>
      <c r="V114" s="487"/>
      <c r="W114" s="487"/>
      <c r="X114" s="487"/>
      <c r="Y114" s="487"/>
      <c r="Z114" s="487"/>
      <c r="AA114" s="487"/>
      <c r="AB114" s="487"/>
      <c r="AC114" s="487"/>
      <c r="AD114" s="487"/>
      <c r="AE114" s="487"/>
      <c r="AF114" s="487"/>
      <c r="AG114" s="487"/>
      <c r="AH114" s="487"/>
      <c r="AI114" s="487"/>
      <c r="AJ114" s="488"/>
      <c r="AK114" s="490"/>
      <c r="AL114" s="38"/>
    </row>
    <row r="115" spans="1:38" ht="23.25" customHeight="1">
      <c r="A115" s="44"/>
      <c r="B115" s="38"/>
      <c r="C115" s="38"/>
      <c r="D115" s="38"/>
      <c r="E115" s="38"/>
      <c r="F115" s="38"/>
      <c r="G115" s="38"/>
      <c r="H115" s="38"/>
      <c r="I115" s="38"/>
      <c r="J115" s="38"/>
      <c r="K115" s="38"/>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row>
    <row r="116" spans="1:38">
      <c r="A116" s="38"/>
      <c r="B116" s="466" t="s">
        <v>99</v>
      </c>
      <c r="C116" s="466"/>
      <c r="D116" s="466"/>
      <c r="E116" s="466"/>
      <c r="F116" s="466"/>
      <c r="G116" s="466"/>
      <c r="H116" s="466"/>
      <c r="I116" s="466"/>
      <c r="J116" s="466"/>
      <c r="K116" s="466"/>
      <c r="L116" s="466"/>
      <c r="M116" s="466"/>
      <c r="N116" s="466"/>
      <c r="O116" s="466"/>
      <c r="P116" s="466"/>
      <c r="Q116" s="466"/>
      <c r="R116" s="466"/>
      <c r="S116" s="466"/>
      <c r="T116" s="466"/>
      <c r="U116" s="466"/>
      <c r="V116" s="466"/>
      <c r="W116" s="466"/>
      <c r="X116" s="466"/>
      <c r="Y116" s="466"/>
      <c r="Z116" s="466"/>
      <c r="AA116" s="466"/>
      <c r="AB116" s="466"/>
      <c r="AC116" s="466"/>
      <c r="AD116" s="466"/>
      <c r="AE116" s="466"/>
      <c r="AF116" s="466"/>
      <c r="AG116" s="466"/>
      <c r="AH116" s="466"/>
      <c r="AI116" s="466"/>
      <c r="AJ116" s="466"/>
      <c r="AK116" s="466"/>
      <c r="AL116" s="38"/>
    </row>
    <row r="117" spans="1:38">
      <c r="A117" s="38"/>
      <c r="B117" s="118" t="s">
        <v>23</v>
      </c>
      <c r="C117" s="467" t="s">
        <v>100</v>
      </c>
      <c r="D117" s="467"/>
      <c r="E117" s="467"/>
      <c r="F117" s="467"/>
      <c r="G117" s="467"/>
      <c r="H117" s="467"/>
      <c r="I117" s="467"/>
      <c r="J117" s="467"/>
      <c r="K117" s="467"/>
      <c r="L117" s="467"/>
      <c r="M117" s="467"/>
      <c r="N117" s="467"/>
      <c r="O117" s="467"/>
      <c r="P117" s="467"/>
      <c r="Q117" s="467"/>
      <c r="R117" s="467"/>
      <c r="S117" s="467"/>
      <c r="T117" s="467"/>
      <c r="U117" s="467"/>
      <c r="V117" s="467"/>
      <c r="W117" s="467"/>
      <c r="X117" s="467"/>
      <c r="Y117" s="467"/>
      <c r="Z117" s="467"/>
      <c r="AA117" s="467"/>
      <c r="AB117" s="467"/>
      <c r="AC117" s="467"/>
      <c r="AD117" s="467"/>
      <c r="AE117" s="467"/>
      <c r="AF117" s="467"/>
      <c r="AG117" s="467"/>
      <c r="AH117" s="467"/>
      <c r="AI117" s="467"/>
      <c r="AJ117" s="468"/>
      <c r="AK117" s="114" t="str">
        <f>IF(H8="", "",AK84)</f>
        <v>〇</v>
      </c>
      <c r="AL117" s="38"/>
    </row>
    <row r="118" spans="1:38">
      <c r="A118" s="38"/>
      <c r="B118" s="119" t="s">
        <v>23</v>
      </c>
      <c r="C118" s="469" t="s">
        <v>101</v>
      </c>
      <c r="D118" s="469"/>
      <c r="E118" s="469"/>
      <c r="F118" s="469"/>
      <c r="G118" s="469"/>
      <c r="H118" s="469"/>
      <c r="I118" s="469"/>
      <c r="J118" s="469"/>
      <c r="K118" s="469"/>
      <c r="L118" s="469"/>
      <c r="M118" s="469"/>
      <c r="N118" s="469"/>
      <c r="O118" s="469"/>
      <c r="P118" s="469"/>
      <c r="Q118" s="469"/>
      <c r="R118" s="469"/>
      <c r="S118" s="469"/>
      <c r="T118" s="469"/>
      <c r="U118" s="469"/>
      <c r="V118" s="469"/>
      <c r="W118" s="469"/>
      <c r="X118" s="469"/>
      <c r="Y118" s="469"/>
      <c r="Z118" s="469"/>
      <c r="AA118" s="469"/>
      <c r="AB118" s="469"/>
      <c r="AC118" s="469"/>
      <c r="AD118" s="469"/>
      <c r="AE118" s="469"/>
      <c r="AF118" s="469"/>
      <c r="AG118" s="469"/>
      <c r="AH118" s="469"/>
      <c r="AI118" s="469"/>
      <c r="AJ118" s="470"/>
      <c r="AK118" s="114" t="str">
        <f>IF(H8="", "",AK96)</f>
        <v>○</v>
      </c>
      <c r="AL118" s="38"/>
    </row>
    <row r="119" spans="1:38">
      <c r="A119" s="38"/>
      <c r="B119" s="38"/>
      <c r="C119" s="38"/>
      <c r="D119" s="38"/>
      <c r="E119" s="38"/>
      <c r="F119" s="38"/>
      <c r="G119" s="38"/>
      <c r="H119" s="38"/>
      <c r="I119" s="38"/>
      <c r="J119" s="38"/>
      <c r="K119" s="38"/>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row>
    <row r="120" spans="1:38">
      <c r="A120" s="38"/>
    </row>
    <row r="133" spans="1:38">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c r="AA133" s="120"/>
      <c r="AB133" s="120"/>
      <c r="AC133" s="120"/>
      <c r="AD133" s="120"/>
      <c r="AE133" s="120"/>
      <c r="AF133" s="120"/>
      <c r="AG133" s="120"/>
      <c r="AH133" s="120"/>
      <c r="AI133" s="120"/>
      <c r="AJ133" s="120"/>
      <c r="AK133" s="120"/>
      <c r="AL133" s="120"/>
    </row>
    <row r="134" spans="1:38">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c r="AA134" s="120"/>
      <c r="AB134" s="120"/>
      <c r="AC134" s="120"/>
      <c r="AD134" s="120"/>
      <c r="AE134" s="120"/>
      <c r="AF134" s="120"/>
      <c r="AG134" s="120"/>
      <c r="AH134" s="120"/>
      <c r="AI134" s="120"/>
      <c r="AJ134" s="120"/>
      <c r="AK134" s="120"/>
      <c r="AL134" s="120"/>
    </row>
    <row r="135" spans="1:38">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c r="AA135" s="120"/>
      <c r="AB135" s="120"/>
      <c r="AC135" s="120"/>
      <c r="AD135" s="120"/>
      <c r="AE135" s="120"/>
      <c r="AF135" s="120"/>
      <c r="AG135" s="120"/>
      <c r="AH135" s="120"/>
      <c r="AI135" s="120"/>
      <c r="AJ135" s="120"/>
      <c r="AK135" s="120"/>
      <c r="AL135" s="120"/>
    </row>
    <row r="136" spans="1:38">
      <c r="A136" s="120"/>
    </row>
  </sheetData>
  <mergeCells count="167">
    <mergeCell ref="B8:G8"/>
    <mergeCell ref="H8:AK8"/>
    <mergeCell ref="B9:G11"/>
    <mergeCell ref="I9:N9"/>
    <mergeCell ref="H10:AK10"/>
    <mergeCell ref="H11:AK11"/>
    <mergeCell ref="AC1:AE1"/>
    <mergeCell ref="AF1:AK1"/>
    <mergeCell ref="B3:AK3"/>
    <mergeCell ref="A4:AK4"/>
    <mergeCell ref="B7:G7"/>
    <mergeCell ref="H7:AK7"/>
    <mergeCell ref="B18:W18"/>
    <mergeCell ref="C19:P19"/>
    <mergeCell ref="Q19:V19"/>
    <mergeCell ref="C20:P20"/>
    <mergeCell ref="Q20:V20"/>
    <mergeCell ref="C21:P21"/>
    <mergeCell ref="Q21:V21"/>
    <mergeCell ref="B12:G12"/>
    <mergeCell ref="H12:AK12"/>
    <mergeCell ref="B13:G13"/>
    <mergeCell ref="H13:AK13"/>
    <mergeCell ref="B14:G14"/>
    <mergeCell ref="H14:K14"/>
    <mergeCell ref="L14:U14"/>
    <mergeCell ref="V14:Y14"/>
    <mergeCell ref="Z14:AK14"/>
    <mergeCell ref="B32:AJ32"/>
    <mergeCell ref="C33:AJ33"/>
    <mergeCell ref="C34:AJ34"/>
    <mergeCell ref="C35:AJ35"/>
    <mergeCell ref="B36:AK36"/>
    <mergeCell ref="B39:AJ39"/>
    <mergeCell ref="Y21:Y22"/>
    <mergeCell ref="C22:P22"/>
    <mergeCell ref="Q22:V22"/>
    <mergeCell ref="C25:AK25"/>
    <mergeCell ref="C26:AK26"/>
    <mergeCell ref="B28:AK28"/>
    <mergeCell ref="AJ43:AJ44"/>
    <mergeCell ref="L44:AI44"/>
    <mergeCell ref="B45:D45"/>
    <mergeCell ref="E45:AJ45"/>
    <mergeCell ref="B47:AK47"/>
    <mergeCell ref="AD48:AK48"/>
    <mergeCell ref="B40:D44"/>
    <mergeCell ref="E40:AJ40"/>
    <mergeCell ref="AK40:AK44"/>
    <mergeCell ref="E41:J44"/>
    <mergeCell ref="K41:K42"/>
    <mergeCell ref="L41:AI41"/>
    <mergeCell ref="AJ41:AJ42"/>
    <mergeCell ref="L42:AI42"/>
    <mergeCell ref="K43:K44"/>
    <mergeCell ref="L43:AI43"/>
    <mergeCell ref="AL52:AL55"/>
    <mergeCell ref="E53:F53"/>
    <mergeCell ref="G53:AJ53"/>
    <mergeCell ref="E54:F54"/>
    <mergeCell ref="G54:AK54"/>
    <mergeCell ref="E55:F55"/>
    <mergeCell ref="G55:AJ55"/>
    <mergeCell ref="C49:AK49"/>
    <mergeCell ref="B51:D51"/>
    <mergeCell ref="E51:AK51"/>
    <mergeCell ref="B52:D55"/>
    <mergeCell ref="E52:F52"/>
    <mergeCell ref="G52:AK52"/>
    <mergeCell ref="B56:D59"/>
    <mergeCell ref="E56:F56"/>
    <mergeCell ref="G56:AK56"/>
    <mergeCell ref="AL56:AL59"/>
    <mergeCell ref="E57:F57"/>
    <mergeCell ref="G57:AJ57"/>
    <mergeCell ref="E58:F58"/>
    <mergeCell ref="G58:AK58"/>
    <mergeCell ref="E59:F59"/>
    <mergeCell ref="G59:AK59"/>
    <mergeCell ref="E64:F64"/>
    <mergeCell ref="G64:AK64"/>
    <mergeCell ref="B65:D68"/>
    <mergeCell ref="E65:F65"/>
    <mergeCell ref="G65:AK65"/>
    <mergeCell ref="AL65:AL68"/>
    <mergeCell ref="E66:F66"/>
    <mergeCell ref="G66:AK66"/>
    <mergeCell ref="E67:F67"/>
    <mergeCell ref="G67:AK67"/>
    <mergeCell ref="B60:D64"/>
    <mergeCell ref="E60:F60"/>
    <mergeCell ref="G60:AJ60"/>
    <mergeCell ref="AL60:AL64"/>
    <mergeCell ref="E61:F61"/>
    <mergeCell ref="G61:AK61"/>
    <mergeCell ref="E62:F62"/>
    <mergeCell ref="G62:AK62"/>
    <mergeCell ref="E63:F63"/>
    <mergeCell ref="G63:AK63"/>
    <mergeCell ref="E68:F68"/>
    <mergeCell ref="G68:AK68"/>
    <mergeCell ref="AL69:AL75"/>
    <mergeCell ref="E70:F70"/>
    <mergeCell ref="G70:AK70"/>
    <mergeCell ref="E71:F71"/>
    <mergeCell ref="G71:AK71"/>
    <mergeCell ref="AL76:AL79"/>
    <mergeCell ref="E77:F77"/>
    <mergeCell ref="G77:AK77"/>
    <mergeCell ref="E78:F78"/>
    <mergeCell ref="G78:AJ78"/>
    <mergeCell ref="E72:F72"/>
    <mergeCell ref="G72:AJ72"/>
    <mergeCell ref="E73:F73"/>
    <mergeCell ref="G73:AK73"/>
    <mergeCell ref="E74:F74"/>
    <mergeCell ref="G74:AK74"/>
    <mergeCell ref="E79:F79"/>
    <mergeCell ref="G79:AJ79"/>
    <mergeCell ref="B84:AD84"/>
    <mergeCell ref="AE84:AJ84"/>
    <mergeCell ref="C85:AD85"/>
    <mergeCell ref="AE85:AK85"/>
    <mergeCell ref="E75:F75"/>
    <mergeCell ref="G75:AK75"/>
    <mergeCell ref="B76:D79"/>
    <mergeCell ref="E76:F76"/>
    <mergeCell ref="G76:AK76"/>
    <mergeCell ref="B69:D75"/>
    <mergeCell ref="E69:F69"/>
    <mergeCell ref="G69:AK69"/>
    <mergeCell ref="C89:AD89"/>
    <mergeCell ref="AE89:AK89"/>
    <mergeCell ref="C90:AD90"/>
    <mergeCell ref="AE90:AK90"/>
    <mergeCell ref="C91:AD91"/>
    <mergeCell ref="AE91:AK91"/>
    <mergeCell ref="C86:AD86"/>
    <mergeCell ref="AE86:AK86"/>
    <mergeCell ref="C87:AD87"/>
    <mergeCell ref="AE87:AK87"/>
    <mergeCell ref="C88:AD88"/>
    <mergeCell ref="AE88:AK88"/>
    <mergeCell ref="O101:Q101"/>
    <mergeCell ref="R101:S101"/>
    <mergeCell ref="T101:X101"/>
    <mergeCell ref="Y101:Z101"/>
    <mergeCell ref="AA101:AJ101"/>
    <mergeCell ref="B108:AK108"/>
    <mergeCell ref="C94:AK94"/>
    <mergeCell ref="C98:AI98"/>
    <mergeCell ref="E100:F100"/>
    <mergeCell ref="H100:I100"/>
    <mergeCell ref="K100:L100"/>
    <mergeCell ref="O100:Q100"/>
    <mergeCell ref="R100:AI100"/>
    <mergeCell ref="B116:AK116"/>
    <mergeCell ref="C117:AJ117"/>
    <mergeCell ref="C118:AJ118"/>
    <mergeCell ref="B109:AJ109"/>
    <mergeCell ref="B111:AK111"/>
    <mergeCell ref="C112:I112"/>
    <mergeCell ref="J112:AJ112"/>
    <mergeCell ref="B113:B114"/>
    <mergeCell ref="C113:I114"/>
    <mergeCell ref="J113:AJ114"/>
    <mergeCell ref="AK113:AK114"/>
  </mergeCells>
  <phoneticPr fontId="3"/>
  <conditionalFormatting sqref="X20:Y20">
    <cfRule type="expression" dxfId="29" priority="5">
      <formula>$Y$20&lt;&gt;"×"</formula>
    </cfRule>
  </conditionalFormatting>
  <conditionalFormatting sqref="Z22">
    <cfRule type="expression" dxfId="28" priority="6">
      <formula>#REF!="○"</formula>
    </cfRule>
  </conditionalFormatting>
  <conditionalFormatting sqref="B59:AK62 B58:G58 B64:AK68 B63:E63 B71:AK76 B78:AK79 B77:G77 B69:G70 G63 B49:AK57 B48:AD48">
    <cfRule type="expression" dxfId="27" priority="4">
      <formula>#REF!="○"</formula>
    </cfRule>
  </conditionalFormatting>
  <conditionalFormatting sqref="A5:AL8 A25:B25 AL25 G63 A26:AL31 A32:B32 A33:C35 E40 B63:E63 AL65 B77:G77 AL76 B70:G70 B112:C112 J112:AK112 B115:AK119 AL56 AL60 AL69 B64:AK69 B71:AK76 B49:AK62 B48:AD48 B113:J113 B114:I114 AK113 AL80:AL119 B78:AK100 A47:A120 B46:AK47 B36:AK38 AL36:AL43 AK39:AK41 A36:A43 B39:B41 AK45 AK32:AL35 AL46:AL52 B102:AK111 AK101 B101:AA101 A10:AL24 A9:I9 O9:AL9">
    <cfRule type="expression" dxfId="26" priority="3">
      <formula>$A$4&lt;&gt;""</formula>
    </cfRule>
  </conditionalFormatting>
  <conditionalFormatting sqref="C25:AK25">
    <cfRule type="expression" dxfId="25" priority="2">
      <formula>$A$4&lt;&gt;""</formula>
    </cfRule>
  </conditionalFormatting>
  <conditionalFormatting sqref="A44:A46 AL44:AL45">
    <cfRule type="expression" dxfId="24" priority="1">
      <formula>$A$4&lt;&gt;""</formula>
    </cfRule>
  </conditionalFormatting>
  <dataValidations count="2">
    <dataValidation imeMode="hiragana" allowBlank="1" showInputMessage="1" showErrorMessage="1" sqref="X102:X103 T101" xr:uid="{3DBA29C7-E380-4D19-80E6-360F3CB3D165}"/>
    <dataValidation imeMode="halfAlpha" allowBlank="1" showInputMessage="1" showErrorMessage="1" sqref="K100:L100 E100:F100 H100:I100 B14 L14" xr:uid="{A5E0FB3B-9838-4A3C-B29F-413B4EB9A912}"/>
  </dataValidations>
  <hyperlinks>
    <hyperlink ref="Z14" r:id="rId1" xr:uid="{1561F0B8-FDD1-402A-B51E-EC963928B874}"/>
  </hyperlinks>
  <pageMargins left="0.70866141732283472" right="0.70866141732283472" top="0.74803149606299213" bottom="0.74803149606299213" header="0.31496062992125984" footer="0.31496062992125984"/>
  <pageSetup paperSize="9" scale="73" fitToHeight="0" orientation="portrait" r:id="rId2"/>
  <rowBreaks count="2" manualBreakCount="2">
    <brk id="45" max="16383" man="1"/>
    <brk id="80" max="37" man="1"/>
  </rowBreaks>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CF7C0157-84A0-4410-AAB9-A44F1DF37090}">
          <x14:formula1>
            <xm:f>Sheet2!$C$1:$C$3</xm:f>
          </x14:formula1>
          <xm:sqref>AJ41:AJ44</xm:sqref>
        </x14:dataValidation>
        <x14:dataValidation type="list" allowBlank="1" showInputMessage="1" showErrorMessage="1" xr:uid="{A988FB1B-40D2-4F66-86D5-E25DDABF5C7D}">
          <x14:formula1>
            <xm:f>Sheet2!$C$1:$C$4</xm:f>
          </x14:formula1>
          <xm:sqref>E52:F79</xm:sqref>
        </x14:dataValidation>
        <x14:dataValidation type="list" allowBlank="1" showInputMessage="1" showErrorMessage="1" xr:uid="{50898854-DE2D-410E-AEE7-1246F6A6C36D}">
          <x14:formula1>
            <xm:f>Sheet2!$A$1:$A$2</xm:f>
          </x14:formula1>
          <xm:sqref>AK45 B85:B91 AK33:AK35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02AA52-EB9C-4E6B-8A7D-5B6DC4BA29C7}">
  <dimension ref="A1:AM49"/>
  <sheetViews>
    <sheetView tabSelected="1" zoomScale="70" zoomScaleNormal="70" workbookViewId="0">
      <selection activeCell="Z13" sqref="Z13:Z16"/>
    </sheetView>
  </sheetViews>
  <sheetFormatPr defaultRowHeight="14.25"/>
  <cols>
    <col min="1" max="1" width="9" style="258"/>
    <col min="2" max="6" width="6.75" style="258" customWidth="1"/>
    <col min="7" max="7" width="60.125" style="258" customWidth="1"/>
    <col min="8" max="11" width="9" style="258"/>
    <col min="12" max="12" width="18.125" style="258" customWidth="1"/>
    <col min="13" max="25" width="9" style="258"/>
    <col min="26" max="26" width="10.625" style="258" customWidth="1"/>
    <col min="29" max="29" width="10.625" bestFit="1" customWidth="1"/>
  </cols>
  <sheetData>
    <row r="1" spans="1:39" ht="30.75" customHeight="1" thickBot="1">
      <c r="A1" s="227" t="s">
        <v>117</v>
      </c>
      <c r="B1" s="228"/>
      <c r="C1" s="228"/>
      <c r="D1" s="228"/>
      <c r="E1" s="228"/>
      <c r="F1" s="228"/>
      <c r="G1" s="228"/>
      <c r="H1" s="229"/>
      <c r="I1" s="229"/>
      <c r="J1" s="230"/>
      <c r="K1" s="229"/>
      <c r="L1" s="231"/>
      <c r="M1" s="232" t="s">
        <v>1</v>
      </c>
      <c r="N1" s="232" t="s">
        <v>103</v>
      </c>
      <c r="O1" s="233"/>
      <c r="P1" s="233"/>
      <c r="Q1" s="234"/>
      <c r="R1" s="235"/>
      <c r="S1" s="236"/>
      <c r="T1" s="237"/>
      <c r="U1" s="237"/>
      <c r="V1" s="237"/>
      <c r="W1" s="237"/>
      <c r="X1" s="237"/>
      <c r="Y1" s="237"/>
      <c r="Z1" s="237"/>
      <c r="AA1" s="11"/>
      <c r="AB1" s="11"/>
      <c r="AC1" s="11"/>
      <c r="AD1" s="11"/>
      <c r="AE1" s="12"/>
      <c r="AF1" s="12"/>
      <c r="AG1" s="13"/>
      <c r="AH1" s="12"/>
      <c r="AI1" s="13"/>
      <c r="AJ1" s="14"/>
      <c r="AK1" s="14"/>
      <c r="AL1" s="23"/>
      <c r="AM1" s="16"/>
    </row>
    <row r="2" spans="1:39" ht="30.75" customHeight="1" thickBot="1">
      <c r="A2" s="238" t="str">
        <f>IF(AP2="補助金様式を都道府県に提出", "！基本情報入力シート「１　提出の目的と提出先の自治体名」にて「補助金様式を都道府県に提出」が選択されているため、この様式はグレーアウトされています。", "")</f>
        <v/>
      </c>
      <c r="B2" s="239"/>
      <c r="C2" s="239"/>
      <c r="D2" s="239"/>
      <c r="E2" s="239"/>
      <c r="F2" s="239"/>
      <c r="G2" s="239"/>
      <c r="H2" s="240"/>
      <c r="I2" s="240"/>
      <c r="J2" s="241"/>
      <c r="K2" s="240"/>
      <c r="L2" s="242"/>
      <c r="M2" s="240"/>
      <c r="N2" s="243"/>
      <c r="O2" s="233"/>
      <c r="P2" s="233"/>
      <c r="Q2" s="234"/>
      <c r="R2" s="235"/>
      <c r="S2" s="236"/>
      <c r="T2" s="236"/>
      <c r="U2" s="236"/>
      <c r="V2" s="236"/>
      <c r="W2" s="236"/>
      <c r="X2" s="236"/>
      <c r="Y2" s="236"/>
      <c r="Z2" s="236"/>
      <c r="AA2" s="10"/>
      <c r="AB2" s="10"/>
      <c r="AC2" s="10"/>
      <c r="AD2" s="10"/>
      <c r="AE2" s="12"/>
      <c r="AF2" s="9"/>
      <c r="AG2" s="14"/>
      <c r="AH2" s="9"/>
      <c r="AI2" s="14"/>
      <c r="AJ2" s="14"/>
      <c r="AK2" s="14"/>
      <c r="AL2" s="23"/>
      <c r="AM2" s="24"/>
    </row>
    <row r="3" spans="1:39" ht="30.75" customHeight="1" thickBot="1">
      <c r="A3" s="682" t="s">
        <v>4</v>
      </c>
      <c r="B3" s="682"/>
      <c r="C3" s="683"/>
      <c r="D3" s="684">
        <f>'処遇改善加算　総括表'!H8</f>
        <v>0</v>
      </c>
      <c r="E3" s="685"/>
      <c r="F3" s="685"/>
      <c r="G3" s="685"/>
      <c r="H3" s="685"/>
      <c r="I3" s="685"/>
      <c r="J3" s="685"/>
      <c r="K3" s="686"/>
      <c r="L3" s="231"/>
      <c r="M3" s="244"/>
      <c r="N3" s="245"/>
      <c r="O3" s="246"/>
      <c r="P3" s="246"/>
      <c r="Q3" s="234"/>
      <c r="R3" s="235"/>
      <c r="S3" s="236"/>
      <c r="T3" s="237"/>
      <c r="U3" s="237"/>
      <c r="V3" s="237"/>
      <c r="W3" s="237"/>
      <c r="X3" s="237"/>
      <c r="Y3" s="237"/>
      <c r="Z3" s="237"/>
      <c r="AA3" s="11"/>
      <c r="AB3" s="11"/>
      <c r="AC3" s="11"/>
      <c r="AD3" s="11"/>
      <c r="AE3" s="12"/>
      <c r="AF3" s="9"/>
      <c r="AG3" s="14"/>
      <c r="AH3" s="9"/>
      <c r="AI3" s="14"/>
      <c r="AJ3" s="14"/>
      <c r="AK3" s="14"/>
      <c r="AL3" s="23"/>
      <c r="AM3" s="24"/>
    </row>
    <row r="4" spans="1:39" ht="30.75" customHeight="1">
      <c r="A4" s="247"/>
      <c r="B4" s="248"/>
      <c r="C4" s="248"/>
      <c r="D4" s="249"/>
      <c r="E4" s="249"/>
      <c r="F4" s="249"/>
      <c r="G4" s="249"/>
      <c r="H4" s="250"/>
      <c r="I4" s="250"/>
      <c r="J4" s="250"/>
      <c r="K4" s="250"/>
      <c r="L4" s="250"/>
      <c r="M4" s="244"/>
      <c r="N4" s="245"/>
      <c r="O4" s="246"/>
      <c r="P4" s="246"/>
      <c r="Q4" s="234"/>
      <c r="R4" s="235"/>
      <c r="S4" s="236"/>
      <c r="T4" s="237"/>
      <c r="U4" s="237"/>
      <c r="V4" s="237"/>
      <c r="W4" s="237"/>
      <c r="X4" s="237"/>
      <c r="Y4" s="237"/>
      <c r="Z4" s="237"/>
      <c r="AA4" s="11"/>
      <c r="AB4" s="11"/>
      <c r="AC4" s="11"/>
      <c r="AD4" s="11"/>
      <c r="AE4" s="12"/>
      <c r="AF4" s="9"/>
      <c r="AG4" s="14"/>
      <c r="AH4" s="9"/>
      <c r="AI4" s="14"/>
      <c r="AJ4" s="14"/>
      <c r="AK4" s="32"/>
      <c r="AM4" s="24"/>
    </row>
    <row r="5" spans="1:39" ht="30.75" customHeight="1">
      <c r="A5" s="723" t="s">
        <v>118</v>
      </c>
      <c r="B5" s="724"/>
      <c r="C5" s="724"/>
      <c r="D5" s="724"/>
      <c r="E5" s="724"/>
      <c r="F5" s="724"/>
      <c r="G5" s="725"/>
      <c r="H5" s="733">
        <f>SUM(Z9:Z48)</f>
        <v>0</v>
      </c>
      <c r="I5" s="733"/>
      <c r="J5" s="733"/>
      <c r="K5" s="733"/>
      <c r="L5" s="734"/>
      <c r="M5" s="251" t="s">
        <v>134</v>
      </c>
      <c r="N5" s="246"/>
      <c r="O5" s="252"/>
      <c r="P5" s="234"/>
      <c r="Q5" s="235"/>
      <c r="R5" s="236"/>
      <c r="S5" s="237"/>
      <c r="T5" s="237"/>
      <c r="U5" s="237"/>
      <c r="V5" s="237"/>
      <c r="W5" s="237"/>
      <c r="X5" s="237"/>
      <c r="Y5" s="237"/>
      <c r="Z5" s="237"/>
      <c r="AA5" s="11"/>
      <c r="AB5" s="11"/>
      <c r="AC5" s="12"/>
      <c r="AD5" s="9"/>
      <c r="AE5" s="14"/>
      <c r="AF5" s="9"/>
      <c r="AG5" s="14"/>
      <c r="AH5" s="14"/>
      <c r="AI5" s="14"/>
      <c r="AJ5" s="23"/>
    </row>
    <row r="6" spans="1:39" ht="18" thickBot="1">
      <c r="A6" s="253"/>
      <c r="B6" s="254"/>
      <c r="C6" s="254"/>
      <c r="D6" s="254"/>
      <c r="E6" s="254"/>
      <c r="F6" s="254"/>
      <c r="G6" s="254"/>
      <c r="H6" s="253"/>
      <c r="I6" s="253"/>
      <c r="J6" s="255"/>
      <c r="K6" s="253"/>
      <c r="L6" s="236"/>
      <c r="M6" s="253"/>
      <c r="N6" s="256"/>
      <c r="O6" s="233"/>
      <c r="P6" s="233"/>
      <c r="Q6" s="234"/>
      <c r="R6" s="235"/>
      <c r="S6" s="236"/>
      <c r="T6" s="237"/>
      <c r="U6" s="237"/>
      <c r="V6" s="237"/>
      <c r="W6" s="237"/>
      <c r="X6" s="237"/>
      <c r="Y6" s="237"/>
      <c r="Z6" s="237"/>
    </row>
    <row r="7" spans="1:39" ht="17.25">
      <c r="A7" s="669"/>
      <c r="B7" s="671" t="s">
        <v>119</v>
      </c>
      <c r="C7" s="672"/>
      <c r="D7" s="672"/>
      <c r="E7" s="672"/>
      <c r="F7" s="673"/>
      <c r="G7" s="677" t="s">
        <v>122</v>
      </c>
      <c r="H7" s="677" t="s">
        <v>120</v>
      </c>
      <c r="I7" s="679" t="s">
        <v>121</v>
      </c>
      <c r="J7" s="679"/>
      <c r="K7" s="680" t="s">
        <v>122</v>
      </c>
      <c r="L7" s="667" t="s">
        <v>132</v>
      </c>
      <c r="M7" s="713" t="s">
        <v>123</v>
      </c>
      <c r="N7" s="715" t="s">
        <v>124</v>
      </c>
      <c r="O7" s="716"/>
      <c r="P7" s="716"/>
      <c r="Q7" s="716"/>
      <c r="R7" s="716"/>
      <c r="S7" s="716"/>
      <c r="T7" s="716"/>
      <c r="U7" s="716"/>
      <c r="V7" s="716"/>
      <c r="W7" s="716"/>
      <c r="X7" s="716"/>
      <c r="Y7" s="717"/>
      <c r="Z7" s="721" t="s">
        <v>125</v>
      </c>
    </row>
    <row r="8" spans="1:39" ht="69.75" customHeight="1" thickBot="1">
      <c r="A8" s="670"/>
      <c r="B8" s="674"/>
      <c r="C8" s="675"/>
      <c r="D8" s="675"/>
      <c r="E8" s="675"/>
      <c r="F8" s="676"/>
      <c r="G8" s="678"/>
      <c r="H8" s="678"/>
      <c r="I8" s="257" t="s">
        <v>126</v>
      </c>
      <c r="J8" s="257" t="s">
        <v>127</v>
      </c>
      <c r="K8" s="681"/>
      <c r="L8" s="668"/>
      <c r="M8" s="714"/>
      <c r="N8" s="718"/>
      <c r="O8" s="719"/>
      <c r="P8" s="719"/>
      <c r="Q8" s="719"/>
      <c r="R8" s="719"/>
      <c r="S8" s="719"/>
      <c r="T8" s="719"/>
      <c r="U8" s="719"/>
      <c r="V8" s="719"/>
      <c r="W8" s="719"/>
      <c r="X8" s="719"/>
      <c r="Y8" s="720"/>
      <c r="Z8" s="722"/>
    </row>
    <row r="9" spans="1:39">
      <c r="A9" s="654">
        <v>1</v>
      </c>
      <c r="B9" s="658"/>
      <c r="C9" s="659"/>
      <c r="D9" s="659"/>
      <c r="E9" s="659"/>
      <c r="F9" s="659"/>
      <c r="G9" s="664"/>
      <c r="H9" s="664"/>
      <c r="I9" s="664"/>
      <c r="J9" s="664"/>
      <c r="K9" s="707">
        <f>G9</f>
        <v>0</v>
      </c>
      <c r="L9" s="710"/>
      <c r="M9" s="701">
        <v>0.40200000000000002</v>
      </c>
      <c r="N9" s="704" t="s">
        <v>83</v>
      </c>
      <c r="O9" s="698"/>
      <c r="P9" s="695" t="s">
        <v>128</v>
      </c>
      <c r="Q9" s="698"/>
      <c r="R9" s="695" t="s">
        <v>129</v>
      </c>
      <c r="S9" s="698"/>
      <c r="T9" s="695" t="s">
        <v>128</v>
      </c>
      <c r="U9" s="698"/>
      <c r="V9" s="695" t="s">
        <v>130</v>
      </c>
      <c r="W9" s="695" t="s">
        <v>27</v>
      </c>
      <c r="X9" s="687" t="str">
        <f>IF(O9&gt;=1,(S9*12+U9)-(O9*12+Q9)+1,"")</f>
        <v/>
      </c>
      <c r="Y9" s="690" t="s">
        <v>131</v>
      </c>
      <c r="Z9" s="693" t="str">
        <f>IF(L9="","",ROUNDDOWN(L9*M9,0))</f>
        <v/>
      </c>
    </row>
    <row r="10" spans="1:39">
      <c r="A10" s="655"/>
      <c r="B10" s="660"/>
      <c r="C10" s="661"/>
      <c r="D10" s="661"/>
      <c r="E10" s="661"/>
      <c r="F10" s="661"/>
      <c r="G10" s="665"/>
      <c r="H10" s="665"/>
      <c r="I10" s="665"/>
      <c r="J10" s="665"/>
      <c r="K10" s="708"/>
      <c r="L10" s="711"/>
      <c r="M10" s="702"/>
      <c r="N10" s="705"/>
      <c r="O10" s="699"/>
      <c r="P10" s="696"/>
      <c r="Q10" s="699"/>
      <c r="R10" s="696"/>
      <c r="S10" s="699"/>
      <c r="T10" s="696"/>
      <c r="U10" s="699"/>
      <c r="V10" s="696"/>
      <c r="W10" s="696"/>
      <c r="X10" s="688"/>
      <c r="Y10" s="691"/>
      <c r="Z10" s="693"/>
    </row>
    <row r="11" spans="1:39">
      <c r="A11" s="656"/>
      <c r="B11" s="660"/>
      <c r="C11" s="661"/>
      <c r="D11" s="661"/>
      <c r="E11" s="661"/>
      <c r="F11" s="661"/>
      <c r="G11" s="665"/>
      <c r="H11" s="665"/>
      <c r="I11" s="665"/>
      <c r="J11" s="665"/>
      <c r="K11" s="708"/>
      <c r="L11" s="711"/>
      <c r="M11" s="702"/>
      <c r="N11" s="705"/>
      <c r="O11" s="699"/>
      <c r="P11" s="696"/>
      <c r="Q11" s="699"/>
      <c r="R11" s="696"/>
      <c r="S11" s="699"/>
      <c r="T11" s="696"/>
      <c r="U11" s="699"/>
      <c r="V11" s="696"/>
      <c r="W11" s="696"/>
      <c r="X11" s="688"/>
      <c r="Y11" s="691"/>
      <c r="Z11" s="693"/>
    </row>
    <row r="12" spans="1:39" ht="15" thickBot="1">
      <c r="A12" s="657"/>
      <c r="B12" s="662"/>
      <c r="C12" s="663"/>
      <c r="D12" s="663"/>
      <c r="E12" s="663"/>
      <c r="F12" s="663"/>
      <c r="G12" s="666"/>
      <c r="H12" s="666"/>
      <c r="I12" s="666"/>
      <c r="J12" s="666"/>
      <c r="K12" s="709"/>
      <c r="L12" s="712"/>
      <c r="M12" s="703"/>
      <c r="N12" s="706"/>
      <c r="O12" s="700"/>
      <c r="P12" s="697"/>
      <c r="Q12" s="700"/>
      <c r="R12" s="697"/>
      <c r="S12" s="700"/>
      <c r="T12" s="697"/>
      <c r="U12" s="700"/>
      <c r="V12" s="697"/>
      <c r="W12" s="697"/>
      <c r="X12" s="689"/>
      <c r="Y12" s="692"/>
      <c r="Z12" s="694"/>
    </row>
    <row r="13" spans="1:39" ht="14.25" customHeight="1">
      <c r="A13" s="654">
        <v>2</v>
      </c>
      <c r="B13" s="658"/>
      <c r="C13" s="659"/>
      <c r="D13" s="659"/>
      <c r="E13" s="659"/>
      <c r="F13" s="659"/>
      <c r="G13" s="727"/>
      <c r="H13" s="664"/>
      <c r="I13" s="664"/>
      <c r="J13" s="664"/>
      <c r="K13" s="707">
        <f t="shared" ref="K13:K48" si="0">G13</f>
        <v>0</v>
      </c>
      <c r="L13" s="710"/>
      <c r="M13" s="701">
        <v>0.40200000000000002</v>
      </c>
      <c r="N13" s="704" t="s">
        <v>83</v>
      </c>
      <c r="O13" s="698"/>
      <c r="P13" s="695" t="s">
        <v>128</v>
      </c>
      <c r="Q13" s="698"/>
      <c r="R13" s="695" t="s">
        <v>129</v>
      </c>
      <c r="S13" s="698"/>
      <c r="T13" s="695" t="s">
        <v>128</v>
      </c>
      <c r="U13" s="698"/>
      <c r="V13" s="695" t="s">
        <v>130</v>
      </c>
      <c r="W13" s="695" t="s">
        <v>27</v>
      </c>
      <c r="X13" s="687" t="str">
        <f>IF(O13&gt;=1,(S13*12+U13)-(O13*12+Q13)+1,"")</f>
        <v/>
      </c>
      <c r="Y13" s="690" t="s">
        <v>131</v>
      </c>
      <c r="Z13" s="726" t="str">
        <f>IFERROR(ROUNDDOWN(ROUND(L13*M13,0),0)*X13,"")</f>
        <v/>
      </c>
    </row>
    <row r="14" spans="1:39" ht="14.25" customHeight="1">
      <c r="A14" s="655"/>
      <c r="B14" s="660"/>
      <c r="C14" s="661"/>
      <c r="D14" s="661"/>
      <c r="E14" s="661"/>
      <c r="F14" s="661"/>
      <c r="G14" s="728"/>
      <c r="H14" s="665"/>
      <c r="I14" s="665"/>
      <c r="J14" s="665"/>
      <c r="K14" s="708"/>
      <c r="L14" s="711"/>
      <c r="M14" s="702"/>
      <c r="N14" s="705"/>
      <c r="O14" s="699"/>
      <c r="P14" s="696"/>
      <c r="Q14" s="699"/>
      <c r="R14" s="696"/>
      <c r="S14" s="699"/>
      <c r="T14" s="696"/>
      <c r="U14" s="699"/>
      <c r="V14" s="696"/>
      <c r="W14" s="696"/>
      <c r="X14" s="688"/>
      <c r="Y14" s="691"/>
      <c r="Z14" s="693"/>
    </row>
    <row r="15" spans="1:39" ht="14.25" customHeight="1">
      <c r="A15" s="656"/>
      <c r="B15" s="660"/>
      <c r="C15" s="661"/>
      <c r="D15" s="661"/>
      <c r="E15" s="661"/>
      <c r="F15" s="661"/>
      <c r="G15" s="728"/>
      <c r="H15" s="665"/>
      <c r="I15" s="665"/>
      <c r="J15" s="665"/>
      <c r="K15" s="708"/>
      <c r="L15" s="711"/>
      <c r="M15" s="702"/>
      <c r="N15" s="705"/>
      <c r="O15" s="699"/>
      <c r="P15" s="696"/>
      <c r="Q15" s="699"/>
      <c r="R15" s="696"/>
      <c r="S15" s="699"/>
      <c r="T15" s="696"/>
      <c r="U15" s="699"/>
      <c r="V15" s="696"/>
      <c r="W15" s="696"/>
      <c r="X15" s="688"/>
      <c r="Y15" s="691"/>
      <c r="Z15" s="693"/>
    </row>
    <row r="16" spans="1:39" ht="15" customHeight="1" thickBot="1">
      <c r="A16" s="657"/>
      <c r="B16" s="662"/>
      <c r="C16" s="663"/>
      <c r="D16" s="663"/>
      <c r="E16" s="663"/>
      <c r="F16" s="663"/>
      <c r="G16" s="729"/>
      <c r="H16" s="666"/>
      <c r="I16" s="666"/>
      <c r="J16" s="666"/>
      <c r="K16" s="709"/>
      <c r="L16" s="712"/>
      <c r="M16" s="703"/>
      <c r="N16" s="706"/>
      <c r="O16" s="700"/>
      <c r="P16" s="697"/>
      <c r="Q16" s="700"/>
      <c r="R16" s="697"/>
      <c r="S16" s="700"/>
      <c r="T16" s="697"/>
      <c r="U16" s="700"/>
      <c r="V16" s="697"/>
      <c r="W16" s="697"/>
      <c r="X16" s="689"/>
      <c r="Y16" s="692"/>
      <c r="Z16" s="694"/>
    </row>
    <row r="17" spans="1:26" ht="14.25" customHeight="1">
      <c r="A17" s="654">
        <v>3</v>
      </c>
      <c r="B17" s="658"/>
      <c r="C17" s="659"/>
      <c r="D17" s="659"/>
      <c r="E17" s="659"/>
      <c r="F17" s="659"/>
      <c r="G17" s="727"/>
      <c r="H17" s="664"/>
      <c r="I17" s="664"/>
      <c r="J17" s="664"/>
      <c r="K17" s="707">
        <f t="shared" ref="K17:K48" si="1">G17</f>
        <v>0</v>
      </c>
      <c r="L17" s="710"/>
      <c r="M17" s="701">
        <v>0.40200000000000002</v>
      </c>
      <c r="N17" s="704" t="s">
        <v>83</v>
      </c>
      <c r="O17" s="698"/>
      <c r="P17" s="695" t="s">
        <v>128</v>
      </c>
      <c r="Q17" s="698"/>
      <c r="R17" s="695" t="s">
        <v>129</v>
      </c>
      <c r="S17" s="698"/>
      <c r="T17" s="695" t="s">
        <v>128</v>
      </c>
      <c r="U17" s="698"/>
      <c r="V17" s="695" t="s">
        <v>130</v>
      </c>
      <c r="W17" s="695" t="s">
        <v>27</v>
      </c>
      <c r="X17" s="687" t="str">
        <f>IF(O17&gt;=1,(S17*12+U17)-(O17*12+Q17)+1,"")</f>
        <v/>
      </c>
      <c r="Y17" s="690" t="s">
        <v>131</v>
      </c>
      <c r="Z17" s="726" t="str">
        <f>IFERROR(ROUNDDOWN(ROUND(L17*M17,0),0)*X17,"")</f>
        <v/>
      </c>
    </row>
    <row r="18" spans="1:26" ht="14.25" customHeight="1">
      <c r="A18" s="655"/>
      <c r="B18" s="660"/>
      <c r="C18" s="661"/>
      <c r="D18" s="661"/>
      <c r="E18" s="661"/>
      <c r="F18" s="661"/>
      <c r="G18" s="728"/>
      <c r="H18" s="665"/>
      <c r="I18" s="665"/>
      <c r="J18" s="665"/>
      <c r="K18" s="708"/>
      <c r="L18" s="711"/>
      <c r="M18" s="702"/>
      <c r="N18" s="705"/>
      <c r="O18" s="699"/>
      <c r="P18" s="696"/>
      <c r="Q18" s="699"/>
      <c r="R18" s="696"/>
      <c r="S18" s="699"/>
      <c r="T18" s="696"/>
      <c r="U18" s="699"/>
      <c r="V18" s="696"/>
      <c r="W18" s="696"/>
      <c r="X18" s="688"/>
      <c r="Y18" s="691"/>
      <c r="Z18" s="693"/>
    </row>
    <row r="19" spans="1:26" ht="14.25" customHeight="1">
      <c r="A19" s="656"/>
      <c r="B19" s="660"/>
      <c r="C19" s="661"/>
      <c r="D19" s="661"/>
      <c r="E19" s="661"/>
      <c r="F19" s="661"/>
      <c r="G19" s="728"/>
      <c r="H19" s="665"/>
      <c r="I19" s="665"/>
      <c r="J19" s="665"/>
      <c r="K19" s="708"/>
      <c r="L19" s="711"/>
      <c r="M19" s="702"/>
      <c r="N19" s="705"/>
      <c r="O19" s="699"/>
      <c r="P19" s="696"/>
      <c r="Q19" s="699"/>
      <c r="R19" s="696"/>
      <c r="S19" s="699"/>
      <c r="T19" s="696"/>
      <c r="U19" s="699"/>
      <c r="V19" s="696"/>
      <c r="W19" s="696"/>
      <c r="X19" s="688"/>
      <c r="Y19" s="691"/>
      <c r="Z19" s="693"/>
    </row>
    <row r="20" spans="1:26" ht="15" customHeight="1" thickBot="1">
      <c r="A20" s="657"/>
      <c r="B20" s="662"/>
      <c r="C20" s="663"/>
      <c r="D20" s="663"/>
      <c r="E20" s="663"/>
      <c r="F20" s="663"/>
      <c r="G20" s="729"/>
      <c r="H20" s="666"/>
      <c r="I20" s="666"/>
      <c r="J20" s="666"/>
      <c r="K20" s="709"/>
      <c r="L20" s="712"/>
      <c r="M20" s="703"/>
      <c r="N20" s="706"/>
      <c r="O20" s="700"/>
      <c r="P20" s="697"/>
      <c r="Q20" s="700"/>
      <c r="R20" s="697"/>
      <c r="S20" s="700"/>
      <c r="T20" s="697"/>
      <c r="U20" s="700"/>
      <c r="V20" s="697"/>
      <c r="W20" s="697"/>
      <c r="X20" s="689"/>
      <c r="Y20" s="692"/>
      <c r="Z20" s="694"/>
    </row>
    <row r="21" spans="1:26" ht="14.25" customHeight="1">
      <c r="A21" s="654">
        <v>4</v>
      </c>
      <c r="B21" s="658"/>
      <c r="C21" s="659"/>
      <c r="D21" s="659"/>
      <c r="E21" s="659"/>
      <c r="F21" s="659"/>
      <c r="G21" s="727"/>
      <c r="H21" s="664"/>
      <c r="I21" s="664"/>
      <c r="J21" s="664"/>
      <c r="K21" s="707">
        <f t="shared" ref="K21:K48" si="2">G21</f>
        <v>0</v>
      </c>
      <c r="L21" s="710"/>
      <c r="M21" s="701">
        <v>0.40200000000000002</v>
      </c>
      <c r="N21" s="704" t="s">
        <v>83</v>
      </c>
      <c r="O21" s="698"/>
      <c r="P21" s="695" t="s">
        <v>128</v>
      </c>
      <c r="Q21" s="698"/>
      <c r="R21" s="695" t="s">
        <v>129</v>
      </c>
      <c r="S21" s="698"/>
      <c r="T21" s="695" t="s">
        <v>128</v>
      </c>
      <c r="U21" s="698"/>
      <c r="V21" s="695" t="s">
        <v>130</v>
      </c>
      <c r="W21" s="695" t="s">
        <v>27</v>
      </c>
      <c r="X21" s="687" t="str">
        <f>IF(O21&gt;=1,(S21*12+U21)-(O21*12+Q21)+1,"")</f>
        <v/>
      </c>
      <c r="Y21" s="690" t="s">
        <v>131</v>
      </c>
      <c r="Z21" s="726" t="str">
        <f>IFERROR(ROUNDDOWN(ROUND(L21*M21,0),0)*X21,"")</f>
        <v/>
      </c>
    </row>
    <row r="22" spans="1:26" ht="14.25" customHeight="1">
      <c r="A22" s="655"/>
      <c r="B22" s="660"/>
      <c r="C22" s="661"/>
      <c r="D22" s="661"/>
      <c r="E22" s="661"/>
      <c r="F22" s="661"/>
      <c r="G22" s="728"/>
      <c r="H22" s="665"/>
      <c r="I22" s="665"/>
      <c r="J22" s="665"/>
      <c r="K22" s="708"/>
      <c r="L22" s="711"/>
      <c r="M22" s="702"/>
      <c r="N22" s="705"/>
      <c r="O22" s="699"/>
      <c r="P22" s="696"/>
      <c r="Q22" s="699"/>
      <c r="R22" s="696"/>
      <c r="S22" s="699"/>
      <c r="T22" s="696"/>
      <c r="U22" s="699"/>
      <c r="V22" s="696"/>
      <c r="W22" s="696"/>
      <c r="X22" s="688"/>
      <c r="Y22" s="691"/>
      <c r="Z22" s="693"/>
    </row>
    <row r="23" spans="1:26" ht="14.25" customHeight="1">
      <c r="A23" s="656"/>
      <c r="B23" s="660"/>
      <c r="C23" s="661"/>
      <c r="D23" s="661"/>
      <c r="E23" s="661"/>
      <c r="F23" s="661"/>
      <c r="G23" s="728"/>
      <c r="H23" s="665"/>
      <c r="I23" s="665"/>
      <c r="J23" s="665"/>
      <c r="K23" s="708"/>
      <c r="L23" s="711"/>
      <c r="M23" s="702"/>
      <c r="N23" s="705"/>
      <c r="O23" s="699"/>
      <c r="P23" s="696"/>
      <c r="Q23" s="699"/>
      <c r="R23" s="696"/>
      <c r="S23" s="699"/>
      <c r="T23" s="696"/>
      <c r="U23" s="699"/>
      <c r="V23" s="696"/>
      <c r="W23" s="696"/>
      <c r="X23" s="688"/>
      <c r="Y23" s="691"/>
      <c r="Z23" s="693"/>
    </row>
    <row r="24" spans="1:26" ht="15" customHeight="1" thickBot="1">
      <c r="A24" s="656"/>
      <c r="B24" s="662"/>
      <c r="C24" s="663"/>
      <c r="D24" s="663"/>
      <c r="E24" s="663"/>
      <c r="F24" s="663"/>
      <c r="G24" s="730"/>
      <c r="H24" s="666"/>
      <c r="I24" s="666"/>
      <c r="J24" s="666"/>
      <c r="K24" s="709"/>
      <c r="L24" s="712"/>
      <c r="M24" s="703"/>
      <c r="N24" s="706"/>
      <c r="O24" s="700"/>
      <c r="P24" s="697"/>
      <c r="Q24" s="700"/>
      <c r="R24" s="697"/>
      <c r="S24" s="700"/>
      <c r="T24" s="697"/>
      <c r="U24" s="700"/>
      <c r="V24" s="697"/>
      <c r="W24" s="697"/>
      <c r="X24" s="689"/>
      <c r="Y24" s="692"/>
      <c r="Z24" s="694"/>
    </row>
    <row r="25" spans="1:26" ht="14.25" customHeight="1">
      <c r="A25" s="654">
        <v>5</v>
      </c>
      <c r="B25" s="658"/>
      <c r="C25" s="659"/>
      <c r="D25" s="659"/>
      <c r="E25" s="659"/>
      <c r="F25" s="659"/>
      <c r="G25" s="727"/>
      <c r="H25" s="664"/>
      <c r="I25" s="664"/>
      <c r="J25" s="664"/>
      <c r="K25" s="707">
        <f t="shared" ref="K25:K48" si="3">G25</f>
        <v>0</v>
      </c>
      <c r="L25" s="710"/>
      <c r="M25" s="701">
        <v>0.40200000000000002</v>
      </c>
      <c r="N25" s="704" t="s">
        <v>83</v>
      </c>
      <c r="O25" s="698"/>
      <c r="P25" s="695" t="s">
        <v>128</v>
      </c>
      <c r="Q25" s="698"/>
      <c r="R25" s="695" t="s">
        <v>129</v>
      </c>
      <c r="S25" s="698"/>
      <c r="T25" s="695" t="s">
        <v>128</v>
      </c>
      <c r="U25" s="698"/>
      <c r="V25" s="695" t="s">
        <v>130</v>
      </c>
      <c r="W25" s="695" t="s">
        <v>27</v>
      </c>
      <c r="X25" s="687" t="str">
        <f>IF(O25&gt;=1,(S25*12+U25)-(O25*12+Q25)+1,"")</f>
        <v/>
      </c>
      <c r="Y25" s="690" t="s">
        <v>131</v>
      </c>
      <c r="Z25" s="726" t="str">
        <f>IFERROR(ROUNDDOWN(ROUND(L25*M25,0),0)*X25,"")</f>
        <v/>
      </c>
    </row>
    <row r="26" spans="1:26" ht="14.25" customHeight="1">
      <c r="A26" s="655"/>
      <c r="B26" s="660"/>
      <c r="C26" s="661"/>
      <c r="D26" s="661"/>
      <c r="E26" s="661"/>
      <c r="F26" s="661"/>
      <c r="G26" s="728"/>
      <c r="H26" s="665"/>
      <c r="I26" s="665"/>
      <c r="J26" s="665"/>
      <c r="K26" s="708"/>
      <c r="L26" s="711"/>
      <c r="M26" s="702"/>
      <c r="N26" s="705"/>
      <c r="O26" s="699"/>
      <c r="P26" s="696"/>
      <c r="Q26" s="699"/>
      <c r="R26" s="696"/>
      <c r="S26" s="699"/>
      <c r="T26" s="696"/>
      <c r="U26" s="699"/>
      <c r="V26" s="696"/>
      <c r="W26" s="696"/>
      <c r="X26" s="688"/>
      <c r="Y26" s="691"/>
      <c r="Z26" s="693"/>
    </row>
    <row r="27" spans="1:26" ht="14.25" customHeight="1">
      <c r="A27" s="655"/>
      <c r="B27" s="660"/>
      <c r="C27" s="661"/>
      <c r="D27" s="661"/>
      <c r="E27" s="661"/>
      <c r="F27" s="661"/>
      <c r="G27" s="728"/>
      <c r="H27" s="665"/>
      <c r="I27" s="665"/>
      <c r="J27" s="665"/>
      <c r="K27" s="708"/>
      <c r="L27" s="711"/>
      <c r="M27" s="702"/>
      <c r="N27" s="705"/>
      <c r="O27" s="699"/>
      <c r="P27" s="696"/>
      <c r="Q27" s="699"/>
      <c r="R27" s="696"/>
      <c r="S27" s="699"/>
      <c r="T27" s="696"/>
      <c r="U27" s="699"/>
      <c r="V27" s="696"/>
      <c r="W27" s="696"/>
      <c r="X27" s="688"/>
      <c r="Y27" s="691"/>
      <c r="Z27" s="693"/>
    </row>
    <row r="28" spans="1:26" ht="15" customHeight="1" thickBot="1">
      <c r="A28" s="657"/>
      <c r="B28" s="662"/>
      <c r="C28" s="663"/>
      <c r="D28" s="663"/>
      <c r="E28" s="663"/>
      <c r="F28" s="663"/>
      <c r="G28" s="729"/>
      <c r="H28" s="666"/>
      <c r="I28" s="666"/>
      <c r="J28" s="666"/>
      <c r="K28" s="709"/>
      <c r="L28" s="712"/>
      <c r="M28" s="703"/>
      <c r="N28" s="706"/>
      <c r="O28" s="700"/>
      <c r="P28" s="697"/>
      <c r="Q28" s="700"/>
      <c r="R28" s="697"/>
      <c r="S28" s="700"/>
      <c r="T28" s="697"/>
      <c r="U28" s="700"/>
      <c r="V28" s="697"/>
      <c r="W28" s="697"/>
      <c r="X28" s="689"/>
      <c r="Y28" s="692"/>
      <c r="Z28" s="694"/>
    </row>
    <row r="29" spans="1:26" ht="14.25" customHeight="1">
      <c r="A29" s="731">
        <v>6</v>
      </c>
      <c r="B29" s="658"/>
      <c r="C29" s="659"/>
      <c r="D29" s="659"/>
      <c r="E29" s="659"/>
      <c r="F29" s="659"/>
      <c r="G29" s="732"/>
      <c r="H29" s="664"/>
      <c r="I29" s="664"/>
      <c r="J29" s="664"/>
      <c r="K29" s="707">
        <f t="shared" ref="K29:K48" si="4">G29</f>
        <v>0</v>
      </c>
      <c r="L29" s="710"/>
      <c r="M29" s="701">
        <v>0.40200000000000002</v>
      </c>
      <c r="N29" s="704" t="s">
        <v>83</v>
      </c>
      <c r="O29" s="698"/>
      <c r="P29" s="695" t="s">
        <v>128</v>
      </c>
      <c r="Q29" s="698"/>
      <c r="R29" s="695" t="s">
        <v>129</v>
      </c>
      <c r="S29" s="698"/>
      <c r="T29" s="695" t="s">
        <v>128</v>
      </c>
      <c r="U29" s="698"/>
      <c r="V29" s="695" t="s">
        <v>130</v>
      </c>
      <c r="W29" s="695" t="s">
        <v>27</v>
      </c>
      <c r="X29" s="687" t="str">
        <f>IF(O29&gt;=1,(S29*12+U29)-(O29*12+Q29)+1,"")</f>
        <v/>
      </c>
      <c r="Y29" s="690" t="s">
        <v>131</v>
      </c>
      <c r="Z29" s="726" t="str">
        <f>IFERROR(ROUNDDOWN(ROUND(L29*M29,0),0)*X29,"")</f>
        <v/>
      </c>
    </row>
    <row r="30" spans="1:26" ht="14.25" customHeight="1">
      <c r="A30" s="655"/>
      <c r="B30" s="660"/>
      <c r="C30" s="661"/>
      <c r="D30" s="661"/>
      <c r="E30" s="661"/>
      <c r="F30" s="661"/>
      <c r="G30" s="728"/>
      <c r="H30" s="665"/>
      <c r="I30" s="665"/>
      <c r="J30" s="665"/>
      <c r="K30" s="708"/>
      <c r="L30" s="711"/>
      <c r="M30" s="702"/>
      <c r="N30" s="705"/>
      <c r="O30" s="699"/>
      <c r="P30" s="696"/>
      <c r="Q30" s="699"/>
      <c r="R30" s="696"/>
      <c r="S30" s="699"/>
      <c r="T30" s="696"/>
      <c r="U30" s="699"/>
      <c r="V30" s="696"/>
      <c r="W30" s="696"/>
      <c r="X30" s="688"/>
      <c r="Y30" s="691"/>
      <c r="Z30" s="693"/>
    </row>
    <row r="31" spans="1:26" ht="14.25" customHeight="1">
      <c r="A31" s="656"/>
      <c r="B31" s="660"/>
      <c r="C31" s="661"/>
      <c r="D31" s="661"/>
      <c r="E31" s="661"/>
      <c r="F31" s="661"/>
      <c r="G31" s="728"/>
      <c r="H31" s="665"/>
      <c r="I31" s="665"/>
      <c r="J31" s="665"/>
      <c r="K31" s="708"/>
      <c r="L31" s="711"/>
      <c r="M31" s="702"/>
      <c r="N31" s="705"/>
      <c r="O31" s="699"/>
      <c r="P31" s="696"/>
      <c r="Q31" s="699"/>
      <c r="R31" s="696"/>
      <c r="S31" s="699"/>
      <c r="T31" s="696"/>
      <c r="U31" s="699"/>
      <c r="V31" s="696"/>
      <c r="W31" s="696"/>
      <c r="X31" s="688"/>
      <c r="Y31" s="691"/>
      <c r="Z31" s="693"/>
    </row>
    <row r="32" spans="1:26" ht="15" customHeight="1" thickBot="1">
      <c r="A32" s="657"/>
      <c r="B32" s="662"/>
      <c r="C32" s="663"/>
      <c r="D32" s="663"/>
      <c r="E32" s="663"/>
      <c r="F32" s="663"/>
      <c r="G32" s="729"/>
      <c r="H32" s="666"/>
      <c r="I32" s="666"/>
      <c r="J32" s="666"/>
      <c r="K32" s="709"/>
      <c r="L32" s="712"/>
      <c r="M32" s="703"/>
      <c r="N32" s="706"/>
      <c r="O32" s="700"/>
      <c r="P32" s="697"/>
      <c r="Q32" s="700"/>
      <c r="R32" s="697"/>
      <c r="S32" s="700"/>
      <c r="T32" s="697"/>
      <c r="U32" s="700"/>
      <c r="V32" s="697"/>
      <c r="W32" s="697"/>
      <c r="X32" s="689"/>
      <c r="Y32" s="692"/>
      <c r="Z32" s="694"/>
    </row>
    <row r="33" spans="1:26" ht="14.25" customHeight="1">
      <c r="A33" s="654">
        <v>7</v>
      </c>
      <c r="B33" s="658"/>
      <c r="C33" s="659"/>
      <c r="D33" s="659"/>
      <c r="E33" s="659"/>
      <c r="F33" s="659"/>
      <c r="G33" s="727"/>
      <c r="H33" s="664"/>
      <c r="I33" s="664"/>
      <c r="J33" s="664"/>
      <c r="K33" s="707">
        <f t="shared" ref="K33:K48" si="5">G33</f>
        <v>0</v>
      </c>
      <c r="L33" s="710"/>
      <c r="M33" s="701">
        <v>0.40200000000000002</v>
      </c>
      <c r="N33" s="704" t="s">
        <v>83</v>
      </c>
      <c r="O33" s="698"/>
      <c r="P33" s="695" t="s">
        <v>128</v>
      </c>
      <c r="Q33" s="698"/>
      <c r="R33" s="695" t="s">
        <v>129</v>
      </c>
      <c r="S33" s="698"/>
      <c r="T33" s="695" t="s">
        <v>128</v>
      </c>
      <c r="U33" s="698"/>
      <c r="V33" s="695" t="s">
        <v>130</v>
      </c>
      <c r="W33" s="695" t="s">
        <v>27</v>
      </c>
      <c r="X33" s="687" t="str">
        <f>IF(O33&gt;=1,(S33*12+U33)-(O33*12+Q33)+1,"")</f>
        <v/>
      </c>
      <c r="Y33" s="690" t="s">
        <v>131</v>
      </c>
      <c r="Z33" s="726" t="str">
        <f>IFERROR(ROUNDDOWN(ROUND(L33*M33,0),0)*X33,"")</f>
        <v/>
      </c>
    </row>
    <row r="34" spans="1:26" ht="14.25" customHeight="1">
      <c r="A34" s="655"/>
      <c r="B34" s="660"/>
      <c r="C34" s="661"/>
      <c r="D34" s="661"/>
      <c r="E34" s="661"/>
      <c r="F34" s="661"/>
      <c r="G34" s="728"/>
      <c r="H34" s="665"/>
      <c r="I34" s="665"/>
      <c r="J34" s="665"/>
      <c r="K34" s="708"/>
      <c r="L34" s="711"/>
      <c r="M34" s="702"/>
      <c r="N34" s="705"/>
      <c r="O34" s="699"/>
      <c r="P34" s="696"/>
      <c r="Q34" s="699"/>
      <c r="R34" s="696"/>
      <c r="S34" s="699"/>
      <c r="T34" s="696"/>
      <c r="U34" s="699"/>
      <c r="V34" s="696"/>
      <c r="W34" s="696"/>
      <c r="X34" s="688"/>
      <c r="Y34" s="691"/>
      <c r="Z34" s="693"/>
    </row>
    <row r="35" spans="1:26" ht="14.25" customHeight="1">
      <c r="A35" s="656"/>
      <c r="B35" s="660"/>
      <c r="C35" s="661"/>
      <c r="D35" s="661"/>
      <c r="E35" s="661"/>
      <c r="F35" s="661"/>
      <c r="G35" s="728"/>
      <c r="H35" s="665"/>
      <c r="I35" s="665"/>
      <c r="J35" s="665"/>
      <c r="K35" s="708"/>
      <c r="L35" s="711"/>
      <c r="M35" s="702"/>
      <c r="N35" s="705"/>
      <c r="O35" s="699"/>
      <c r="P35" s="696"/>
      <c r="Q35" s="699"/>
      <c r="R35" s="696"/>
      <c r="S35" s="699"/>
      <c r="T35" s="696"/>
      <c r="U35" s="699"/>
      <c r="V35" s="696"/>
      <c r="W35" s="696"/>
      <c r="X35" s="688"/>
      <c r="Y35" s="691"/>
      <c r="Z35" s="693"/>
    </row>
    <row r="36" spans="1:26" ht="15" customHeight="1" thickBot="1">
      <c r="A36" s="657"/>
      <c r="B36" s="662"/>
      <c r="C36" s="663"/>
      <c r="D36" s="663"/>
      <c r="E36" s="663"/>
      <c r="F36" s="663"/>
      <c r="G36" s="729"/>
      <c r="H36" s="666"/>
      <c r="I36" s="666"/>
      <c r="J36" s="666"/>
      <c r="K36" s="709"/>
      <c r="L36" s="712"/>
      <c r="M36" s="703"/>
      <c r="N36" s="706"/>
      <c r="O36" s="700"/>
      <c r="P36" s="697"/>
      <c r="Q36" s="700"/>
      <c r="R36" s="697"/>
      <c r="S36" s="700"/>
      <c r="T36" s="697"/>
      <c r="U36" s="700"/>
      <c r="V36" s="697"/>
      <c r="W36" s="697"/>
      <c r="X36" s="689"/>
      <c r="Y36" s="692"/>
      <c r="Z36" s="694"/>
    </row>
    <row r="37" spans="1:26" ht="14.25" customHeight="1">
      <c r="A37" s="654">
        <v>8</v>
      </c>
      <c r="B37" s="658"/>
      <c r="C37" s="659"/>
      <c r="D37" s="659"/>
      <c r="E37" s="659"/>
      <c r="F37" s="659"/>
      <c r="G37" s="727"/>
      <c r="H37" s="664"/>
      <c r="I37" s="664"/>
      <c r="J37" s="664"/>
      <c r="K37" s="707">
        <f t="shared" ref="K37:K48" si="6">G37</f>
        <v>0</v>
      </c>
      <c r="L37" s="710"/>
      <c r="M37" s="701">
        <v>0.40200000000000002</v>
      </c>
      <c r="N37" s="704" t="s">
        <v>83</v>
      </c>
      <c r="O37" s="698"/>
      <c r="P37" s="695" t="s">
        <v>128</v>
      </c>
      <c r="Q37" s="698"/>
      <c r="R37" s="695" t="s">
        <v>129</v>
      </c>
      <c r="S37" s="698"/>
      <c r="T37" s="695" t="s">
        <v>128</v>
      </c>
      <c r="U37" s="698"/>
      <c r="V37" s="695" t="s">
        <v>130</v>
      </c>
      <c r="W37" s="695" t="s">
        <v>27</v>
      </c>
      <c r="X37" s="687" t="str">
        <f>IF(O37&gt;=1,(S37*12+U37)-(O37*12+Q37)+1,"")</f>
        <v/>
      </c>
      <c r="Y37" s="690" t="s">
        <v>131</v>
      </c>
      <c r="Z37" s="726" t="str">
        <f>IFERROR(ROUNDDOWN(ROUND(L37*M37,0),0)*X37,"")</f>
        <v/>
      </c>
    </row>
    <row r="38" spans="1:26" ht="14.25" customHeight="1">
      <c r="A38" s="655"/>
      <c r="B38" s="660"/>
      <c r="C38" s="661"/>
      <c r="D38" s="661"/>
      <c r="E38" s="661"/>
      <c r="F38" s="661"/>
      <c r="G38" s="728"/>
      <c r="H38" s="665"/>
      <c r="I38" s="665"/>
      <c r="J38" s="665"/>
      <c r="K38" s="708"/>
      <c r="L38" s="711"/>
      <c r="M38" s="702"/>
      <c r="N38" s="705"/>
      <c r="O38" s="699"/>
      <c r="P38" s="696"/>
      <c r="Q38" s="699"/>
      <c r="R38" s="696"/>
      <c r="S38" s="699"/>
      <c r="T38" s="696"/>
      <c r="U38" s="699"/>
      <c r="V38" s="696"/>
      <c r="W38" s="696"/>
      <c r="X38" s="688"/>
      <c r="Y38" s="691"/>
      <c r="Z38" s="693"/>
    </row>
    <row r="39" spans="1:26" ht="14.25" customHeight="1">
      <c r="A39" s="656"/>
      <c r="B39" s="660"/>
      <c r="C39" s="661"/>
      <c r="D39" s="661"/>
      <c r="E39" s="661"/>
      <c r="F39" s="661"/>
      <c r="G39" s="728"/>
      <c r="H39" s="665"/>
      <c r="I39" s="665"/>
      <c r="J39" s="665"/>
      <c r="K39" s="708"/>
      <c r="L39" s="711"/>
      <c r="M39" s="702"/>
      <c r="N39" s="705"/>
      <c r="O39" s="699"/>
      <c r="P39" s="696"/>
      <c r="Q39" s="699"/>
      <c r="R39" s="696"/>
      <c r="S39" s="699"/>
      <c r="T39" s="696"/>
      <c r="U39" s="699"/>
      <c r="V39" s="696"/>
      <c r="W39" s="696"/>
      <c r="X39" s="688"/>
      <c r="Y39" s="691"/>
      <c r="Z39" s="693"/>
    </row>
    <row r="40" spans="1:26" ht="15" customHeight="1" thickBot="1">
      <c r="A40" s="657"/>
      <c r="B40" s="662"/>
      <c r="C40" s="663"/>
      <c r="D40" s="663"/>
      <c r="E40" s="663"/>
      <c r="F40" s="663"/>
      <c r="G40" s="729"/>
      <c r="H40" s="666"/>
      <c r="I40" s="666"/>
      <c r="J40" s="666"/>
      <c r="K40" s="709"/>
      <c r="L40" s="712"/>
      <c r="M40" s="703"/>
      <c r="N40" s="706"/>
      <c r="O40" s="700"/>
      <c r="P40" s="697"/>
      <c r="Q40" s="700"/>
      <c r="R40" s="697"/>
      <c r="S40" s="700"/>
      <c r="T40" s="697"/>
      <c r="U40" s="700"/>
      <c r="V40" s="697"/>
      <c r="W40" s="697"/>
      <c r="X40" s="689"/>
      <c r="Y40" s="692"/>
      <c r="Z40" s="694"/>
    </row>
    <row r="41" spans="1:26" ht="14.25" customHeight="1">
      <c r="A41" s="654">
        <v>9</v>
      </c>
      <c r="B41" s="658"/>
      <c r="C41" s="659"/>
      <c r="D41" s="659"/>
      <c r="E41" s="659"/>
      <c r="F41" s="659"/>
      <c r="G41" s="727"/>
      <c r="H41" s="664"/>
      <c r="I41" s="664"/>
      <c r="J41" s="664"/>
      <c r="K41" s="707">
        <f t="shared" ref="K41:K48" si="7">G41</f>
        <v>0</v>
      </c>
      <c r="L41" s="710"/>
      <c r="M41" s="701">
        <v>0.40200000000000002</v>
      </c>
      <c r="N41" s="704" t="s">
        <v>83</v>
      </c>
      <c r="O41" s="698"/>
      <c r="P41" s="695" t="s">
        <v>128</v>
      </c>
      <c r="Q41" s="698"/>
      <c r="R41" s="695" t="s">
        <v>129</v>
      </c>
      <c r="S41" s="698"/>
      <c r="T41" s="695" t="s">
        <v>128</v>
      </c>
      <c r="U41" s="698"/>
      <c r="V41" s="695" t="s">
        <v>130</v>
      </c>
      <c r="W41" s="695" t="s">
        <v>27</v>
      </c>
      <c r="X41" s="687" t="str">
        <f>IF(O41&gt;=1,(S41*12+U41)-(O41*12+Q41)+1,"")</f>
        <v/>
      </c>
      <c r="Y41" s="690" t="s">
        <v>131</v>
      </c>
      <c r="Z41" s="726" t="str">
        <f>IFERROR(ROUNDDOWN(ROUND(L41*M41,0),0)*X41,"")</f>
        <v/>
      </c>
    </row>
    <row r="42" spans="1:26" ht="14.25" customHeight="1">
      <c r="A42" s="655"/>
      <c r="B42" s="660"/>
      <c r="C42" s="661"/>
      <c r="D42" s="661"/>
      <c r="E42" s="661"/>
      <c r="F42" s="661"/>
      <c r="G42" s="728"/>
      <c r="H42" s="665"/>
      <c r="I42" s="665"/>
      <c r="J42" s="665"/>
      <c r="K42" s="708"/>
      <c r="L42" s="711"/>
      <c r="M42" s="702"/>
      <c r="N42" s="705"/>
      <c r="O42" s="699"/>
      <c r="P42" s="696"/>
      <c r="Q42" s="699"/>
      <c r="R42" s="696"/>
      <c r="S42" s="699"/>
      <c r="T42" s="696"/>
      <c r="U42" s="699"/>
      <c r="V42" s="696"/>
      <c r="W42" s="696"/>
      <c r="X42" s="688"/>
      <c r="Y42" s="691"/>
      <c r="Z42" s="693"/>
    </row>
    <row r="43" spans="1:26" ht="14.25" customHeight="1">
      <c r="A43" s="656"/>
      <c r="B43" s="660"/>
      <c r="C43" s="661"/>
      <c r="D43" s="661"/>
      <c r="E43" s="661"/>
      <c r="F43" s="661"/>
      <c r="G43" s="728"/>
      <c r="H43" s="665"/>
      <c r="I43" s="665"/>
      <c r="J43" s="665"/>
      <c r="K43" s="708"/>
      <c r="L43" s="711"/>
      <c r="M43" s="702"/>
      <c r="N43" s="705"/>
      <c r="O43" s="699"/>
      <c r="P43" s="696"/>
      <c r="Q43" s="699"/>
      <c r="R43" s="696"/>
      <c r="S43" s="699"/>
      <c r="T43" s="696"/>
      <c r="U43" s="699"/>
      <c r="V43" s="696"/>
      <c r="W43" s="696"/>
      <c r="X43" s="688"/>
      <c r="Y43" s="691"/>
      <c r="Z43" s="693"/>
    </row>
    <row r="44" spans="1:26" ht="15" customHeight="1" thickBot="1">
      <c r="A44" s="657"/>
      <c r="B44" s="662"/>
      <c r="C44" s="663"/>
      <c r="D44" s="663"/>
      <c r="E44" s="663"/>
      <c r="F44" s="663"/>
      <c r="G44" s="729"/>
      <c r="H44" s="666"/>
      <c r="I44" s="666"/>
      <c r="J44" s="666"/>
      <c r="K44" s="709"/>
      <c r="L44" s="712"/>
      <c r="M44" s="703"/>
      <c r="N44" s="706"/>
      <c r="O44" s="700"/>
      <c r="P44" s="697"/>
      <c r="Q44" s="700"/>
      <c r="R44" s="697"/>
      <c r="S44" s="700"/>
      <c r="T44" s="697"/>
      <c r="U44" s="700"/>
      <c r="V44" s="697"/>
      <c r="W44" s="697"/>
      <c r="X44" s="689"/>
      <c r="Y44" s="692"/>
      <c r="Z44" s="694"/>
    </row>
    <row r="45" spans="1:26" ht="14.25" customHeight="1">
      <c r="A45" s="654">
        <v>10</v>
      </c>
      <c r="B45" s="658"/>
      <c r="C45" s="659"/>
      <c r="D45" s="659"/>
      <c r="E45" s="659"/>
      <c r="F45" s="659"/>
      <c r="G45" s="727"/>
      <c r="H45" s="664"/>
      <c r="I45" s="664"/>
      <c r="J45" s="664"/>
      <c r="K45" s="707">
        <f t="shared" ref="K45:K48" si="8">G45</f>
        <v>0</v>
      </c>
      <c r="L45" s="710"/>
      <c r="M45" s="701">
        <v>0.40200000000000002</v>
      </c>
      <c r="N45" s="704" t="s">
        <v>83</v>
      </c>
      <c r="O45" s="698"/>
      <c r="P45" s="695" t="s">
        <v>128</v>
      </c>
      <c r="Q45" s="698"/>
      <c r="R45" s="695" t="s">
        <v>129</v>
      </c>
      <c r="S45" s="698"/>
      <c r="T45" s="695" t="s">
        <v>128</v>
      </c>
      <c r="U45" s="698"/>
      <c r="V45" s="695" t="s">
        <v>130</v>
      </c>
      <c r="W45" s="695" t="s">
        <v>27</v>
      </c>
      <c r="X45" s="687" t="str">
        <f>IF(O45&gt;=1,(S45*12+U45)-(O45*12+Q45)+1,"")</f>
        <v/>
      </c>
      <c r="Y45" s="690" t="s">
        <v>131</v>
      </c>
      <c r="Z45" s="726" t="str">
        <f>IFERROR(ROUNDDOWN(ROUND(L45*M45,0),0)*X45,"")</f>
        <v/>
      </c>
    </row>
    <row r="46" spans="1:26" ht="14.25" customHeight="1">
      <c r="A46" s="655"/>
      <c r="B46" s="660"/>
      <c r="C46" s="661"/>
      <c r="D46" s="661"/>
      <c r="E46" s="661"/>
      <c r="F46" s="661"/>
      <c r="G46" s="728"/>
      <c r="H46" s="665"/>
      <c r="I46" s="665"/>
      <c r="J46" s="665"/>
      <c r="K46" s="708"/>
      <c r="L46" s="711"/>
      <c r="M46" s="702"/>
      <c r="N46" s="705"/>
      <c r="O46" s="699"/>
      <c r="P46" s="696"/>
      <c r="Q46" s="699"/>
      <c r="R46" s="696"/>
      <c r="S46" s="699"/>
      <c r="T46" s="696"/>
      <c r="U46" s="699"/>
      <c r="V46" s="696"/>
      <c r="W46" s="696"/>
      <c r="X46" s="688"/>
      <c r="Y46" s="691"/>
      <c r="Z46" s="693"/>
    </row>
    <row r="47" spans="1:26" ht="14.25" customHeight="1">
      <c r="A47" s="656"/>
      <c r="B47" s="660"/>
      <c r="C47" s="661"/>
      <c r="D47" s="661"/>
      <c r="E47" s="661"/>
      <c r="F47" s="661"/>
      <c r="G47" s="728"/>
      <c r="H47" s="665"/>
      <c r="I47" s="665"/>
      <c r="J47" s="665"/>
      <c r="K47" s="708"/>
      <c r="L47" s="711"/>
      <c r="M47" s="702"/>
      <c r="N47" s="705"/>
      <c r="O47" s="699"/>
      <c r="P47" s="696"/>
      <c r="Q47" s="699"/>
      <c r="R47" s="696"/>
      <c r="S47" s="699"/>
      <c r="T47" s="696"/>
      <c r="U47" s="699"/>
      <c r="V47" s="696"/>
      <c r="W47" s="696"/>
      <c r="X47" s="688"/>
      <c r="Y47" s="691"/>
      <c r="Z47" s="693"/>
    </row>
    <row r="48" spans="1:26" ht="15" customHeight="1" thickBot="1">
      <c r="A48" s="657"/>
      <c r="B48" s="662"/>
      <c r="C48" s="663"/>
      <c r="D48" s="663"/>
      <c r="E48" s="663"/>
      <c r="F48" s="663"/>
      <c r="G48" s="729"/>
      <c r="H48" s="666"/>
      <c r="I48" s="666"/>
      <c r="J48" s="666"/>
      <c r="K48" s="709"/>
      <c r="L48" s="712"/>
      <c r="M48" s="703"/>
      <c r="N48" s="706"/>
      <c r="O48" s="700"/>
      <c r="P48" s="697"/>
      <c r="Q48" s="700"/>
      <c r="R48" s="697"/>
      <c r="S48" s="700"/>
      <c r="T48" s="697"/>
      <c r="U48" s="700"/>
      <c r="V48" s="697"/>
      <c r="W48" s="697"/>
      <c r="X48" s="689"/>
      <c r="Y48" s="692"/>
      <c r="Z48" s="694"/>
    </row>
    <row r="49" spans="24:26">
      <c r="X49" s="259"/>
      <c r="Z49" s="259"/>
    </row>
  </sheetData>
  <sheetProtection selectLockedCells="1"/>
  <mergeCells count="234">
    <mergeCell ref="H5:L5"/>
    <mergeCell ref="M45:M48"/>
    <mergeCell ref="N45:N48"/>
    <mergeCell ref="O45:O48"/>
    <mergeCell ref="P45:P48"/>
    <mergeCell ref="Q45:Q48"/>
    <mergeCell ref="K45:K48"/>
    <mergeCell ref="L45:L48"/>
    <mergeCell ref="A45:A48"/>
    <mergeCell ref="B45:F48"/>
    <mergeCell ref="H45:H48"/>
    <mergeCell ref="I45:I48"/>
    <mergeCell ref="J45:J48"/>
    <mergeCell ref="G45:G48"/>
    <mergeCell ref="M41:M44"/>
    <mergeCell ref="N41:N44"/>
    <mergeCell ref="O41:O44"/>
    <mergeCell ref="P41:P44"/>
    <mergeCell ref="Q41:Q44"/>
    <mergeCell ref="K41:K44"/>
    <mergeCell ref="L41:L44"/>
    <mergeCell ref="A41:A44"/>
    <mergeCell ref="B41:F44"/>
    <mergeCell ref="H41:H44"/>
    <mergeCell ref="X45:X48"/>
    <mergeCell ref="Y45:Y48"/>
    <mergeCell ref="Z45:Z48"/>
    <mergeCell ref="R45:R48"/>
    <mergeCell ref="S45:S48"/>
    <mergeCell ref="T45:T48"/>
    <mergeCell ref="U45:U48"/>
    <mergeCell ref="V45:V48"/>
    <mergeCell ref="W45:W48"/>
    <mergeCell ref="I41:I44"/>
    <mergeCell ref="J41:J44"/>
    <mergeCell ref="G41:G44"/>
    <mergeCell ref="X41:X44"/>
    <mergeCell ref="Y41:Y44"/>
    <mergeCell ref="Z41:Z44"/>
    <mergeCell ref="R41:R44"/>
    <mergeCell ref="S41:S44"/>
    <mergeCell ref="T41:T44"/>
    <mergeCell ref="U41:U44"/>
    <mergeCell ref="V41:V44"/>
    <mergeCell ref="W41:W44"/>
    <mergeCell ref="M37:M40"/>
    <mergeCell ref="N37:N40"/>
    <mergeCell ref="O37:O40"/>
    <mergeCell ref="P37:P40"/>
    <mergeCell ref="Q37:Q40"/>
    <mergeCell ref="K37:K40"/>
    <mergeCell ref="L37:L40"/>
    <mergeCell ref="A37:A40"/>
    <mergeCell ref="B37:F40"/>
    <mergeCell ref="H37:H40"/>
    <mergeCell ref="I37:I40"/>
    <mergeCell ref="J37:J40"/>
    <mergeCell ref="G37:G40"/>
    <mergeCell ref="X37:X40"/>
    <mergeCell ref="Y37:Y40"/>
    <mergeCell ref="Z37:Z40"/>
    <mergeCell ref="R37:R40"/>
    <mergeCell ref="S37:S40"/>
    <mergeCell ref="T37:T40"/>
    <mergeCell ref="U37:U40"/>
    <mergeCell ref="V37:V40"/>
    <mergeCell ref="W37:W40"/>
    <mergeCell ref="M33:M36"/>
    <mergeCell ref="N33:N36"/>
    <mergeCell ref="O33:O36"/>
    <mergeCell ref="P33:P36"/>
    <mergeCell ref="Q33:Q36"/>
    <mergeCell ref="K33:K36"/>
    <mergeCell ref="L33:L36"/>
    <mergeCell ref="A33:A36"/>
    <mergeCell ref="B33:F36"/>
    <mergeCell ref="H33:H36"/>
    <mergeCell ref="I33:I36"/>
    <mergeCell ref="J33:J36"/>
    <mergeCell ref="G33:G36"/>
    <mergeCell ref="X33:X36"/>
    <mergeCell ref="Y33:Y36"/>
    <mergeCell ref="Z33:Z36"/>
    <mergeCell ref="R33:R36"/>
    <mergeCell ref="S33:S36"/>
    <mergeCell ref="T33:T36"/>
    <mergeCell ref="U33:U36"/>
    <mergeCell ref="V33:V36"/>
    <mergeCell ref="W33:W36"/>
    <mergeCell ref="M29:M32"/>
    <mergeCell ref="N29:N32"/>
    <mergeCell ref="O29:O32"/>
    <mergeCell ref="P29:P32"/>
    <mergeCell ref="Q29:Q32"/>
    <mergeCell ref="K29:K32"/>
    <mergeCell ref="L29:L32"/>
    <mergeCell ref="A29:A32"/>
    <mergeCell ref="B29:F32"/>
    <mergeCell ref="H29:H32"/>
    <mergeCell ref="I29:I32"/>
    <mergeCell ref="J29:J32"/>
    <mergeCell ref="G29:G32"/>
    <mergeCell ref="X29:X32"/>
    <mergeCell ref="Y29:Y32"/>
    <mergeCell ref="Z29:Z32"/>
    <mergeCell ref="R29:R32"/>
    <mergeCell ref="S29:S32"/>
    <mergeCell ref="T29:T32"/>
    <mergeCell ref="U29:U32"/>
    <mergeCell ref="V29:V32"/>
    <mergeCell ref="W29:W32"/>
    <mergeCell ref="M25:M28"/>
    <mergeCell ref="N25:N28"/>
    <mergeCell ref="O25:O28"/>
    <mergeCell ref="P25:P28"/>
    <mergeCell ref="Q25:Q28"/>
    <mergeCell ref="K25:K28"/>
    <mergeCell ref="L25:L28"/>
    <mergeCell ref="A25:A28"/>
    <mergeCell ref="B25:F28"/>
    <mergeCell ref="H25:H28"/>
    <mergeCell ref="I25:I28"/>
    <mergeCell ref="J25:J28"/>
    <mergeCell ref="G25:G28"/>
    <mergeCell ref="X25:X28"/>
    <mergeCell ref="Y25:Y28"/>
    <mergeCell ref="Z25:Z28"/>
    <mergeCell ref="R25:R28"/>
    <mergeCell ref="S25:S28"/>
    <mergeCell ref="T25:T28"/>
    <mergeCell ref="U25:U28"/>
    <mergeCell ref="V25:V28"/>
    <mergeCell ref="W25:W28"/>
    <mergeCell ref="M21:M24"/>
    <mergeCell ref="N21:N24"/>
    <mergeCell ref="O21:O24"/>
    <mergeCell ref="P21:P24"/>
    <mergeCell ref="Q21:Q24"/>
    <mergeCell ref="K21:K24"/>
    <mergeCell ref="L21:L24"/>
    <mergeCell ref="A21:A24"/>
    <mergeCell ref="B21:F24"/>
    <mergeCell ref="H21:H24"/>
    <mergeCell ref="I21:I24"/>
    <mergeCell ref="J21:J24"/>
    <mergeCell ref="G21:G24"/>
    <mergeCell ref="X21:X24"/>
    <mergeCell ref="Y21:Y24"/>
    <mergeCell ref="Z21:Z24"/>
    <mergeCell ref="R21:R24"/>
    <mergeCell ref="S21:S24"/>
    <mergeCell ref="T21:T24"/>
    <mergeCell ref="U21:U24"/>
    <mergeCell ref="V21:V24"/>
    <mergeCell ref="W21:W24"/>
    <mergeCell ref="M17:M20"/>
    <mergeCell ref="N17:N20"/>
    <mergeCell ref="O17:O20"/>
    <mergeCell ref="P17:P20"/>
    <mergeCell ref="Q17:Q20"/>
    <mergeCell ref="K17:K20"/>
    <mergeCell ref="L17:L20"/>
    <mergeCell ref="A17:A20"/>
    <mergeCell ref="B17:F20"/>
    <mergeCell ref="H17:H20"/>
    <mergeCell ref="I17:I20"/>
    <mergeCell ref="J17:J20"/>
    <mergeCell ref="G17:G20"/>
    <mergeCell ref="X17:X20"/>
    <mergeCell ref="Y17:Y20"/>
    <mergeCell ref="Z17:Z20"/>
    <mergeCell ref="R17:R20"/>
    <mergeCell ref="S17:S20"/>
    <mergeCell ref="T17:T20"/>
    <mergeCell ref="U17:U20"/>
    <mergeCell ref="V17:V20"/>
    <mergeCell ref="W17:W20"/>
    <mergeCell ref="M13:M16"/>
    <mergeCell ref="N13:N16"/>
    <mergeCell ref="O13:O16"/>
    <mergeCell ref="P13:P16"/>
    <mergeCell ref="Q13:Q16"/>
    <mergeCell ref="K13:K16"/>
    <mergeCell ref="L13:L16"/>
    <mergeCell ref="A13:A16"/>
    <mergeCell ref="B13:F16"/>
    <mergeCell ref="H13:H16"/>
    <mergeCell ref="I13:I16"/>
    <mergeCell ref="J13:J16"/>
    <mergeCell ref="G13:G16"/>
    <mergeCell ref="X13:X16"/>
    <mergeCell ref="Y13:Y16"/>
    <mergeCell ref="Z13:Z16"/>
    <mergeCell ref="R13:R16"/>
    <mergeCell ref="S13:S16"/>
    <mergeCell ref="T13:T16"/>
    <mergeCell ref="U13:U16"/>
    <mergeCell ref="V13:V16"/>
    <mergeCell ref="W13:W16"/>
    <mergeCell ref="A3:C3"/>
    <mergeCell ref="D3:K3"/>
    <mergeCell ref="X9:X12"/>
    <mergeCell ref="Y9:Y12"/>
    <mergeCell ref="Z9:Z12"/>
    <mergeCell ref="R9:R12"/>
    <mergeCell ref="S9:S12"/>
    <mergeCell ref="T9:T12"/>
    <mergeCell ref="U9:U12"/>
    <mergeCell ref="V9:V12"/>
    <mergeCell ref="W9:W12"/>
    <mergeCell ref="M9:M12"/>
    <mergeCell ref="N9:N12"/>
    <mergeCell ref="O9:O12"/>
    <mergeCell ref="P9:P12"/>
    <mergeCell ref="Q9:Q12"/>
    <mergeCell ref="K9:K12"/>
    <mergeCell ref="L9:L12"/>
    <mergeCell ref="M7:M8"/>
    <mergeCell ref="N7:Y8"/>
    <mergeCell ref="Z7:Z8"/>
    <mergeCell ref="G7:G8"/>
    <mergeCell ref="G9:G12"/>
    <mergeCell ref="A5:G5"/>
    <mergeCell ref="A9:A12"/>
    <mergeCell ref="B9:F12"/>
    <mergeCell ref="H9:H12"/>
    <mergeCell ref="I9:I12"/>
    <mergeCell ref="J9:J12"/>
    <mergeCell ref="L7:L8"/>
    <mergeCell ref="A7:A8"/>
    <mergeCell ref="B7:F8"/>
    <mergeCell ref="H7:H8"/>
    <mergeCell ref="I7:J7"/>
    <mergeCell ref="K7:K8"/>
  </mergeCells>
  <phoneticPr fontId="3"/>
  <conditionalFormatting sqref="M9 M13 M17 M21 M25 M29 M33 M37 M41 M45">
    <cfRule type="expression" dxfId="23" priority="17">
      <formula>AND(M9&lt;#REF!, #REF!&lt;&gt;"")</formula>
    </cfRule>
  </conditionalFormatting>
  <conditionalFormatting sqref="O9:O48">
    <cfRule type="expression" dxfId="22" priority="10">
      <formula>#REF!&lt;&gt;""</formula>
    </cfRule>
  </conditionalFormatting>
  <conditionalFormatting sqref="Q9:Q48">
    <cfRule type="expression" dxfId="21" priority="9">
      <formula>#REF!&lt;&gt;""</formula>
    </cfRule>
  </conditionalFormatting>
  <conditionalFormatting sqref="A5 H5 A3:AJ4 AM3:AM4 AK2:AL3 M5:AJ5 AK4 A6:Z48">
    <cfRule type="expression" dxfId="20" priority="1">
      <formula>$AP$2="補助金様式を都道府県に提出"</formula>
    </cfRule>
  </conditionalFormatting>
  <conditionalFormatting sqref="S9:S48">
    <cfRule type="expression" dxfId="19" priority="114">
      <formula>#REF!&lt;&gt;""</formula>
    </cfRule>
    <cfRule type="expression" dxfId="18" priority="115">
      <formula>AND($X9&lt;12, #REF!&lt;&gt;"")</formula>
    </cfRule>
  </conditionalFormatting>
  <conditionalFormatting sqref="U9:U48">
    <cfRule type="expression" dxfId="17" priority="116">
      <formula>#REF!&lt;&gt;""</formula>
    </cfRule>
    <cfRule type="expression" dxfId="16" priority="117">
      <formula>AND($X9&lt;12, #REF!&lt;&gt;"")</formula>
    </cfRule>
  </conditionalFormatting>
  <dataValidations count="3">
    <dataValidation imeMode="halfAlpha" allowBlank="1" showInputMessage="1" showErrorMessage="1" sqref="B9 B45 B13 B17 B21 B25 B29 B33 B37 B41 G9:K9 H17:K17 H21:K21 H25:K25 H29:K29 H33:K33 H37:K37 H41:K41 H45:K45 H13:K13" xr:uid="{26150CD0-FB98-41C2-9B06-77CD0FD5894B}"/>
    <dataValidation type="list" imeMode="halfAlpha" allowBlank="1" showDropDown="1" showInputMessage="1" showErrorMessage="1" error="このセルには６または７しか入力できません。" sqref="O9 S17 S13 S25 O29 O25 S33 O33 S41 S37 O41 O37 S45 O45 O21 O17 O13 S21 S29 S9" xr:uid="{9AA3D13F-325B-442F-B6CF-877D4D6A6CA7}">
      <formula1>"7,8"</formula1>
    </dataValidation>
    <dataValidation type="list" imeMode="halfAlpha" allowBlank="1" showDropDown="1" showInputMessage="1" showErrorMessage="1" error="このセルには１～３または６～12_x000a_の数字しか入力できません。" sqref="Q9 U17 U13 U25 Q29 Q25 U33 Q33 U41 U37 Q41 Q37 U45 Q45 Q17 Q13 U21 Q21 U29 U9" xr:uid="{02E6A002-EB0E-4421-9E9D-71887FE86ED3}">
      <formula1>"1,2,3,4,5,6,7,8,9,10,11,12"</formula1>
    </dataValidation>
  </dataValidations>
  <pageMargins left="0.70866141732283472" right="0.70866141732283472" top="0.74803149606299213" bottom="0.74803149606299213" header="0.31496062992125984" footer="0.31496062992125984"/>
  <pageSetup paperSize="9" scale="40"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4FE0-D14A-4910-9A9E-8634D45EB613}">
  <dimension ref="A1:AM48"/>
  <sheetViews>
    <sheetView zoomScale="10" zoomScaleNormal="10" workbookViewId="0">
      <selection activeCell="G9" sqref="G9:G12"/>
    </sheetView>
  </sheetViews>
  <sheetFormatPr defaultRowHeight="14.25"/>
  <cols>
    <col min="1" max="1" width="9" style="258"/>
    <col min="2" max="6" width="6.75" style="258" customWidth="1"/>
    <col min="7" max="7" width="60.125" style="258" customWidth="1"/>
    <col min="8" max="11" width="9" style="258"/>
    <col min="12" max="12" width="18.125" style="258" customWidth="1"/>
    <col min="13" max="25" width="9" style="258"/>
    <col min="26" max="26" width="10.625" style="258" customWidth="1"/>
    <col min="29" max="29" width="10.625" bestFit="1" customWidth="1"/>
  </cols>
  <sheetData>
    <row r="1" spans="1:39" ht="30.75" customHeight="1" thickBot="1">
      <c r="A1" s="227" t="s">
        <v>117</v>
      </c>
      <c r="B1" s="228"/>
      <c r="C1" s="228"/>
      <c r="D1" s="228"/>
      <c r="E1" s="228"/>
      <c r="F1" s="228"/>
      <c r="G1" s="228"/>
      <c r="H1" s="229"/>
      <c r="I1" s="229"/>
      <c r="J1" s="230"/>
      <c r="K1" s="229"/>
      <c r="L1" s="231"/>
      <c r="M1" s="232" t="s">
        <v>1</v>
      </c>
      <c r="N1" s="232" t="s">
        <v>103</v>
      </c>
      <c r="O1" s="233"/>
      <c r="P1" s="233"/>
      <c r="Q1" s="234"/>
      <c r="R1" s="235"/>
      <c r="S1" s="236"/>
      <c r="T1" s="237"/>
      <c r="U1" s="237"/>
      <c r="V1" s="237"/>
      <c r="W1" s="237"/>
      <c r="X1" s="237"/>
      <c r="Y1" s="237"/>
      <c r="Z1" s="237"/>
      <c r="AA1" s="11"/>
      <c r="AB1" s="11"/>
      <c r="AC1" s="11"/>
      <c r="AD1" s="11"/>
      <c r="AE1" s="12"/>
      <c r="AF1" s="12"/>
      <c r="AG1" s="13"/>
      <c r="AH1" s="12"/>
      <c r="AI1" s="13"/>
      <c r="AJ1" s="14"/>
      <c r="AK1" s="14"/>
      <c r="AL1" s="23"/>
      <c r="AM1" s="16"/>
    </row>
    <row r="2" spans="1:39" ht="30.75" customHeight="1" thickBot="1">
      <c r="A2" s="238" t="str">
        <f>IF(AP2="補助金様式を都道府県に提出", "！基本情報入力シート「１　提出の目的と提出先の自治体名」にて「補助金様式を都道府県に提出」が選択されているため、この様式はグレーアウトされています。", "")</f>
        <v/>
      </c>
      <c r="B2" s="239"/>
      <c r="C2" s="239"/>
      <c r="D2" s="239"/>
      <c r="E2" s="239"/>
      <c r="F2" s="239"/>
      <c r="G2" s="239"/>
      <c r="H2" s="240"/>
      <c r="I2" s="240"/>
      <c r="J2" s="241"/>
      <c r="K2" s="240"/>
      <c r="L2" s="242"/>
      <c r="M2" s="240"/>
      <c r="N2" s="243"/>
      <c r="O2" s="233"/>
      <c r="P2" s="233"/>
      <c r="Q2" s="234"/>
      <c r="R2" s="235"/>
      <c r="S2" s="236"/>
      <c r="T2" s="236"/>
      <c r="U2" s="236"/>
      <c r="V2" s="236"/>
      <c r="W2" s="236"/>
      <c r="X2" s="236"/>
      <c r="Y2" s="236"/>
      <c r="Z2" s="236"/>
      <c r="AA2" s="10"/>
      <c r="AB2" s="10"/>
      <c r="AC2" s="10"/>
      <c r="AD2" s="10"/>
      <c r="AE2" s="12"/>
      <c r="AF2" s="9"/>
      <c r="AG2" s="14"/>
      <c r="AH2" s="9"/>
      <c r="AI2" s="14"/>
      <c r="AJ2" s="14"/>
      <c r="AK2" s="14"/>
      <c r="AL2" s="23"/>
      <c r="AM2" s="24"/>
    </row>
    <row r="3" spans="1:39" ht="30.75" customHeight="1" thickBot="1">
      <c r="A3" s="682" t="s">
        <v>4</v>
      </c>
      <c r="B3" s="682"/>
      <c r="C3" s="683"/>
      <c r="D3" s="684">
        <f>'処遇改善加算　総括表'!H8</f>
        <v>0</v>
      </c>
      <c r="E3" s="685"/>
      <c r="F3" s="685"/>
      <c r="G3" s="685"/>
      <c r="H3" s="685"/>
      <c r="I3" s="685"/>
      <c r="J3" s="685"/>
      <c r="K3" s="686"/>
      <c r="L3" s="231"/>
      <c r="M3" s="244"/>
      <c r="N3" s="245"/>
      <c r="O3" s="246"/>
      <c r="P3" s="246"/>
      <c r="Q3" s="234"/>
      <c r="R3" s="235"/>
      <c r="S3" s="236"/>
      <c r="T3" s="237"/>
      <c r="U3" s="237"/>
      <c r="V3" s="237"/>
      <c r="W3" s="237"/>
      <c r="X3" s="237"/>
      <c r="Y3" s="237"/>
      <c r="Z3" s="237"/>
      <c r="AA3" s="11"/>
      <c r="AB3" s="11"/>
      <c r="AC3" s="11"/>
      <c r="AD3" s="11"/>
      <c r="AE3" s="12"/>
      <c r="AF3" s="9"/>
      <c r="AG3" s="14"/>
      <c r="AH3" s="9"/>
      <c r="AI3" s="14"/>
      <c r="AJ3" s="14"/>
      <c r="AK3" s="14"/>
      <c r="AL3" s="23"/>
      <c r="AM3" s="24"/>
    </row>
    <row r="4" spans="1:39" ht="30.75" customHeight="1">
      <c r="A4" s="247"/>
      <c r="B4" s="248"/>
      <c r="C4" s="248"/>
      <c r="D4" s="249"/>
      <c r="E4" s="249"/>
      <c r="F4" s="249"/>
      <c r="G4" s="249"/>
      <c r="H4" s="250"/>
      <c r="I4" s="250"/>
      <c r="J4" s="250"/>
      <c r="K4" s="250"/>
      <c r="L4" s="250"/>
      <c r="M4" s="244"/>
      <c r="N4" s="245"/>
      <c r="O4" s="246"/>
      <c r="P4" s="246"/>
      <c r="Q4" s="234"/>
      <c r="R4" s="235"/>
      <c r="S4" s="236"/>
      <c r="T4" s="237"/>
      <c r="U4" s="237"/>
      <c r="V4" s="237"/>
      <c r="W4" s="237"/>
      <c r="X4" s="237"/>
      <c r="Y4" s="237"/>
      <c r="Z4" s="237"/>
      <c r="AA4" s="11"/>
      <c r="AB4" s="11"/>
      <c r="AC4" s="11"/>
      <c r="AD4" s="11"/>
      <c r="AE4" s="12"/>
      <c r="AF4" s="9"/>
      <c r="AG4" s="14"/>
      <c r="AH4" s="9"/>
      <c r="AI4" s="14"/>
      <c r="AJ4" s="14"/>
      <c r="AK4" s="32"/>
      <c r="AM4" s="24"/>
    </row>
    <row r="5" spans="1:39" ht="30.75" customHeight="1">
      <c r="A5" s="723" t="s">
        <v>118</v>
      </c>
      <c r="B5" s="724"/>
      <c r="C5" s="724"/>
      <c r="D5" s="724"/>
      <c r="E5" s="724"/>
      <c r="F5" s="724"/>
      <c r="G5" s="725"/>
      <c r="H5" s="733">
        <f>SUM(Z9:Z48)</f>
        <v>0</v>
      </c>
      <c r="I5" s="733"/>
      <c r="J5" s="733"/>
      <c r="K5" s="733"/>
      <c r="L5" s="734"/>
      <c r="M5" s="251" t="s">
        <v>134</v>
      </c>
      <c r="N5" s="246"/>
      <c r="O5" s="252"/>
      <c r="P5" s="234"/>
      <c r="Q5" s="235"/>
      <c r="R5" s="236"/>
      <c r="S5" s="237"/>
      <c r="T5" s="237"/>
      <c r="U5" s="237"/>
      <c r="V5" s="237"/>
      <c r="W5" s="237"/>
      <c r="X5" s="237"/>
      <c r="Y5" s="237"/>
      <c r="Z5" s="237"/>
      <c r="AA5" s="11"/>
      <c r="AB5" s="11"/>
      <c r="AC5" s="12"/>
      <c r="AD5" s="9"/>
      <c r="AE5" s="14"/>
      <c r="AF5" s="9"/>
      <c r="AG5" s="14"/>
      <c r="AH5" s="14"/>
      <c r="AI5" s="14"/>
      <c r="AJ5" s="23"/>
    </row>
    <row r="6" spans="1:39" ht="18" thickBot="1">
      <c r="A6" s="253"/>
      <c r="B6" s="254"/>
      <c r="C6" s="254"/>
      <c r="D6" s="254"/>
      <c r="E6" s="254"/>
      <c r="F6" s="254"/>
      <c r="G6" s="254"/>
      <c r="H6" s="253"/>
      <c r="I6" s="253"/>
      <c r="J6" s="255"/>
      <c r="K6" s="253"/>
      <c r="L6" s="236"/>
      <c r="M6" s="253"/>
      <c r="N6" s="256"/>
      <c r="O6" s="233"/>
      <c r="P6" s="233"/>
      <c r="Q6" s="234"/>
      <c r="R6" s="235"/>
      <c r="S6" s="236"/>
      <c r="T6" s="237"/>
      <c r="U6" s="237"/>
      <c r="V6" s="237"/>
      <c r="W6" s="237"/>
      <c r="X6" s="237"/>
      <c r="Y6" s="237"/>
      <c r="Z6" s="237"/>
    </row>
    <row r="7" spans="1:39" ht="17.25">
      <c r="A7" s="669"/>
      <c r="B7" s="671" t="s">
        <v>119</v>
      </c>
      <c r="C7" s="672"/>
      <c r="D7" s="672"/>
      <c r="E7" s="672"/>
      <c r="F7" s="673"/>
      <c r="G7" s="677" t="s">
        <v>122</v>
      </c>
      <c r="H7" s="677" t="s">
        <v>120</v>
      </c>
      <c r="I7" s="679" t="s">
        <v>121</v>
      </c>
      <c r="J7" s="679"/>
      <c r="K7" s="680" t="s">
        <v>122</v>
      </c>
      <c r="L7" s="667" t="s">
        <v>132</v>
      </c>
      <c r="M7" s="713" t="s">
        <v>123</v>
      </c>
      <c r="N7" s="715" t="s">
        <v>124</v>
      </c>
      <c r="O7" s="716"/>
      <c r="P7" s="716"/>
      <c r="Q7" s="716"/>
      <c r="R7" s="716"/>
      <c r="S7" s="716"/>
      <c r="T7" s="716"/>
      <c r="U7" s="716"/>
      <c r="V7" s="716"/>
      <c r="W7" s="716"/>
      <c r="X7" s="716"/>
      <c r="Y7" s="717"/>
      <c r="Z7" s="721" t="s">
        <v>125</v>
      </c>
    </row>
    <row r="8" spans="1:39" ht="69.75" customHeight="1" thickBot="1">
      <c r="A8" s="670"/>
      <c r="B8" s="674"/>
      <c r="C8" s="675"/>
      <c r="D8" s="675"/>
      <c r="E8" s="675"/>
      <c r="F8" s="676"/>
      <c r="G8" s="678"/>
      <c r="H8" s="678"/>
      <c r="I8" s="257" t="s">
        <v>126</v>
      </c>
      <c r="J8" s="257" t="s">
        <v>127</v>
      </c>
      <c r="K8" s="681"/>
      <c r="L8" s="668"/>
      <c r="M8" s="714"/>
      <c r="N8" s="718"/>
      <c r="O8" s="719"/>
      <c r="P8" s="719"/>
      <c r="Q8" s="719"/>
      <c r="R8" s="719"/>
      <c r="S8" s="719"/>
      <c r="T8" s="719"/>
      <c r="U8" s="719"/>
      <c r="V8" s="719"/>
      <c r="W8" s="719"/>
      <c r="X8" s="719"/>
      <c r="Y8" s="720"/>
      <c r="Z8" s="722"/>
    </row>
    <row r="9" spans="1:39">
      <c r="A9" s="654">
        <v>11</v>
      </c>
      <c r="B9" s="658"/>
      <c r="C9" s="659"/>
      <c r="D9" s="659"/>
      <c r="E9" s="659"/>
      <c r="F9" s="659"/>
      <c r="G9" s="664"/>
      <c r="H9" s="664"/>
      <c r="I9" s="664"/>
      <c r="J9" s="664"/>
      <c r="K9" s="664"/>
      <c r="L9" s="710"/>
      <c r="M9" s="701">
        <v>0.40200000000000002</v>
      </c>
      <c r="N9" s="704" t="s">
        <v>83</v>
      </c>
      <c r="O9" s="698"/>
      <c r="P9" s="695" t="s">
        <v>128</v>
      </c>
      <c r="Q9" s="698"/>
      <c r="R9" s="695" t="s">
        <v>129</v>
      </c>
      <c r="S9" s="698"/>
      <c r="T9" s="695" t="s">
        <v>128</v>
      </c>
      <c r="U9" s="698"/>
      <c r="V9" s="695" t="s">
        <v>130</v>
      </c>
      <c r="W9" s="695" t="s">
        <v>27</v>
      </c>
      <c r="X9" s="695" t="str">
        <f>IF(O9&gt;=1,(S9*12+U9)-(O9*12+Q9)+1,"")</f>
        <v/>
      </c>
      <c r="Y9" s="690" t="s">
        <v>131</v>
      </c>
      <c r="Z9" s="736" t="str">
        <f>IF(L9="","",ROUNDDOWN(L9*M9,0))</f>
        <v/>
      </c>
    </row>
    <row r="10" spans="1:39">
      <c r="A10" s="655"/>
      <c r="B10" s="660"/>
      <c r="C10" s="661"/>
      <c r="D10" s="661"/>
      <c r="E10" s="661"/>
      <c r="F10" s="661"/>
      <c r="G10" s="665"/>
      <c r="H10" s="665"/>
      <c r="I10" s="665"/>
      <c r="J10" s="665"/>
      <c r="K10" s="665"/>
      <c r="L10" s="711"/>
      <c r="M10" s="702"/>
      <c r="N10" s="705"/>
      <c r="O10" s="699"/>
      <c r="P10" s="696"/>
      <c r="Q10" s="699"/>
      <c r="R10" s="696"/>
      <c r="S10" s="699"/>
      <c r="T10" s="696"/>
      <c r="U10" s="699"/>
      <c r="V10" s="696"/>
      <c r="W10" s="696"/>
      <c r="X10" s="696"/>
      <c r="Y10" s="691"/>
      <c r="Z10" s="736"/>
    </row>
    <row r="11" spans="1:39">
      <c r="A11" s="656"/>
      <c r="B11" s="660"/>
      <c r="C11" s="661"/>
      <c r="D11" s="661"/>
      <c r="E11" s="661"/>
      <c r="F11" s="661"/>
      <c r="G11" s="665"/>
      <c r="H11" s="665"/>
      <c r="I11" s="665"/>
      <c r="J11" s="665"/>
      <c r="K11" s="665"/>
      <c r="L11" s="711"/>
      <c r="M11" s="702"/>
      <c r="N11" s="705"/>
      <c r="O11" s="699"/>
      <c r="P11" s="696"/>
      <c r="Q11" s="699"/>
      <c r="R11" s="696"/>
      <c r="S11" s="699"/>
      <c r="T11" s="696"/>
      <c r="U11" s="699"/>
      <c r="V11" s="696"/>
      <c r="W11" s="696"/>
      <c r="X11" s="696"/>
      <c r="Y11" s="691"/>
      <c r="Z11" s="736"/>
    </row>
    <row r="12" spans="1:39" ht="15" thickBot="1">
      <c r="A12" s="657"/>
      <c r="B12" s="662"/>
      <c r="C12" s="663"/>
      <c r="D12" s="663"/>
      <c r="E12" s="663"/>
      <c r="F12" s="663"/>
      <c r="G12" s="666"/>
      <c r="H12" s="666"/>
      <c r="I12" s="666"/>
      <c r="J12" s="666"/>
      <c r="K12" s="666"/>
      <c r="L12" s="712"/>
      <c r="M12" s="703"/>
      <c r="N12" s="706"/>
      <c r="O12" s="700"/>
      <c r="P12" s="697"/>
      <c r="Q12" s="700"/>
      <c r="R12" s="697"/>
      <c r="S12" s="700"/>
      <c r="T12" s="697"/>
      <c r="U12" s="700"/>
      <c r="V12" s="697"/>
      <c r="W12" s="697"/>
      <c r="X12" s="697"/>
      <c r="Y12" s="692"/>
      <c r="Z12" s="737"/>
    </row>
    <row r="13" spans="1:39" ht="14.25" customHeight="1">
      <c r="A13" s="654">
        <v>12</v>
      </c>
      <c r="B13" s="658"/>
      <c r="C13" s="659"/>
      <c r="D13" s="659"/>
      <c r="E13" s="659"/>
      <c r="F13" s="659"/>
      <c r="G13" s="727" t="str">
        <f>IF([1]基本情報入力シート!K40="", "",[1]基本情報入力シート!K40)</f>
        <v/>
      </c>
      <c r="H13" s="664"/>
      <c r="I13" s="664"/>
      <c r="J13" s="664"/>
      <c r="K13" s="664"/>
      <c r="L13" s="710"/>
      <c r="M13" s="701">
        <v>0.40200000000000002</v>
      </c>
      <c r="N13" s="704" t="s">
        <v>83</v>
      </c>
      <c r="O13" s="698"/>
      <c r="P13" s="695" t="s">
        <v>128</v>
      </c>
      <c r="Q13" s="698"/>
      <c r="R13" s="695" t="s">
        <v>129</v>
      </c>
      <c r="S13" s="698"/>
      <c r="T13" s="695" t="s">
        <v>128</v>
      </c>
      <c r="U13" s="698"/>
      <c r="V13" s="695" t="s">
        <v>130</v>
      </c>
      <c r="W13" s="695" t="s">
        <v>27</v>
      </c>
      <c r="X13" s="695" t="str">
        <f>IF(O13&gt;=1,(S13*12+U13)-(O13*12+Q13)+1,"")</f>
        <v/>
      </c>
      <c r="Y13" s="690" t="s">
        <v>131</v>
      </c>
      <c r="Z13" s="735" t="str">
        <f>IFERROR(ROUNDDOWN(ROUND(L13*M13,0),0)*X13,"")</f>
        <v/>
      </c>
    </row>
    <row r="14" spans="1:39" ht="14.25" customHeight="1">
      <c r="A14" s="655"/>
      <c r="B14" s="660"/>
      <c r="C14" s="661"/>
      <c r="D14" s="661"/>
      <c r="E14" s="661"/>
      <c r="F14" s="661"/>
      <c r="G14" s="728"/>
      <c r="H14" s="665"/>
      <c r="I14" s="665"/>
      <c r="J14" s="665"/>
      <c r="K14" s="665"/>
      <c r="L14" s="711"/>
      <c r="M14" s="702"/>
      <c r="N14" s="705"/>
      <c r="O14" s="699"/>
      <c r="P14" s="696"/>
      <c r="Q14" s="699"/>
      <c r="R14" s="696"/>
      <c r="S14" s="699"/>
      <c r="T14" s="696"/>
      <c r="U14" s="699"/>
      <c r="V14" s="696"/>
      <c r="W14" s="696"/>
      <c r="X14" s="696"/>
      <c r="Y14" s="691"/>
      <c r="Z14" s="736"/>
    </row>
    <row r="15" spans="1:39" ht="14.25" customHeight="1">
      <c r="A15" s="656"/>
      <c r="B15" s="660"/>
      <c r="C15" s="661"/>
      <c r="D15" s="661"/>
      <c r="E15" s="661"/>
      <c r="F15" s="661"/>
      <c r="G15" s="728"/>
      <c r="H15" s="665"/>
      <c r="I15" s="665"/>
      <c r="J15" s="665"/>
      <c r="K15" s="665"/>
      <c r="L15" s="711"/>
      <c r="M15" s="702"/>
      <c r="N15" s="705"/>
      <c r="O15" s="699"/>
      <c r="P15" s="696"/>
      <c r="Q15" s="699"/>
      <c r="R15" s="696"/>
      <c r="S15" s="699"/>
      <c r="T15" s="696"/>
      <c r="U15" s="699"/>
      <c r="V15" s="696"/>
      <c r="W15" s="696"/>
      <c r="X15" s="696"/>
      <c r="Y15" s="691"/>
      <c r="Z15" s="736"/>
    </row>
    <row r="16" spans="1:39" ht="15" customHeight="1" thickBot="1">
      <c r="A16" s="657"/>
      <c r="B16" s="662"/>
      <c r="C16" s="663"/>
      <c r="D16" s="663"/>
      <c r="E16" s="663"/>
      <c r="F16" s="663"/>
      <c r="G16" s="729"/>
      <c r="H16" s="666"/>
      <c r="I16" s="666"/>
      <c r="J16" s="666"/>
      <c r="K16" s="666"/>
      <c r="L16" s="712"/>
      <c r="M16" s="703"/>
      <c r="N16" s="706"/>
      <c r="O16" s="700"/>
      <c r="P16" s="697"/>
      <c r="Q16" s="700"/>
      <c r="R16" s="697"/>
      <c r="S16" s="700"/>
      <c r="T16" s="697"/>
      <c r="U16" s="700"/>
      <c r="V16" s="697"/>
      <c r="W16" s="697"/>
      <c r="X16" s="697"/>
      <c r="Y16" s="692"/>
      <c r="Z16" s="737"/>
    </row>
    <row r="17" spans="1:26" ht="14.25" customHeight="1">
      <c r="A17" s="654">
        <v>13</v>
      </c>
      <c r="B17" s="658"/>
      <c r="C17" s="659"/>
      <c r="D17" s="659"/>
      <c r="E17" s="659"/>
      <c r="F17" s="659"/>
      <c r="G17" s="727" t="str">
        <f>IF([1]基本情報入力シート!K41="", "",[1]基本情報入力シート!K41)</f>
        <v/>
      </c>
      <c r="H17" s="664"/>
      <c r="I17" s="664"/>
      <c r="J17" s="664"/>
      <c r="K17" s="664"/>
      <c r="L17" s="710"/>
      <c r="M17" s="701">
        <v>0.40200000000000002</v>
      </c>
      <c r="N17" s="704" t="s">
        <v>83</v>
      </c>
      <c r="O17" s="698"/>
      <c r="P17" s="695" t="s">
        <v>128</v>
      </c>
      <c r="Q17" s="698"/>
      <c r="R17" s="695" t="s">
        <v>129</v>
      </c>
      <c r="S17" s="698"/>
      <c r="T17" s="695" t="s">
        <v>128</v>
      </c>
      <c r="U17" s="698"/>
      <c r="V17" s="695" t="s">
        <v>130</v>
      </c>
      <c r="W17" s="695" t="s">
        <v>27</v>
      </c>
      <c r="X17" s="695" t="str">
        <f>IF(O17&gt;=1,(S17*12+U17)-(O17*12+Q17)+1,"")</f>
        <v/>
      </c>
      <c r="Y17" s="690" t="s">
        <v>131</v>
      </c>
      <c r="Z17" s="735" t="str">
        <f>IFERROR(ROUNDDOWN(ROUND(L17*M17,0),0)*X17,"")</f>
        <v/>
      </c>
    </row>
    <row r="18" spans="1:26" ht="14.25" customHeight="1">
      <c r="A18" s="655"/>
      <c r="B18" s="660"/>
      <c r="C18" s="661"/>
      <c r="D18" s="661"/>
      <c r="E18" s="661"/>
      <c r="F18" s="661"/>
      <c r="G18" s="728"/>
      <c r="H18" s="665"/>
      <c r="I18" s="665"/>
      <c r="J18" s="665"/>
      <c r="K18" s="665"/>
      <c r="L18" s="711"/>
      <c r="M18" s="702"/>
      <c r="N18" s="705"/>
      <c r="O18" s="699"/>
      <c r="P18" s="696"/>
      <c r="Q18" s="699"/>
      <c r="R18" s="696"/>
      <c r="S18" s="699"/>
      <c r="T18" s="696"/>
      <c r="U18" s="699"/>
      <c r="V18" s="696"/>
      <c r="W18" s="696"/>
      <c r="X18" s="696"/>
      <c r="Y18" s="691"/>
      <c r="Z18" s="736"/>
    </row>
    <row r="19" spans="1:26" ht="14.25" customHeight="1">
      <c r="A19" s="656"/>
      <c r="B19" s="660"/>
      <c r="C19" s="661"/>
      <c r="D19" s="661"/>
      <c r="E19" s="661"/>
      <c r="F19" s="661"/>
      <c r="G19" s="728"/>
      <c r="H19" s="665"/>
      <c r="I19" s="665"/>
      <c r="J19" s="665"/>
      <c r="K19" s="665"/>
      <c r="L19" s="711"/>
      <c r="M19" s="702"/>
      <c r="N19" s="705"/>
      <c r="O19" s="699"/>
      <c r="P19" s="696"/>
      <c r="Q19" s="699"/>
      <c r="R19" s="696"/>
      <c r="S19" s="699"/>
      <c r="T19" s="696"/>
      <c r="U19" s="699"/>
      <c r="V19" s="696"/>
      <c r="W19" s="696"/>
      <c r="X19" s="696"/>
      <c r="Y19" s="691"/>
      <c r="Z19" s="736"/>
    </row>
    <row r="20" spans="1:26" ht="15" customHeight="1" thickBot="1">
      <c r="A20" s="657"/>
      <c r="B20" s="662"/>
      <c r="C20" s="663"/>
      <c r="D20" s="663"/>
      <c r="E20" s="663"/>
      <c r="F20" s="663"/>
      <c r="G20" s="729"/>
      <c r="H20" s="666"/>
      <c r="I20" s="666"/>
      <c r="J20" s="666"/>
      <c r="K20" s="666"/>
      <c r="L20" s="712"/>
      <c r="M20" s="703"/>
      <c r="N20" s="706"/>
      <c r="O20" s="700"/>
      <c r="P20" s="697"/>
      <c r="Q20" s="700"/>
      <c r="R20" s="697"/>
      <c r="S20" s="700"/>
      <c r="T20" s="697"/>
      <c r="U20" s="700"/>
      <c r="V20" s="697"/>
      <c r="W20" s="697"/>
      <c r="X20" s="697"/>
      <c r="Y20" s="692"/>
      <c r="Z20" s="737"/>
    </row>
    <row r="21" spans="1:26" ht="14.25" customHeight="1">
      <c r="A21" s="654">
        <v>14</v>
      </c>
      <c r="B21" s="658"/>
      <c r="C21" s="659"/>
      <c r="D21" s="659"/>
      <c r="E21" s="659"/>
      <c r="F21" s="659"/>
      <c r="G21" s="727" t="str">
        <f>IF([1]基本情報入力シート!K42="", "",[1]基本情報入力シート!K42)</f>
        <v/>
      </c>
      <c r="H21" s="664"/>
      <c r="I21" s="664"/>
      <c r="J21" s="664"/>
      <c r="K21" s="664"/>
      <c r="L21" s="710"/>
      <c r="M21" s="701">
        <v>0.40200000000000002</v>
      </c>
      <c r="N21" s="704" t="s">
        <v>83</v>
      </c>
      <c r="O21" s="698"/>
      <c r="P21" s="695" t="s">
        <v>128</v>
      </c>
      <c r="Q21" s="698"/>
      <c r="R21" s="695" t="s">
        <v>129</v>
      </c>
      <c r="S21" s="698"/>
      <c r="T21" s="695" t="s">
        <v>128</v>
      </c>
      <c r="U21" s="698"/>
      <c r="V21" s="695" t="s">
        <v>130</v>
      </c>
      <c r="W21" s="695" t="s">
        <v>27</v>
      </c>
      <c r="X21" s="695" t="str">
        <f>IF(O21&gt;=1,(S21*12+U21)-(O21*12+Q21)+1,"")</f>
        <v/>
      </c>
      <c r="Y21" s="690" t="s">
        <v>131</v>
      </c>
      <c r="Z21" s="735" t="str">
        <f>IFERROR(ROUNDDOWN(ROUND(L21*M21,0),0)*X21,"")</f>
        <v/>
      </c>
    </row>
    <row r="22" spans="1:26" ht="14.25" customHeight="1">
      <c r="A22" s="655"/>
      <c r="B22" s="660"/>
      <c r="C22" s="661"/>
      <c r="D22" s="661"/>
      <c r="E22" s="661"/>
      <c r="F22" s="661"/>
      <c r="G22" s="728"/>
      <c r="H22" s="665"/>
      <c r="I22" s="665"/>
      <c r="J22" s="665"/>
      <c r="K22" s="665"/>
      <c r="L22" s="711"/>
      <c r="M22" s="702"/>
      <c r="N22" s="705"/>
      <c r="O22" s="699"/>
      <c r="P22" s="696"/>
      <c r="Q22" s="699"/>
      <c r="R22" s="696"/>
      <c r="S22" s="699"/>
      <c r="T22" s="696"/>
      <c r="U22" s="699"/>
      <c r="V22" s="696"/>
      <c r="W22" s="696"/>
      <c r="X22" s="696"/>
      <c r="Y22" s="691"/>
      <c r="Z22" s="736"/>
    </row>
    <row r="23" spans="1:26" ht="14.25" customHeight="1">
      <c r="A23" s="656"/>
      <c r="B23" s="660"/>
      <c r="C23" s="661"/>
      <c r="D23" s="661"/>
      <c r="E23" s="661"/>
      <c r="F23" s="661"/>
      <c r="G23" s="728"/>
      <c r="H23" s="665"/>
      <c r="I23" s="665"/>
      <c r="J23" s="665"/>
      <c r="K23" s="665"/>
      <c r="L23" s="711"/>
      <c r="M23" s="702"/>
      <c r="N23" s="705"/>
      <c r="O23" s="699"/>
      <c r="P23" s="696"/>
      <c r="Q23" s="699"/>
      <c r="R23" s="696"/>
      <c r="S23" s="699"/>
      <c r="T23" s="696"/>
      <c r="U23" s="699"/>
      <c r="V23" s="696"/>
      <c r="W23" s="696"/>
      <c r="X23" s="696"/>
      <c r="Y23" s="691"/>
      <c r="Z23" s="736"/>
    </row>
    <row r="24" spans="1:26" ht="15" customHeight="1" thickBot="1">
      <c r="A24" s="656"/>
      <c r="B24" s="662"/>
      <c r="C24" s="663"/>
      <c r="D24" s="663"/>
      <c r="E24" s="663"/>
      <c r="F24" s="663"/>
      <c r="G24" s="730"/>
      <c r="H24" s="666"/>
      <c r="I24" s="666"/>
      <c r="J24" s="666"/>
      <c r="K24" s="666"/>
      <c r="L24" s="712"/>
      <c r="M24" s="703"/>
      <c r="N24" s="706"/>
      <c r="O24" s="700"/>
      <c r="P24" s="697"/>
      <c r="Q24" s="700"/>
      <c r="R24" s="697"/>
      <c r="S24" s="700"/>
      <c r="T24" s="697"/>
      <c r="U24" s="700"/>
      <c r="V24" s="697"/>
      <c r="W24" s="697"/>
      <c r="X24" s="697"/>
      <c r="Y24" s="692"/>
      <c r="Z24" s="737"/>
    </row>
    <row r="25" spans="1:26" ht="14.25" customHeight="1">
      <c r="A25" s="654">
        <v>15</v>
      </c>
      <c r="B25" s="658"/>
      <c r="C25" s="659"/>
      <c r="D25" s="659"/>
      <c r="E25" s="659"/>
      <c r="F25" s="659"/>
      <c r="G25" s="727" t="str">
        <f>IF([1]基本情報入力シート!K43="", "",[1]基本情報入力シート!K43)</f>
        <v/>
      </c>
      <c r="H25" s="664"/>
      <c r="I25" s="664"/>
      <c r="J25" s="664"/>
      <c r="K25" s="664"/>
      <c r="L25" s="710"/>
      <c r="M25" s="701">
        <v>0.40200000000000002</v>
      </c>
      <c r="N25" s="704" t="s">
        <v>83</v>
      </c>
      <c r="O25" s="698"/>
      <c r="P25" s="695" t="s">
        <v>128</v>
      </c>
      <c r="Q25" s="698"/>
      <c r="R25" s="695" t="s">
        <v>129</v>
      </c>
      <c r="S25" s="698"/>
      <c r="T25" s="695" t="s">
        <v>128</v>
      </c>
      <c r="U25" s="698"/>
      <c r="V25" s="695" t="s">
        <v>130</v>
      </c>
      <c r="W25" s="695" t="s">
        <v>27</v>
      </c>
      <c r="X25" s="695" t="str">
        <f>IF(O25&gt;=1,(S25*12+U25)-(O25*12+Q25)+1,"")</f>
        <v/>
      </c>
      <c r="Y25" s="690" t="s">
        <v>131</v>
      </c>
      <c r="Z25" s="735" t="str">
        <f>IFERROR(ROUNDDOWN(ROUND(L25*M25,0),0)*X25,"")</f>
        <v/>
      </c>
    </row>
    <row r="26" spans="1:26" ht="14.25" customHeight="1">
      <c r="A26" s="655"/>
      <c r="B26" s="660"/>
      <c r="C26" s="661"/>
      <c r="D26" s="661"/>
      <c r="E26" s="661"/>
      <c r="F26" s="661"/>
      <c r="G26" s="728"/>
      <c r="H26" s="665"/>
      <c r="I26" s="665"/>
      <c r="J26" s="665"/>
      <c r="K26" s="665"/>
      <c r="L26" s="711"/>
      <c r="M26" s="702"/>
      <c r="N26" s="705"/>
      <c r="O26" s="699"/>
      <c r="P26" s="696"/>
      <c r="Q26" s="699"/>
      <c r="R26" s="696"/>
      <c r="S26" s="699"/>
      <c r="T26" s="696"/>
      <c r="U26" s="699"/>
      <c r="V26" s="696"/>
      <c r="W26" s="696"/>
      <c r="X26" s="696"/>
      <c r="Y26" s="691"/>
      <c r="Z26" s="736"/>
    </row>
    <row r="27" spans="1:26" ht="14.25" customHeight="1">
      <c r="A27" s="655"/>
      <c r="B27" s="660"/>
      <c r="C27" s="661"/>
      <c r="D27" s="661"/>
      <c r="E27" s="661"/>
      <c r="F27" s="661"/>
      <c r="G27" s="728"/>
      <c r="H27" s="665"/>
      <c r="I27" s="665"/>
      <c r="J27" s="665"/>
      <c r="K27" s="665"/>
      <c r="L27" s="711"/>
      <c r="M27" s="702"/>
      <c r="N27" s="705"/>
      <c r="O27" s="699"/>
      <c r="P27" s="696"/>
      <c r="Q27" s="699"/>
      <c r="R27" s="696"/>
      <c r="S27" s="699"/>
      <c r="T27" s="696"/>
      <c r="U27" s="699"/>
      <c r="V27" s="696"/>
      <c r="W27" s="696"/>
      <c r="X27" s="696"/>
      <c r="Y27" s="691"/>
      <c r="Z27" s="736"/>
    </row>
    <row r="28" spans="1:26" ht="15" customHeight="1" thickBot="1">
      <c r="A28" s="657"/>
      <c r="B28" s="662"/>
      <c r="C28" s="663"/>
      <c r="D28" s="663"/>
      <c r="E28" s="663"/>
      <c r="F28" s="663"/>
      <c r="G28" s="729"/>
      <c r="H28" s="666"/>
      <c r="I28" s="666"/>
      <c r="J28" s="666"/>
      <c r="K28" s="666"/>
      <c r="L28" s="712"/>
      <c r="M28" s="703"/>
      <c r="N28" s="706"/>
      <c r="O28" s="700"/>
      <c r="P28" s="697"/>
      <c r="Q28" s="700"/>
      <c r="R28" s="697"/>
      <c r="S28" s="700"/>
      <c r="T28" s="697"/>
      <c r="U28" s="700"/>
      <c r="V28" s="697"/>
      <c r="W28" s="697"/>
      <c r="X28" s="697"/>
      <c r="Y28" s="692"/>
      <c r="Z28" s="737"/>
    </row>
    <row r="29" spans="1:26" ht="14.25" customHeight="1">
      <c r="A29" s="731">
        <v>16</v>
      </c>
      <c r="B29" s="658"/>
      <c r="C29" s="659"/>
      <c r="D29" s="659"/>
      <c r="E29" s="659"/>
      <c r="F29" s="659"/>
      <c r="G29" s="732" t="str">
        <f>IF([1]基本情報入力シート!K44="", "",[1]基本情報入力シート!K44)</f>
        <v/>
      </c>
      <c r="H29" s="664"/>
      <c r="I29" s="664"/>
      <c r="J29" s="664"/>
      <c r="K29" s="664"/>
      <c r="L29" s="710"/>
      <c r="M29" s="701">
        <v>0.40200000000000002</v>
      </c>
      <c r="N29" s="704" t="s">
        <v>83</v>
      </c>
      <c r="O29" s="698"/>
      <c r="P29" s="695" t="s">
        <v>128</v>
      </c>
      <c r="Q29" s="698"/>
      <c r="R29" s="695" t="s">
        <v>129</v>
      </c>
      <c r="S29" s="698"/>
      <c r="T29" s="695" t="s">
        <v>128</v>
      </c>
      <c r="U29" s="698"/>
      <c r="V29" s="695" t="s">
        <v>130</v>
      </c>
      <c r="W29" s="695" t="s">
        <v>27</v>
      </c>
      <c r="X29" s="695" t="str">
        <f>IF(O29&gt;=1,(S29*12+U29)-(O29*12+Q29)+1,"")</f>
        <v/>
      </c>
      <c r="Y29" s="690" t="s">
        <v>131</v>
      </c>
      <c r="Z29" s="735" t="str">
        <f>IFERROR(ROUNDDOWN(ROUND(L29*M29,0),0)*X29,"")</f>
        <v/>
      </c>
    </row>
    <row r="30" spans="1:26" ht="14.25" customHeight="1">
      <c r="A30" s="655"/>
      <c r="B30" s="660"/>
      <c r="C30" s="661"/>
      <c r="D30" s="661"/>
      <c r="E30" s="661"/>
      <c r="F30" s="661"/>
      <c r="G30" s="728"/>
      <c r="H30" s="665"/>
      <c r="I30" s="665"/>
      <c r="J30" s="665"/>
      <c r="K30" s="665"/>
      <c r="L30" s="711"/>
      <c r="M30" s="702"/>
      <c r="N30" s="705"/>
      <c r="O30" s="699"/>
      <c r="P30" s="696"/>
      <c r="Q30" s="699"/>
      <c r="R30" s="696"/>
      <c r="S30" s="699"/>
      <c r="T30" s="696"/>
      <c r="U30" s="699"/>
      <c r="V30" s="696"/>
      <c r="W30" s="696"/>
      <c r="X30" s="696"/>
      <c r="Y30" s="691"/>
      <c r="Z30" s="736"/>
    </row>
    <row r="31" spans="1:26" ht="14.25" customHeight="1">
      <c r="A31" s="656"/>
      <c r="B31" s="660"/>
      <c r="C31" s="661"/>
      <c r="D31" s="661"/>
      <c r="E31" s="661"/>
      <c r="F31" s="661"/>
      <c r="G31" s="728"/>
      <c r="H31" s="665"/>
      <c r="I31" s="665"/>
      <c r="J31" s="665"/>
      <c r="K31" s="665"/>
      <c r="L31" s="711"/>
      <c r="M31" s="702"/>
      <c r="N31" s="705"/>
      <c r="O31" s="699"/>
      <c r="P31" s="696"/>
      <c r="Q31" s="699"/>
      <c r="R31" s="696"/>
      <c r="S31" s="699"/>
      <c r="T31" s="696"/>
      <c r="U31" s="699"/>
      <c r="V31" s="696"/>
      <c r="W31" s="696"/>
      <c r="X31" s="696"/>
      <c r="Y31" s="691"/>
      <c r="Z31" s="736"/>
    </row>
    <row r="32" spans="1:26" ht="15" customHeight="1" thickBot="1">
      <c r="A32" s="657"/>
      <c r="B32" s="662"/>
      <c r="C32" s="663"/>
      <c r="D32" s="663"/>
      <c r="E32" s="663"/>
      <c r="F32" s="663"/>
      <c r="G32" s="729"/>
      <c r="H32" s="666"/>
      <c r="I32" s="666"/>
      <c r="J32" s="666"/>
      <c r="K32" s="666"/>
      <c r="L32" s="712"/>
      <c r="M32" s="703"/>
      <c r="N32" s="706"/>
      <c r="O32" s="700"/>
      <c r="P32" s="697"/>
      <c r="Q32" s="700"/>
      <c r="R32" s="697"/>
      <c r="S32" s="700"/>
      <c r="T32" s="697"/>
      <c r="U32" s="700"/>
      <c r="V32" s="697"/>
      <c r="W32" s="697"/>
      <c r="X32" s="697"/>
      <c r="Y32" s="692"/>
      <c r="Z32" s="737"/>
    </row>
    <row r="33" spans="1:26" ht="14.25" customHeight="1">
      <c r="A33" s="654">
        <v>17</v>
      </c>
      <c r="B33" s="658"/>
      <c r="C33" s="659"/>
      <c r="D33" s="659"/>
      <c r="E33" s="659"/>
      <c r="F33" s="659"/>
      <c r="G33" s="727" t="str">
        <f>IF([1]基本情報入力シート!K45="", "",[1]基本情報入力シート!K45)</f>
        <v/>
      </c>
      <c r="H33" s="664"/>
      <c r="I33" s="664"/>
      <c r="J33" s="664"/>
      <c r="K33" s="664"/>
      <c r="L33" s="710"/>
      <c r="M33" s="701">
        <v>0.40200000000000002</v>
      </c>
      <c r="N33" s="704" t="s">
        <v>83</v>
      </c>
      <c r="O33" s="698"/>
      <c r="P33" s="695" t="s">
        <v>128</v>
      </c>
      <c r="Q33" s="698"/>
      <c r="R33" s="695" t="s">
        <v>129</v>
      </c>
      <c r="S33" s="698"/>
      <c r="T33" s="695" t="s">
        <v>128</v>
      </c>
      <c r="U33" s="698"/>
      <c r="V33" s="695" t="s">
        <v>130</v>
      </c>
      <c r="W33" s="695" t="s">
        <v>27</v>
      </c>
      <c r="X33" s="695" t="str">
        <f>IF(O33&gt;=1,(S33*12+U33)-(O33*12+Q33)+1,"")</f>
        <v/>
      </c>
      <c r="Y33" s="690" t="s">
        <v>131</v>
      </c>
      <c r="Z33" s="735" t="str">
        <f>IFERROR(ROUNDDOWN(ROUND(L33*M33,0),0)*X33,"")</f>
        <v/>
      </c>
    </row>
    <row r="34" spans="1:26" ht="14.25" customHeight="1">
      <c r="A34" s="655"/>
      <c r="B34" s="660"/>
      <c r="C34" s="661"/>
      <c r="D34" s="661"/>
      <c r="E34" s="661"/>
      <c r="F34" s="661"/>
      <c r="G34" s="728"/>
      <c r="H34" s="665"/>
      <c r="I34" s="665"/>
      <c r="J34" s="665"/>
      <c r="K34" s="665"/>
      <c r="L34" s="711"/>
      <c r="M34" s="702"/>
      <c r="N34" s="705"/>
      <c r="O34" s="699"/>
      <c r="P34" s="696"/>
      <c r="Q34" s="699"/>
      <c r="R34" s="696"/>
      <c r="S34" s="699"/>
      <c r="T34" s="696"/>
      <c r="U34" s="699"/>
      <c r="V34" s="696"/>
      <c r="W34" s="696"/>
      <c r="X34" s="696"/>
      <c r="Y34" s="691"/>
      <c r="Z34" s="736"/>
    </row>
    <row r="35" spans="1:26" ht="14.25" customHeight="1">
      <c r="A35" s="656"/>
      <c r="B35" s="660"/>
      <c r="C35" s="661"/>
      <c r="D35" s="661"/>
      <c r="E35" s="661"/>
      <c r="F35" s="661"/>
      <c r="G35" s="728"/>
      <c r="H35" s="665"/>
      <c r="I35" s="665"/>
      <c r="J35" s="665"/>
      <c r="K35" s="665"/>
      <c r="L35" s="711"/>
      <c r="M35" s="702"/>
      <c r="N35" s="705"/>
      <c r="O35" s="699"/>
      <c r="P35" s="696"/>
      <c r="Q35" s="699"/>
      <c r="R35" s="696"/>
      <c r="S35" s="699"/>
      <c r="T35" s="696"/>
      <c r="U35" s="699"/>
      <c r="V35" s="696"/>
      <c r="W35" s="696"/>
      <c r="X35" s="696"/>
      <c r="Y35" s="691"/>
      <c r="Z35" s="736"/>
    </row>
    <row r="36" spans="1:26" ht="15" customHeight="1" thickBot="1">
      <c r="A36" s="657"/>
      <c r="B36" s="662"/>
      <c r="C36" s="663"/>
      <c r="D36" s="663"/>
      <c r="E36" s="663"/>
      <c r="F36" s="663"/>
      <c r="G36" s="729"/>
      <c r="H36" s="666"/>
      <c r="I36" s="666"/>
      <c r="J36" s="666"/>
      <c r="K36" s="666"/>
      <c r="L36" s="712"/>
      <c r="M36" s="703"/>
      <c r="N36" s="706"/>
      <c r="O36" s="700"/>
      <c r="P36" s="697"/>
      <c r="Q36" s="700"/>
      <c r="R36" s="697"/>
      <c r="S36" s="700"/>
      <c r="T36" s="697"/>
      <c r="U36" s="700"/>
      <c r="V36" s="697"/>
      <c r="W36" s="697"/>
      <c r="X36" s="697"/>
      <c r="Y36" s="692"/>
      <c r="Z36" s="737"/>
    </row>
    <row r="37" spans="1:26" ht="14.25" customHeight="1">
      <c r="A37" s="654">
        <v>18</v>
      </c>
      <c r="B37" s="658"/>
      <c r="C37" s="659"/>
      <c r="D37" s="659"/>
      <c r="E37" s="659"/>
      <c r="F37" s="659"/>
      <c r="G37" s="727" t="str">
        <f>IF([1]基本情報入力シート!K46="", "",[1]基本情報入力シート!K46)</f>
        <v/>
      </c>
      <c r="H37" s="664"/>
      <c r="I37" s="664"/>
      <c r="J37" s="664"/>
      <c r="K37" s="664"/>
      <c r="L37" s="710"/>
      <c r="M37" s="701">
        <v>0.40200000000000002</v>
      </c>
      <c r="N37" s="704" t="s">
        <v>83</v>
      </c>
      <c r="O37" s="698"/>
      <c r="P37" s="695" t="s">
        <v>128</v>
      </c>
      <c r="Q37" s="698"/>
      <c r="R37" s="695" t="s">
        <v>129</v>
      </c>
      <c r="S37" s="698"/>
      <c r="T37" s="695" t="s">
        <v>128</v>
      </c>
      <c r="U37" s="698"/>
      <c r="V37" s="695" t="s">
        <v>130</v>
      </c>
      <c r="W37" s="695" t="s">
        <v>27</v>
      </c>
      <c r="X37" s="695" t="str">
        <f>IF(O37&gt;=1,(S37*12+U37)-(O37*12+Q37)+1,"")</f>
        <v/>
      </c>
      <c r="Y37" s="690" t="s">
        <v>131</v>
      </c>
      <c r="Z37" s="735" t="str">
        <f>IFERROR(ROUNDDOWN(ROUND(L37*M37,0),0)*X37,"")</f>
        <v/>
      </c>
    </row>
    <row r="38" spans="1:26" ht="14.25" customHeight="1">
      <c r="A38" s="655"/>
      <c r="B38" s="660"/>
      <c r="C38" s="661"/>
      <c r="D38" s="661"/>
      <c r="E38" s="661"/>
      <c r="F38" s="661"/>
      <c r="G38" s="728"/>
      <c r="H38" s="665"/>
      <c r="I38" s="665"/>
      <c r="J38" s="665"/>
      <c r="K38" s="665"/>
      <c r="L38" s="711"/>
      <c r="M38" s="702"/>
      <c r="N38" s="705"/>
      <c r="O38" s="699"/>
      <c r="P38" s="696"/>
      <c r="Q38" s="699"/>
      <c r="R38" s="696"/>
      <c r="S38" s="699"/>
      <c r="T38" s="696"/>
      <c r="U38" s="699"/>
      <c r="V38" s="696"/>
      <c r="W38" s="696"/>
      <c r="X38" s="696"/>
      <c r="Y38" s="691"/>
      <c r="Z38" s="736"/>
    </row>
    <row r="39" spans="1:26" ht="14.25" customHeight="1">
      <c r="A39" s="656"/>
      <c r="B39" s="660"/>
      <c r="C39" s="661"/>
      <c r="D39" s="661"/>
      <c r="E39" s="661"/>
      <c r="F39" s="661"/>
      <c r="G39" s="728"/>
      <c r="H39" s="665"/>
      <c r="I39" s="665"/>
      <c r="J39" s="665"/>
      <c r="K39" s="665"/>
      <c r="L39" s="711"/>
      <c r="M39" s="702"/>
      <c r="N39" s="705"/>
      <c r="O39" s="699"/>
      <c r="P39" s="696"/>
      <c r="Q39" s="699"/>
      <c r="R39" s="696"/>
      <c r="S39" s="699"/>
      <c r="T39" s="696"/>
      <c r="U39" s="699"/>
      <c r="V39" s="696"/>
      <c r="W39" s="696"/>
      <c r="X39" s="696"/>
      <c r="Y39" s="691"/>
      <c r="Z39" s="736"/>
    </row>
    <row r="40" spans="1:26" ht="15" customHeight="1" thickBot="1">
      <c r="A40" s="657"/>
      <c r="B40" s="662"/>
      <c r="C40" s="663"/>
      <c r="D40" s="663"/>
      <c r="E40" s="663"/>
      <c r="F40" s="663"/>
      <c r="G40" s="729"/>
      <c r="H40" s="666"/>
      <c r="I40" s="666"/>
      <c r="J40" s="666"/>
      <c r="K40" s="666"/>
      <c r="L40" s="712"/>
      <c r="M40" s="703"/>
      <c r="N40" s="706"/>
      <c r="O40" s="700"/>
      <c r="P40" s="697"/>
      <c r="Q40" s="700"/>
      <c r="R40" s="697"/>
      <c r="S40" s="700"/>
      <c r="T40" s="697"/>
      <c r="U40" s="700"/>
      <c r="V40" s="697"/>
      <c r="W40" s="697"/>
      <c r="X40" s="697"/>
      <c r="Y40" s="692"/>
      <c r="Z40" s="737"/>
    </row>
    <row r="41" spans="1:26" ht="14.25" customHeight="1">
      <c r="A41" s="654">
        <v>19</v>
      </c>
      <c r="B41" s="658"/>
      <c r="C41" s="659"/>
      <c r="D41" s="659"/>
      <c r="E41" s="659"/>
      <c r="F41" s="659"/>
      <c r="G41" s="727" t="str">
        <f>IF([1]基本情報入力シート!K47="", "",[1]基本情報入力シート!K47)</f>
        <v/>
      </c>
      <c r="H41" s="664"/>
      <c r="I41" s="664"/>
      <c r="J41" s="664"/>
      <c r="K41" s="664"/>
      <c r="L41" s="710"/>
      <c r="M41" s="701">
        <v>0.40200000000000002</v>
      </c>
      <c r="N41" s="704" t="s">
        <v>83</v>
      </c>
      <c r="O41" s="698"/>
      <c r="P41" s="695" t="s">
        <v>128</v>
      </c>
      <c r="Q41" s="698"/>
      <c r="R41" s="695" t="s">
        <v>129</v>
      </c>
      <c r="S41" s="698"/>
      <c r="T41" s="695" t="s">
        <v>128</v>
      </c>
      <c r="U41" s="698"/>
      <c r="V41" s="695" t="s">
        <v>130</v>
      </c>
      <c r="W41" s="695" t="s">
        <v>27</v>
      </c>
      <c r="X41" s="695" t="str">
        <f>IF(O41&gt;=1,(S41*12+U41)-(O41*12+Q41)+1,"")</f>
        <v/>
      </c>
      <c r="Y41" s="690" t="s">
        <v>131</v>
      </c>
      <c r="Z41" s="735" t="str">
        <f>IFERROR(ROUNDDOWN(ROUND(L41*M41,0),0)*X41,"")</f>
        <v/>
      </c>
    </row>
    <row r="42" spans="1:26" ht="14.25" customHeight="1">
      <c r="A42" s="655"/>
      <c r="B42" s="660"/>
      <c r="C42" s="661"/>
      <c r="D42" s="661"/>
      <c r="E42" s="661"/>
      <c r="F42" s="661"/>
      <c r="G42" s="728"/>
      <c r="H42" s="665"/>
      <c r="I42" s="665"/>
      <c r="J42" s="665"/>
      <c r="K42" s="665"/>
      <c r="L42" s="711"/>
      <c r="M42" s="702"/>
      <c r="N42" s="705"/>
      <c r="O42" s="699"/>
      <c r="P42" s="696"/>
      <c r="Q42" s="699"/>
      <c r="R42" s="696"/>
      <c r="S42" s="699"/>
      <c r="T42" s="696"/>
      <c r="U42" s="699"/>
      <c r="V42" s="696"/>
      <c r="W42" s="696"/>
      <c r="X42" s="696"/>
      <c r="Y42" s="691"/>
      <c r="Z42" s="736"/>
    </row>
    <row r="43" spans="1:26" ht="14.25" customHeight="1">
      <c r="A43" s="656"/>
      <c r="B43" s="660"/>
      <c r="C43" s="661"/>
      <c r="D43" s="661"/>
      <c r="E43" s="661"/>
      <c r="F43" s="661"/>
      <c r="G43" s="728"/>
      <c r="H43" s="665"/>
      <c r="I43" s="665"/>
      <c r="J43" s="665"/>
      <c r="K43" s="665"/>
      <c r="L43" s="711"/>
      <c r="M43" s="702"/>
      <c r="N43" s="705"/>
      <c r="O43" s="699"/>
      <c r="P43" s="696"/>
      <c r="Q43" s="699"/>
      <c r="R43" s="696"/>
      <c r="S43" s="699"/>
      <c r="T43" s="696"/>
      <c r="U43" s="699"/>
      <c r="V43" s="696"/>
      <c r="W43" s="696"/>
      <c r="X43" s="696"/>
      <c r="Y43" s="691"/>
      <c r="Z43" s="736"/>
    </row>
    <row r="44" spans="1:26" ht="15" customHeight="1" thickBot="1">
      <c r="A44" s="657"/>
      <c r="B44" s="662"/>
      <c r="C44" s="663"/>
      <c r="D44" s="663"/>
      <c r="E44" s="663"/>
      <c r="F44" s="663"/>
      <c r="G44" s="729"/>
      <c r="H44" s="666"/>
      <c r="I44" s="666"/>
      <c r="J44" s="666"/>
      <c r="K44" s="666"/>
      <c r="L44" s="712"/>
      <c r="M44" s="703"/>
      <c r="N44" s="706"/>
      <c r="O44" s="700"/>
      <c r="P44" s="697"/>
      <c r="Q44" s="700"/>
      <c r="R44" s="697"/>
      <c r="S44" s="700"/>
      <c r="T44" s="697"/>
      <c r="U44" s="700"/>
      <c r="V44" s="697"/>
      <c r="W44" s="697"/>
      <c r="X44" s="697"/>
      <c r="Y44" s="692"/>
      <c r="Z44" s="737"/>
    </row>
    <row r="45" spans="1:26" ht="14.25" customHeight="1">
      <c r="A45" s="654">
        <v>20</v>
      </c>
      <c r="B45" s="658"/>
      <c r="C45" s="659"/>
      <c r="D45" s="659"/>
      <c r="E45" s="659"/>
      <c r="F45" s="659"/>
      <c r="G45" s="727" t="str">
        <f>IF([1]基本情報入力シート!K48="", "",[1]基本情報入力シート!K48)</f>
        <v/>
      </c>
      <c r="H45" s="664"/>
      <c r="I45" s="664"/>
      <c r="J45" s="664"/>
      <c r="K45" s="664"/>
      <c r="L45" s="710"/>
      <c r="M45" s="701">
        <v>0.40200000000000002</v>
      </c>
      <c r="N45" s="704" t="s">
        <v>83</v>
      </c>
      <c r="O45" s="698"/>
      <c r="P45" s="695" t="s">
        <v>128</v>
      </c>
      <c r="Q45" s="698"/>
      <c r="R45" s="695" t="s">
        <v>129</v>
      </c>
      <c r="S45" s="698"/>
      <c r="T45" s="695" t="s">
        <v>128</v>
      </c>
      <c r="U45" s="698"/>
      <c r="V45" s="695" t="s">
        <v>130</v>
      </c>
      <c r="W45" s="695" t="s">
        <v>27</v>
      </c>
      <c r="X45" s="695" t="str">
        <f>IF(O45&gt;=1,(S45*12+U45)-(O45*12+Q45)+1,"")</f>
        <v/>
      </c>
      <c r="Y45" s="690" t="s">
        <v>131</v>
      </c>
      <c r="Z45" s="735" t="str">
        <f>IFERROR(ROUNDDOWN(ROUND(L45*M45,0),0)*X45,"")</f>
        <v/>
      </c>
    </row>
    <row r="46" spans="1:26" ht="14.25" customHeight="1">
      <c r="A46" s="655"/>
      <c r="B46" s="660"/>
      <c r="C46" s="661"/>
      <c r="D46" s="661"/>
      <c r="E46" s="661"/>
      <c r="F46" s="661"/>
      <c r="G46" s="728"/>
      <c r="H46" s="665"/>
      <c r="I46" s="665"/>
      <c r="J46" s="665"/>
      <c r="K46" s="665"/>
      <c r="L46" s="711"/>
      <c r="M46" s="702"/>
      <c r="N46" s="705"/>
      <c r="O46" s="699"/>
      <c r="P46" s="696"/>
      <c r="Q46" s="699"/>
      <c r="R46" s="696"/>
      <c r="S46" s="699"/>
      <c r="T46" s="696"/>
      <c r="U46" s="699"/>
      <c r="V46" s="696"/>
      <c r="W46" s="696"/>
      <c r="X46" s="696"/>
      <c r="Y46" s="691"/>
      <c r="Z46" s="736"/>
    </row>
    <row r="47" spans="1:26" ht="14.25" customHeight="1">
      <c r="A47" s="656"/>
      <c r="B47" s="660"/>
      <c r="C47" s="661"/>
      <c r="D47" s="661"/>
      <c r="E47" s="661"/>
      <c r="F47" s="661"/>
      <c r="G47" s="728"/>
      <c r="H47" s="665"/>
      <c r="I47" s="665"/>
      <c r="J47" s="665"/>
      <c r="K47" s="665"/>
      <c r="L47" s="711"/>
      <c r="M47" s="702"/>
      <c r="N47" s="705"/>
      <c r="O47" s="699"/>
      <c r="P47" s="696"/>
      <c r="Q47" s="699"/>
      <c r="R47" s="696"/>
      <c r="S47" s="699"/>
      <c r="T47" s="696"/>
      <c r="U47" s="699"/>
      <c r="V47" s="696"/>
      <c r="W47" s="696"/>
      <c r="X47" s="696"/>
      <c r="Y47" s="691"/>
      <c r="Z47" s="736"/>
    </row>
    <row r="48" spans="1:26" ht="15" customHeight="1" thickBot="1">
      <c r="A48" s="657"/>
      <c r="B48" s="662"/>
      <c r="C48" s="663"/>
      <c r="D48" s="663"/>
      <c r="E48" s="663"/>
      <c r="F48" s="663"/>
      <c r="G48" s="729"/>
      <c r="H48" s="666"/>
      <c r="I48" s="666"/>
      <c r="J48" s="666"/>
      <c r="K48" s="666"/>
      <c r="L48" s="712"/>
      <c r="M48" s="703"/>
      <c r="N48" s="706"/>
      <c r="O48" s="700"/>
      <c r="P48" s="697"/>
      <c r="Q48" s="700"/>
      <c r="R48" s="697"/>
      <c r="S48" s="700"/>
      <c r="T48" s="697"/>
      <c r="U48" s="700"/>
      <c r="V48" s="697"/>
      <c r="W48" s="697"/>
      <c r="X48" s="697"/>
      <c r="Y48" s="692"/>
      <c r="Z48" s="737"/>
    </row>
  </sheetData>
  <sheetProtection password="CCC0" sheet="1" objects="1" scenarios="1" selectLockedCells="1"/>
  <mergeCells count="234">
    <mergeCell ref="A3:C3"/>
    <mergeCell ref="D3:K3"/>
    <mergeCell ref="A5:G5"/>
    <mergeCell ref="H5:L5"/>
    <mergeCell ref="A7:A8"/>
    <mergeCell ref="B7:F8"/>
    <mergeCell ref="G7:G8"/>
    <mergeCell ref="H7:H8"/>
    <mergeCell ref="I7:J7"/>
    <mergeCell ref="K7:K8"/>
    <mergeCell ref="L7:L8"/>
    <mergeCell ref="M7:M8"/>
    <mergeCell ref="N7:Y8"/>
    <mergeCell ref="Z7:Z8"/>
    <mergeCell ref="A9:A12"/>
    <mergeCell ref="B9:F12"/>
    <mergeCell ref="G9:G12"/>
    <mergeCell ref="H9:H12"/>
    <mergeCell ref="I9:I12"/>
    <mergeCell ref="J9:J12"/>
    <mergeCell ref="W9:W12"/>
    <mergeCell ref="X9:X12"/>
    <mergeCell ref="Y9:Y12"/>
    <mergeCell ref="Z9:Z12"/>
    <mergeCell ref="T9:T12"/>
    <mergeCell ref="U9:U12"/>
    <mergeCell ref="V9:V12"/>
    <mergeCell ref="A13:A16"/>
    <mergeCell ref="B13:F16"/>
    <mergeCell ref="G13:G16"/>
    <mergeCell ref="H13:H16"/>
    <mergeCell ref="I13:I16"/>
    <mergeCell ref="J13:J16"/>
    <mergeCell ref="Q9:Q12"/>
    <mergeCell ref="R9:R12"/>
    <mergeCell ref="S9:S12"/>
    <mergeCell ref="K9:K12"/>
    <mergeCell ref="L9:L12"/>
    <mergeCell ref="M9:M12"/>
    <mergeCell ref="N9:N12"/>
    <mergeCell ref="O9:O12"/>
    <mergeCell ref="P9:P12"/>
    <mergeCell ref="W13:W16"/>
    <mergeCell ref="X13:X16"/>
    <mergeCell ref="Y13:Y16"/>
    <mergeCell ref="Z13:Z16"/>
    <mergeCell ref="A17:A20"/>
    <mergeCell ref="B17:F20"/>
    <mergeCell ref="G17:G20"/>
    <mergeCell ref="H17:H20"/>
    <mergeCell ref="I17:I20"/>
    <mergeCell ref="J17:J20"/>
    <mergeCell ref="Q13:Q16"/>
    <mergeCell ref="R13:R16"/>
    <mergeCell ref="S13:S16"/>
    <mergeCell ref="T13:T16"/>
    <mergeCell ref="U13:U16"/>
    <mergeCell ref="V13:V16"/>
    <mergeCell ref="K13:K16"/>
    <mergeCell ref="L13:L16"/>
    <mergeCell ref="M13:M16"/>
    <mergeCell ref="N13:N16"/>
    <mergeCell ref="O13:O16"/>
    <mergeCell ref="P13:P16"/>
    <mergeCell ref="W17:W20"/>
    <mergeCell ref="X17:X20"/>
    <mergeCell ref="Y17:Y20"/>
    <mergeCell ref="Z17:Z20"/>
    <mergeCell ref="A21:A24"/>
    <mergeCell ref="B21:F24"/>
    <mergeCell ref="G21:G24"/>
    <mergeCell ref="H21:H24"/>
    <mergeCell ref="I21:I24"/>
    <mergeCell ref="J21:J24"/>
    <mergeCell ref="Q17:Q20"/>
    <mergeCell ref="R17:R20"/>
    <mergeCell ref="S17:S20"/>
    <mergeCell ref="T17:T20"/>
    <mergeCell ref="U17:U20"/>
    <mergeCell ref="V17:V20"/>
    <mergeCell ref="K17:K20"/>
    <mergeCell ref="L17:L20"/>
    <mergeCell ref="M17:M20"/>
    <mergeCell ref="N17:N20"/>
    <mergeCell ref="O17:O20"/>
    <mergeCell ref="P17:P20"/>
    <mergeCell ref="W21:W24"/>
    <mergeCell ref="X21:X24"/>
    <mergeCell ref="Y21:Y24"/>
    <mergeCell ref="Z21:Z24"/>
    <mergeCell ref="A25:A28"/>
    <mergeCell ref="B25:F28"/>
    <mergeCell ref="G25:G28"/>
    <mergeCell ref="H25:H28"/>
    <mergeCell ref="I25:I28"/>
    <mergeCell ref="J25:J28"/>
    <mergeCell ref="Q21:Q24"/>
    <mergeCell ref="R21:R24"/>
    <mergeCell ref="S21:S24"/>
    <mergeCell ref="T21:T24"/>
    <mergeCell ref="U21:U24"/>
    <mergeCell ref="V21:V24"/>
    <mergeCell ref="K21:K24"/>
    <mergeCell ref="L21:L24"/>
    <mergeCell ref="M21:M24"/>
    <mergeCell ref="N21:N24"/>
    <mergeCell ref="O21:O24"/>
    <mergeCell ref="P21:P24"/>
    <mergeCell ref="W25:W28"/>
    <mergeCell ref="X25:X28"/>
    <mergeCell ref="Y25:Y28"/>
    <mergeCell ref="Z25:Z28"/>
    <mergeCell ref="A29:A32"/>
    <mergeCell ref="B29:F32"/>
    <mergeCell ref="G29:G32"/>
    <mergeCell ref="H29:H32"/>
    <mergeCell ref="I29:I32"/>
    <mergeCell ref="J29:J32"/>
    <mergeCell ref="Q25:Q28"/>
    <mergeCell ref="R25:R28"/>
    <mergeCell ref="S25:S28"/>
    <mergeCell ref="T25:T28"/>
    <mergeCell ref="U25:U28"/>
    <mergeCell ref="V25:V28"/>
    <mergeCell ref="K25:K28"/>
    <mergeCell ref="L25:L28"/>
    <mergeCell ref="M25:M28"/>
    <mergeCell ref="N25:N28"/>
    <mergeCell ref="O25:O28"/>
    <mergeCell ref="P25:P28"/>
    <mergeCell ref="W29:W32"/>
    <mergeCell ref="X29:X32"/>
    <mergeCell ref="Y29:Y32"/>
    <mergeCell ref="Z29:Z32"/>
    <mergeCell ref="A33:A36"/>
    <mergeCell ref="B33:F36"/>
    <mergeCell ref="G33:G36"/>
    <mergeCell ref="H33:H36"/>
    <mergeCell ref="I33:I36"/>
    <mergeCell ref="J33:J36"/>
    <mergeCell ref="Q29:Q32"/>
    <mergeCell ref="R29:R32"/>
    <mergeCell ref="S29:S32"/>
    <mergeCell ref="T29:T32"/>
    <mergeCell ref="U29:U32"/>
    <mergeCell ref="V29:V32"/>
    <mergeCell ref="K29:K32"/>
    <mergeCell ref="L29:L32"/>
    <mergeCell ref="M29:M32"/>
    <mergeCell ref="N29:N32"/>
    <mergeCell ref="O29:O32"/>
    <mergeCell ref="P29:P32"/>
    <mergeCell ref="W33:W36"/>
    <mergeCell ref="X33:X36"/>
    <mergeCell ref="Y33:Y36"/>
    <mergeCell ref="Z33:Z36"/>
    <mergeCell ref="A37:A40"/>
    <mergeCell ref="B37:F40"/>
    <mergeCell ref="G37:G40"/>
    <mergeCell ref="H37:H40"/>
    <mergeCell ref="I37:I40"/>
    <mergeCell ref="J37:J40"/>
    <mergeCell ref="Q33:Q36"/>
    <mergeCell ref="R33:R36"/>
    <mergeCell ref="S33:S36"/>
    <mergeCell ref="T33:T36"/>
    <mergeCell ref="U33:U36"/>
    <mergeCell ref="V33:V36"/>
    <mergeCell ref="K33:K36"/>
    <mergeCell ref="L33:L36"/>
    <mergeCell ref="M33:M36"/>
    <mergeCell ref="N33:N36"/>
    <mergeCell ref="O33:O36"/>
    <mergeCell ref="P33:P36"/>
    <mergeCell ref="W37:W40"/>
    <mergeCell ref="X37:X40"/>
    <mergeCell ref="Y37:Y40"/>
    <mergeCell ref="Z37:Z40"/>
    <mergeCell ref="A41:A44"/>
    <mergeCell ref="B41:F44"/>
    <mergeCell ref="G41:G44"/>
    <mergeCell ref="H41:H44"/>
    <mergeCell ref="I41:I44"/>
    <mergeCell ref="J41:J44"/>
    <mergeCell ref="Q37:Q40"/>
    <mergeCell ref="R37:R40"/>
    <mergeCell ref="S37:S40"/>
    <mergeCell ref="T37:T40"/>
    <mergeCell ref="U37:U40"/>
    <mergeCell ref="V37:V40"/>
    <mergeCell ref="K37:K40"/>
    <mergeCell ref="L37:L40"/>
    <mergeCell ref="M37:M40"/>
    <mergeCell ref="N37:N40"/>
    <mergeCell ref="O37:O40"/>
    <mergeCell ref="P37:P40"/>
    <mergeCell ref="Z41:Z44"/>
    <mergeCell ref="T41:T44"/>
    <mergeCell ref="A45:A48"/>
    <mergeCell ref="B45:F48"/>
    <mergeCell ref="G45:G48"/>
    <mergeCell ref="H45:H48"/>
    <mergeCell ref="I45:I48"/>
    <mergeCell ref="J45:J48"/>
    <mergeCell ref="Q41:Q44"/>
    <mergeCell ref="R41:R44"/>
    <mergeCell ref="S41:S44"/>
    <mergeCell ref="K41:K44"/>
    <mergeCell ref="L41:L44"/>
    <mergeCell ref="M41:M44"/>
    <mergeCell ref="N41:N44"/>
    <mergeCell ref="O41:O44"/>
    <mergeCell ref="P41:P44"/>
    <mergeCell ref="K45:K48"/>
    <mergeCell ref="L45:L48"/>
    <mergeCell ref="M45:M48"/>
    <mergeCell ref="N45:N48"/>
    <mergeCell ref="O45:O48"/>
    <mergeCell ref="P45:P48"/>
    <mergeCell ref="W41:W44"/>
    <mergeCell ref="X41:X44"/>
    <mergeCell ref="Y41:Y44"/>
    <mergeCell ref="W45:W48"/>
    <mergeCell ref="X45:X48"/>
    <mergeCell ref="Y45:Y48"/>
    <mergeCell ref="Z45:Z48"/>
    <mergeCell ref="Q45:Q48"/>
    <mergeCell ref="R45:R48"/>
    <mergeCell ref="S45:S48"/>
    <mergeCell ref="T45:T48"/>
    <mergeCell ref="U45:U48"/>
    <mergeCell ref="V45:V48"/>
    <mergeCell ref="U41:U44"/>
    <mergeCell ref="V41:V44"/>
  </mergeCells>
  <phoneticPr fontId="3"/>
  <conditionalFormatting sqref="M9 M13 M17 M21 M25 M29 M33 M37 M41 M45">
    <cfRule type="expression" dxfId="15" priority="4">
      <formula>AND(M9&lt;#REF!, #REF!&lt;&gt;"")</formula>
    </cfRule>
  </conditionalFormatting>
  <conditionalFormatting sqref="O9:O48">
    <cfRule type="expression" dxfId="14" priority="3">
      <formula>#REF!&lt;&gt;""</formula>
    </cfRule>
  </conditionalFormatting>
  <conditionalFormatting sqref="Q9:Q48">
    <cfRule type="expression" dxfId="13" priority="2">
      <formula>#REF!&lt;&gt;""</formula>
    </cfRule>
  </conditionalFormatting>
  <conditionalFormatting sqref="A5 H5 A3:AJ4 AM3:AM4 AK2:AL3 M5:AJ5 AK4 A6:Z48">
    <cfRule type="expression" dxfId="12" priority="1">
      <formula>$AP$2="補助金様式を都道府県に提出"</formula>
    </cfRule>
  </conditionalFormatting>
  <conditionalFormatting sqref="S9:S48">
    <cfRule type="expression" dxfId="11" priority="5">
      <formula>#REF!&lt;&gt;""</formula>
    </cfRule>
    <cfRule type="expression" dxfId="10" priority="6">
      <formula>AND($X9&lt;12, #REF!&lt;&gt;"")</formula>
    </cfRule>
  </conditionalFormatting>
  <conditionalFormatting sqref="U9:U48">
    <cfRule type="expression" dxfId="9" priority="7">
      <formula>#REF!&lt;&gt;""</formula>
    </cfRule>
    <cfRule type="expression" dxfId="8" priority="8">
      <formula>AND($X9&lt;12, #REF!&lt;&gt;"")</formula>
    </cfRule>
  </conditionalFormatting>
  <dataValidations count="3">
    <dataValidation type="list" imeMode="halfAlpha" allowBlank="1" showDropDown="1" showInputMessage="1" showErrorMessage="1" error="このセルには１～３または６～12_x000a_の数字しか入力できません。" sqref="Q9 U17 U13 U25 Q29 Q25 U33 Q33 U41 U37 Q41 Q37 U45 Q45 Q17 Q13 U21 Q21 U29 U9" xr:uid="{43ADAA70-FAA3-4222-A03F-2BD0BA6254C9}">
      <formula1>"1,2,3,4,5,6,7,8,9,10,11,12"</formula1>
    </dataValidation>
    <dataValidation type="list" imeMode="halfAlpha" allowBlank="1" showDropDown="1" showInputMessage="1" showErrorMessage="1" error="このセルには６または７しか入力できません。" sqref="O9 S17 S13 S25 O29 O25 S33 O33 S41 S37 O41 O37 S45 O45 O21 O17 O13 S21 S29 S9" xr:uid="{C62DD177-5CAE-4E4E-B784-10896B933216}">
      <formula1>"7,8"</formula1>
    </dataValidation>
    <dataValidation imeMode="halfAlpha" allowBlank="1" showInputMessage="1" showErrorMessage="1" sqref="B9 B45 B13 B17 B21 B25 B29 B33 B37 B41 G9:K9 H13:K13 H17:K17 H21:K21 H25:K25 H29:K29 H33:K33 H37:K37 H41:K41 H45:K45" xr:uid="{7A875376-0421-452F-88B1-FBDFE057565E}"/>
  </dataValidations>
  <pageMargins left="0.70866141732283472" right="0.70866141732283472" top="0.74803149606299213" bottom="0.74803149606299213" header="0.31496062992125984" footer="0.31496062992125984"/>
  <pageSetup paperSize="9" scale="40" fitToHeight="0"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2A28F-A5E8-42A5-A006-80648F9B9E06}">
  <dimension ref="A1:AM48"/>
  <sheetViews>
    <sheetView zoomScale="85" zoomScaleNormal="85" workbookViewId="0">
      <selection activeCell="V9" sqref="V9:V12"/>
    </sheetView>
  </sheetViews>
  <sheetFormatPr defaultRowHeight="14.25"/>
  <cols>
    <col min="2" max="6" width="6.75" customWidth="1"/>
    <col min="7" max="7" width="60.125" customWidth="1"/>
    <col min="12" max="12" width="18.125" customWidth="1"/>
    <col min="26" max="26" width="10.625" customWidth="1"/>
    <col min="29" max="29" width="10.625" bestFit="1" customWidth="1"/>
  </cols>
  <sheetData>
    <row r="1" spans="1:39" ht="30.75" customHeight="1" thickBot="1">
      <c r="A1" s="1" t="s">
        <v>117</v>
      </c>
      <c r="B1" s="2"/>
      <c r="C1" s="2"/>
      <c r="D1" s="2"/>
      <c r="E1" s="2"/>
      <c r="F1" s="2"/>
      <c r="G1" s="2"/>
      <c r="H1" s="3"/>
      <c r="I1" s="3"/>
      <c r="J1" s="4"/>
      <c r="K1" s="3"/>
      <c r="L1" s="5"/>
      <c r="M1" s="15" t="s">
        <v>1</v>
      </c>
      <c r="N1" s="15" t="s">
        <v>103</v>
      </c>
      <c r="O1" s="7"/>
      <c r="P1" s="7"/>
      <c r="Q1" s="8"/>
      <c r="R1" s="9"/>
      <c r="S1" s="10"/>
      <c r="T1" s="11"/>
      <c r="U1" s="11"/>
      <c r="V1" s="11"/>
      <c r="W1" s="11"/>
      <c r="X1" s="11"/>
      <c r="Y1" s="11"/>
      <c r="Z1" s="11"/>
      <c r="AA1" s="11"/>
      <c r="AB1" s="11"/>
      <c r="AC1" s="11"/>
      <c r="AD1" s="11"/>
      <c r="AE1" s="12"/>
      <c r="AF1" s="12"/>
      <c r="AG1" s="13"/>
      <c r="AH1" s="12"/>
      <c r="AI1" s="13"/>
      <c r="AJ1" s="14"/>
      <c r="AK1" s="14"/>
      <c r="AL1" s="23"/>
      <c r="AM1" s="16"/>
    </row>
    <row r="2" spans="1:39" ht="30.75" customHeight="1" thickBot="1">
      <c r="A2" s="17" t="str">
        <f>IF(AP2="補助金様式を都道府県に提出", "！基本情報入力シート「１　提出の目的と提出先の自治体名」にて「補助金様式を都道府県に提出」が選択されているため、この様式はグレーアウトされています。", "")</f>
        <v/>
      </c>
      <c r="B2" s="18"/>
      <c r="C2" s="18"/>
      <c r="D2" s="18"/>
      <c r="E2" s="18"/>
      <c r="F2" s="18"/>
      <c r="G2" s="18"/>
      <c r="H2" s="19"/>
      <c r="I2" s="19"/>
      <c r="J2" s="20"/>
      <c r="K2" s="19"/>
      <c r="L2" s="21"/>
      <c r="M2" s="19"/>
      <c r="N2" s="22"/>
      <c r="O2" s="7"/>
      <c r="P2" s="7"/>
      <c r="Q2" s="8"/>
      <c r="R2" s="9"/>
      <c r="S2" s="10"/>
      <c r="T2" s="10"/>
      <c r="U2" s="10"/>
      <c r="V2" s="10"/>
      <c r="W2" s="10"/>
      <c r="X2" s="10"/>
      <c r="Y2" s="10"/>
      <c r="Z2" s="10"/>
      <c r="AA2" s="10"/>
      <c r="AB2" s="10"/>
      <c r="AC2" s="10"/>
      <c r="AD2" s="10"/>
      <c r="AE2" s="12"/>
      <c r="AF2" s="9"/>
      <c r="AG2" s="14"/>
      <c r="AH2" s="9"/>
      <c r="AI2" s="14"/>
      <c r="AJ2" s="14"/>
      <c r="AK2" s="14"/>
      <c r="AL2" s="23"/>
      <c r="AM2" s="24"/>
    </row>
    <row r="3" spans="1:39" ht="30.75" customHeight="1" thickBot="1">
      <c r="A3" s="785" t="s">
        <v>4</v>
      </c>
      <c r="B3" s="785"/>
      <c r="C3" s="786"/>
      <c r="D3" s="787">
        <f>'処遇改善加算　総括表'!H8</f>
        <v>0</v>
      </c>
      <c r="E3" s="788"/>
      <c r="F3" s="788"/>
      <c r="G3" s="788"/>
      <c r="H3" s="788"/>
      <c r="I3" s="788"/>
      <c r="J3" s="788"/>
      <c r="K3" s="789"/>
      <c r="L3" s="5"/>
      <c r="M3" s="25"/>
      <c r="N3" s="26"/>
      <c r="O3" s="27"/>
      <c r="P3" s="27"/>
      <c r="Q3" s="8"/>
      <c r="R3" s="9"/>
      <c r="S3" s="10"/>
      <c r="T3" s="11"/>
      <c r="U3" s="11"/>
      <c r="V3" s="11"/>
      <c r="W3" s="11"/>
      <c r="X3" s="11"/>
      <c r="Y3" s="11"/>
      <c r="Z3" s="11"/>
      <c r="AA3" s="11"/>
      <c r="AB3" s="11"/>
      <c r="AC3" s="11"/>
      <c r="AD3" s="11"/>
      <c r="AE3" s="12"/>
      <c r="AF3" s="9"/>
      <c r="AG3" s="14"/>
      <c r="AH3" s="9"/>
      <c r="AI3" s="14"/>
      <c r="AJ3" s="14"/>
      <c r="AK3" s="14"/>
      <c r="AL3" s="23"/>
      <c r="AM3" s="24"/>
    </row>
    <row r="4" spans="1:39" ht="30.75" customHeight="1">
      <c r="A4" s="37"/>
      <c r="B4" s="28"/>
      <c r="C4" s="28"/>
      <c r="D4" s="29"/>
      <c r="E4" s="29"/>
      <c r="F4" s="29"/>
      <c r="G4" s="29"/>
      <c r="H4" s="30"/>
      <c r="I4" s="30"/>
      <c r="J4" s="30"/>
      <c r="K4" s="30"/>
      <c r="L4" s="30"/>
      <c r="M4" s="25"/>
      <c r="N4" s="26"/>
      <c r="O4" s="27"/>
      <c r="P4" s="27"/>
      <c r="Q4" s="8"/>
      <c r="R4" s="9"/>
      <c r="S4" s="10"/>
      <c r="T4" s="11"/>
      <c r="U4" s="11"/>
      <c r="V4" s="11"/>
      <c r="W4" s="11"/>
      <c r="X4" s="11"/>
      <c r="Y4" s="11"/>
      <c r="Z4" s="11"/>
      <c r="AA4" s="11"/>
      <c r="AB4" s="11"/>
      <c r="AC4" s="11"/>
      <c r="AD4" s="11"/>
      <c r="AE4" s="12"/>
      <c r="AF4" s="9"/>
      <c r="AG4" s="14"/>
      <c r="AH4" s="9"/>
      <c r="AI4" s="14"/>
      <c r="AJ4" s="14"/>
      <c r="AK4" s="32"/>
      <c r="AM4" s="24"/>
    </row>
    <row r="5" spans="1:39" ht="30.75" customHeight="1">
      <c r="A5" s="790" t="s">
        <v>118</v>
      </c>
      <c r="B5" s="791"/>
      <c r="C5" s="791"/>
      <c r="D5" s="791"/>
      <c r="E5" s="791"/>
      <c r="F5" s="791"/>
      <c r="G5" s="792"/>
      <c r="H5" s="793">
        <f>SUM(Z9:Z48)</f>
        <v>402000</v>
      </c>
      <c r="I5" s="793"/>
      <c r="J5" s="793"/>
      <c r="K5" s="793"/>
      <c r="L5" s="794"/>
      <c r="M5" s="36" t="s">
        <v>134</v>
      </c>
      <c r="N5" s="27"/>
      <c r="O5" s="31"/>
      <c r="P5" s="8"/>
      <c r="Q5" s="9"/>
      <c r="R5" s="10"/>
      <c r="S5" s="11"/>
      <c r="T5" s="11"/>
      <c r="U5" s="11"/>
      <c r="V5" s="11"/>
      <c r="W5" s="11"/>
      <c r="X5" s="11"/>
      <c r="Y5" s="11"/>
      <c r="Z5" s="11"/>
      <c r="AA5" s="11"/>
      <c r="AB5" s="11"/>
      <c r="AC5" s="12"/>
      <c r="AD5" s="9"/>
      <c r="AE5" s="14"/>
      <c r="AF5" s="9"/>
      <c r="AG5" s="14"/>
      <c r="AH5" s="14"/>
      <c r="AI5" s="14"/>
      <c r="AJ5" s="23"/>
    </row>
    <row r="6" spans="1:39" ht="18" thickBot="1">
      <c r="A6" s="14"/>
      <c r="B6" s="33"/>
      <c r="C6" s="33"/>
      <c r="D6" s="33"/>
      <c r="E6" s="33"/>
      <c r="F6" s="33"/>
      <c r="G6" s="33"/>
      <c r="H6" s="14"/>
      <c r="I6" s="14"/>
      <c r="J6" s="34"/>
      <c r="K6" s="14"/>
      <c r="L6" s="10"/>
      <c r="M6" s="14"/>
      <c r="N6" s="6"/>
      <c r="O6" s="7"/>
      <c r="P6" s="7"/>
      <c r="Q6" s="8"/>
      <c r="R6" s="9"/>
      <c r="S6" s="10"/>
      <c r="T6" s="11"/>
      <c r="U6" s="11"/>
      <c r="V6" s="11"/>
      <c r="W6" s="11"/>
      <c r="X6" s="11"/>
      <c r="Y6" s="11"/>
      <c r="Z6" s="11"/>
    </row>
    <row r="7" spans="1:39" ht="17.25">
      <c r="A7" s="795"/>
      <c r="B7" s="797" t="s">
        <v>119</v>
      </c>
      <c r="C7" s="798"/>
      <c r="D7" s="798"/>
      <c r="E7" s="798"/>
      <c r="F7" s="799"/>
      <c r="G7" s="803" t="s">
        <v>122</v>
      </c>
      <c r="H7" s="803" t="s">
        <v>120</v>
      </c>
      <c r="I7" s="805" t="s">
        <v>121</v>
      </c>
      <c r="J7" s="805"/>
      <c r="K7" s="806" t="s">
        <v>122</v>
      </c>
      <c r="L7" s="808" t="s">
        <v>132</v>
      </c>
      <c r="M7" s="775" t="s">
        <v>123</v>
      </c>
      <c r="N7" s="777" t="s">
        <v>124</v>
      </c>
      <c r="O7" s="778"/>
      <c r="P7" s="778"/>
      <c r="Q7" s="778"/>
      <c r="R7" s="778"/>
      <c r="S7" s="778"/>
      <c r="T7" s="778"/>
      <c r="U7" s="778"/>
      <c r="V7" s="778"/>
      <c r="W7" s="778"/>
      <c r="X7" s="778"/>
      <c r="Y7" s="779"/>
      <c r="Z7" s="783" t="s">
        <v>125</v>
      </c>
    </row>
    <row r="8" spans="1:39" ht="69.75" customHeight="1" thickBot="1">
      <c r="A8" s="796"/>
      <c r="B8" s="800"/>
      <c r="C8" s="801"/>
      <c r="D8" s="801"/>
      <c r="E8" s="801"/>
      <c r="F8" s="802"/>
      <c r="G8" s="804"/>
      <c r="H8" s="804"/>
      <c r="I8" s="35" t="s">
        <v>126</v>
      </c>
      <c r="J8" s="35" t="s">
        <v>127</v>
      </c>
      <c r="K8" s="807"/>
      <c r="L8" s="809"/>
      <c r="M8" s="776"/>
      <c r="N8" s="780"/>
      <c r="O8" s="781"/>
      <c r="P8" s="781"/>
      <c r="Q8" s="781"/>
      <c r="R8" s="781"/>
      <c r="S8" s="781"/>
      <c r="T8" s="781"/>
      <c r="U8" s="781"/>
      <c r="V8" s="781"/>
      <c r="W8" s="781"/>
      <c r="X8" s="781"/>
      <c r="Y8" s="782"/>
      <c r="Z8" s="784"/>
    </row>
    <row r="9" spans="1:39">
      <c r="A9" s="747">
        <v>1</v>
      </c>
      <c r="B9" s="751">
        <v>1310300000</v>
      </c>
      <c r="C9" s="752"/>
      <c r="D9" s="752"/>
      <c r="E9" s="752"/>
      <c r="F9" s="752"/>
      <c r="G9" s="760" t="s">
        <v>147</v>
      </c>
      <c r="H9" s="760" t="s">
        <v>162</v>
      </c>
      <c r="I9" s="760" t="s">
        <v>162</v>
      </c>
      <c r="J9" s="760" t="s">
        <v>103</v>
      </c>
      <c r="K9" s="760" t="str">
        <f>G9</f>
        <v>訪問介護みなとくやくしょ</v>
      </c>
      <c r="L9" s="763">
        <v>1000000</v>
      </c>
      <c r="M9" s="766">
        <v>0.40200000000000002</v>
      </c>
      <c r="N9" s="769" t="s">
        <v>83</v>
      </c>
      <c r="O9" s="698">
        <v>7</v>
      </c>
      <c r="P9" s="738" t="s">
        <v>128</v>
      </c>
      <c r="Q9" s="698">
        <v>4</v>
      </c>
      <c r="R9" s="738" t="s">
        <v>129</v>
      </c>
      <c r="S9" s="698">
        <v>8</v>
      </c>
      <c r="T9" s="738" t="s">
        <v>128</v>
      </c>
      <c r="U9" s="698">
        <v>3</v>
      </c>
      <c r="V9" s="738" t="s">
        <v>130</v>
      </c>
      <c r="W9" s="738" t="s">
        <v>27</v>
      </c>
      <c r="X9" s="738">
        <f>IF(O9&gt;=1,(S9*12+U9)-(O9*12+Q9)+1,"")</f>
        <v>12</v>
      </c>
      <c r="Y9" s="741" t="s">
        <v>131</v>
      </c>
      <c r="Z9" s="745">
        <f>IF(L9="","",ROUNDDOWN(L9*M9,0))</f>
        <v>402000</v>
      </c>
    </row>
    <row r="10" spans="1:39">
      <c r="A10" s="748"/>
      <c r="B10" s="753"/>
      <c r="C10" s="754"/>
      <c r="D10" s="754"/>
      <c r="E10" s="754"/>
      <c r="F10" s="754"/>
      <c r="G10" s="761"/>
      <c r="H10" s="761"/>
      <c r="I10" s="761"/>
      <c r="J10" s="761"/>
      <c r="K10" s="761"/>
      <c r="L10" s="764"/>
      <c r="M10" s="767"/>
      <c r="N10" s="770"/>
      <c r="O10" s="699"/>
      <c r="P10" s="739"/>
      <c r="Q10" s="699"/>
      <c r="R10" s="739"/>
      <c r="S10" s="699"/>
      <c r="T10" s="739"/>
      <c r="U10" s="699"/>
      <c r="V10" s="739"/>
      <c r="W10" s="739"/>
      <c r="X10" s="739"/>
      <c r="Y10" s="742"/>
      <c r="Z10" s="745"/>
    </row>
    <row r="11" spans="1:39">
      <c r="A11" s="749"/>
      <c r="B11" s="753"/>
      <c r="C11" s="754"/>
      <c r="D11" s="754"/>
      <c r="E11" s="754"/>
      <c r="F11" s="754"/>
      <c r="G11" s="761"/>
      <c r="H11" s="761"/>
      <c r="I11" s="761"/>
      <c r="J11" s="761"/>
      <c r="K11" s="761"/>
      <c r="L11" s="764"/>
      <c r="M11" s="767"/>
      <c r="N11" s="770"/>
      <c r="O11" s="699"/>
      <c r="P11" s="739"/>
      <c r="Q11" s="699"/>
      <c r="R11" s="739"/>
      <c r="S11" s="699"/>
      <c r="T11" s="739"/>
      <c r="U11" s="699"/>
      <c r="V11" s="739"/>
      <c r="W11" s="739"/>
      <c r="X11" s="739"/>
      <c r="Y11" s="742"/>
      <c r="Z11" s="745"/>
    </row>
    <row r="12" spans="1:39" ht="15" thickBot="1">
      <c r="A12" s="750"/>
      <c r="B12" s="755"/>
      <c r="C12" s="756"/>
      <c r="D12" s="756"/>
      <c r="E12" s="756"/>
      <c r="F12" s="756"/>
      <c r="G12" s="762"/>
      <c r="H12" s="762"/>
      <c r="I12" s="762"/>
      <c r="J12" s="762"/>
      <c r="K12" s="762"/>
      <c r="L12" s="765"/>
      <c r="M12" s="768"/>
      <c r="N12" s="771"/>
      <c r="O12" s="700"/>
      <c r="P12" s="740"/>
      <c r="Q12" s="700"/>
      <c r="R12" s="740"/>
      <c r="S12" s="700"/>
      <c r="T12" s="740"/>
      <c r="U12" s="700"/>
      <c r="V12" s="740"/>
      <c r="W12" s="740"/>
      <c r="X12" s="740"/>
      <c r="Y12" s="743"/>
      <c r="Z12" s="746"/>
    </row>
    <row r="13" spans="1:39" ht="14.25" customHeight="1">
      <c r="A13" s="747">
        <v>2</v>
      </c>
      <c r="B13" s="751"/>
      <c r="C13" s="752"/>
      <c r="D13" s="752"/>
      <c r="E13" s="752"/>
      <c r="F13" s="752"/>
      <c r="G13" s="757" t="str">
        <f>IF([1]基本情報入力シート!K40="", "",[1]基本情報入力シート!K40)</f>
        <v/>
      </c>
      <c r="H13" s="760"/>
      <c r="I13" s="760"/>
      <c r="J13" s="760"/>
      <c r="K13" s="760"/>
      <c r="L13" s="763"/>
      <c r="M13" s="766">
        <v>0.40200000000000002</v>
      </c>
      <c r="N13" s="769" t="s">
        <v>83</v>
      </c>
      <c r="O13" s="698"/>
      <c r="P13" s="738" t="s">
        <v>128</v>
      </c>
      <c r="Q13" s="698"/>
      <c r="R13" s="738" t="s">
        <v>129</v>
      </c>
      <c r="S13" s="698"/>
      <c r="T13" s="738" t="s">
        <v>128</v>
      </c>
      <c r="U13" s="698"/>
      <c r="V13" s="738" t="s">
        <v>130</v>
      </c>
      <c r="W13" s="738" t="s">
        <v>27</v>
      </c>
      <c r="X13" s="738" t="str">
        <f>IF(O13&gt;=1,(S13*12+U13)-(O13*12+Q13)+1,"")</f>
        <v/>
      </c>
      <c r="Y13" s="741" t="s">
        <v>131</v>
      </c>
      <c r="Z13" s="744" t="str">
        <f>IFERROR(ROUNDDOWN(ROUND(L13*M13,0),0)*X13,"")</f>
        <v/>
      </c>
    </row>
    <row r="14" spans="1:39" ht="14.25" customHeight="1">
      <c r="A14" s="748"/>
      <c r="B14" s="753"/>
      <c r="C14" s="754"/>
      <c r="D14" s="754"/>
      <c r="E14" s="754"/>
      <c r="F14" s="754"/>
      <c r="G14" s="758"/>
      <c r="H14" s="761"/>
      <c r="I14" s="761"/>
      <c r="J14" s="761"/>
      <c r="K14" s="761"/>
      <c r="L14" s="764"/>
      <c r="M14" s="767"/>
      <c r="N14" s="770"/>
      <c r="O14" s="699"/>
      <c r="P14" s="739"/>
      <c r="Q14" s="699"/>
      <c r="R14" s="739"/>
      <c r="S14" s="699"/>
      <c r="T14" s="739"/>
      <c r="U14" s="699"/>
      <c r="V14" s="739"/>
      <c r="W14" s="739"/>
      <c r="X14" s="739"/>
      <c r="Y14" s="742"/>
      <c r="Z14" s="745"/>
    </row>
    <row r="15" spans="1:39" ht="14.25" customHeight="1">
      <c r="A15" s="749"/>
      <c r="B15" s="753"/>
      <c r="C15" s="754"/>
      <c r="D15" s="754"/>
      <c r="E15" s="754"/>
      <c r="F15" s="754"/>
      <c r="G15" s="758"/>
      <c r="H15" s="761"/>
      <c r="I15" s="761"/>
      <c r="J15" s="761"/>
      <c r="K15" s="761"/>
      <c r="L15" s="764"/>
      <c r="M15" s="767"/>
      <c r="N15" s="770"/>
      <c r="O15" s="699"/>
      <c r="P15" s="739"/>
      <c r="Q15" s="699"/>
      <c r="R15" s="739"/>
      <c r="S15" s="699"/>
      <c r="T15" s="739"/>
      <c r="U15" s="699"/>
      <c r="V15" s="739"/>
      <c r="W15" s="739"/>
      <c r="X15" s="739"/>
      <c r="Y15" s="742"/>
      <c r="Z15" s="745"/>
    </row>
    <row r="16" spans="1:39" ht="15" customHeight="1" thickBot="1">
      <c r="A16" s="750"/>
      <c r="B16" s="755"/>
      <c r="C16" s="756"/>
      <c r="D16" s="756"/>
      <c r="E16" s="756"/>
      <c r="F16" s="756"/>
      <c r="G16" s="759"/>
      <c r="H16" s="762"/>
      <c r="I16" s="762"/>
      <c r="J16" s="762"/>
      <c r="K16" s="762"/>
      <c r="L16" s="765"/>
      <c r="M16" s="768"/>
      <c r="N16" s="771"/>
      <c r="O16" s="700"/>
      <c r="P16" s="740"/>
      <c r="Q16" s="700"/>
      <c r="R16" s="740"/>
      <c r="S16" s="700"/>
      <c r="T16" s="740"/>
      <c r="U16" s="700"/>
      <c r="V16" s="740"/>
      <c r="W16" s="740"/>
      <c r="X16" s="740"/>
      <c r="Y16" s="743"/>
      <c r="Z16" s="746"/>
    </row>
    <row r="17" spans="1:26" ht="14.25" customHeight="1">
      <c r="A17" s="747">
        <v>3</v>
      </c>
      <c r="B17" s="751"/>
      <c r="C17" s="752"/>
      <c r="D17" s="752"/>
      <c r="E17" s="752"/>
      <c r="F17" s="752"/>
      <c r="G17" s="757" t="str">
        <f>IF([1]基本情報入力シート!K41="", "",[1]基本情報入力シート!K41)</f>
        <v/>
      </c>
      <c r="H17" s="760"/>
      <c r="I17" s="760"/>
      <c r="J17" s="760"/>
      <c r="K17" s="760"/>
      <c r="L17" s="763"/>
      <c r="M17" s="766">
        <v>0.40200000000000002</v>
      </c>
      <c r="N17" s="769" t="s">
        <v>83</v>
      </c>
      <c r="O17" s="698"/>
      <c r="P17" s="738" t="s">
        <v>128</v>
      </c>
      <c r="Q17" s="698"/>
      <c r="R17" s="738" t="s">
        <v>129</v>
      </c>
      <c r="S17" s="698"/>
      <c r="T17" s="738" t="s">
        <v>128</v>
      </c>
      <c r="U17" s="698"/>
      <c r="V17" s="738" t="s">
        <v>130</v>
      </c>
      <c r="W17" s="738" t="s">
        <v>27</v>
      </c>
      <c r="X17" s="738" t="str">
        <f>IF(O17&gt;=1,(S17*12+U17)-(O17*12+Q17)+1,"")</f>
        <v/>
      </c>
      <c r="Y17" s="741" t="s">
        <v>131</v>
      </c>
      <c r="Z17" s="744" t="str">
        <f>IFERROR(ROUNDDOWN(ROUND(L17*M17,0),0)*X17,"")</f>
        <v/>
      </c>
    </row>
    <row r="18" spans="1:26" ht="14.25" customHeight="1">
      <c r="A18" s="748"/>
      <c r="B18" s="753"/>
      <c r="C18" s="754"/>
      <c r="D18" s="754"/>
      <c r="E18" s="754"/>
      <c r="F18" s="754"/>
      <c r="G18" s="758"/>
      <c r="H18" s="761"/>
      <c r="I18" s="761"/>
      <c r="J18" s="761"/>
      <c r="K18" s="761"/>
      <c r="L18" s="764"/>
      <c r="M18" s="767"/>
      <c r="N18" s="770"/>
      <c r="O18" s="699"/>
      <c r="P18" s="739"/>
      <c r="Q18" s="699"/>
      <c r="R18" s="739"/>
      <c r="S18" s="699"/>
      <c r="T18" s="739"/>
      <c r="U18" s="699"/>
      <c r="V18" s="739"/>
      <c r="W18" s="739"/>
      <c r="X18" s="739"/>
      <c r="Y18" s="742"/>
      <c r="Z18" s="745"/>
    </row>
    <row r="19" spans="1:26" ht="14.25" customHeight="1">
      <c r="A19" s="749"/>
      <c r="B19" s="753"/>
      <c r="C19" s="754"/>
      <c r="D19" s="754"/>
      <c r="E19" s="754"/>
      <c r="F19" s="754"/>
      <c r="G19" s="758"/>
      <c r="H19" s="761"/>
      <c r="I19" s="761"/>
      <c r="J19" s="761"/>
      <c r="K19" s="761"/>
      <c r="L19" s="764"/>
      <c r="M19" s="767"/>
      <c r="N19" s="770"/>
      <c r="O19" s="699"/>
      <c r="P19" s="739"/>
      <c r="Q19" s="699"/>
      <c r="R19" s="739"/>
      <c r="S19" s="699"/>
      <c r="T19" s="739"/>
      <c r="U19" s="699"/>
      <c r="V19" s="739"/>
      <c r="W19" s="739"/>
      <c r="X19" s="739"/>
      <c r="Y19" s="742"/>
      <c r="Z19" s="745"/>
    </row>
    <row r="20" spans="1:26" ht="15" customHeight="1" thickBot="1">
      <c r="A20" s="750"/>
      <c r="B20" s="755"/>
      <c r="C20" s="756"/>
      <c r="D20" s="756"/>
      <c r="E20" s="756"/>
      <c r="F20" s="756"/>
      <c r="G20" s="759"/>
      <c r="H20" s="762"/>
      <c r="I20" s="762"/>
      <c r="J20" s="762"/>
      <c r="K20" s="762"/>
      <c r="L20" s="765"/>
      <c r="M20" s="768"/>
      <c r="N20" s="771"/>
      <c r="O20" s="700"/>
      <c r="P20" s="740"/>
      <c r="Q20" s="700"/>
      <c r="R20" s="740"/>
      <c r="S20" s="700"/>
      <c r="T20" s="740"/>
      <c r="U20" s="700"/>
      <c r="V20" s="740"/>
      <c r="W20" s="740"/>
      <c r="X20" s="740"/>
      <c r="Y20" s="743"/>
      <c r="Z20" s="746"/>
    </row>
    <row r="21" spans="1:26" ht="14.25" customHeight="1">
      <c r="A21" s="747">
        <v>4</v>
      </c>
      <c r="B21" s="751"/>
      <c r="C21" s="752"/>
      <c r="D21" s="752"/>
      <c r="E21" s="752"/>
      <c r="F21" s="752"/>
      <c r="G21" s="757" t="str">
        <f>IF([1]基本情報入力シート!K42="", "",[1]基本情報入力シート!K42)</f>
        <v/>
      </c>
      <c r="H21" s="760"/>
      <c r="I21" s="760"/>
      <c r="J21" s="760"/>
      <c r="K21" s="760"/>
      <c r="L21" s="763"/>
      <c r="M21" s="766">
        <v>0.40200000000000002</v>
      </c>
      <c r="N21" s="769" t="s">
        <v>83</v>
      </c>
      <c r="O21" s="698"/>
      <c r="P21" s="738" t="s">
        <v>128</v>
      </c>
      <c r="Q21" s="698"/>
      <c r="R21" s="738" t="s">
        <v>129</v>
      </c>
      <c r="S21" s="698"/>
      <c r="T21" s="738" t="s">
        <v>128</v>
      </c>
      <c r="U21" s="698"/>
      <c r="V21" s="738" t="s">
        <v>130</v>
      </c>
      <c r="W21" s="738" t="s">
        <v>27</v>
      </c>
      <c r="X21" s="738" t="str">
        <f>IF(O21&gt;=1,(S21*12+U21)-(O21*12+Q21)+1,"")</f>
        <v/>
      </c>
      <c r="Y21" s="741" t="s">
        <v>131</v>
      </c>
      <c r="Z21" s="744" t="str">
        <f>IFERROR(ROUNDDOWN(ROUND(L21*M21,0),0)*X21,"")</f>
        <v/>
      </c>
    </row>
    <row r="22" spans="1:26" ht="14.25" customHeight="1">
      <c r="A22" s="748"/>
      <c r="B22" s="753"/>
      <c r="C22" s="754"/>
      <c r="D22" s="754"/>
      <c r="E22" s="754"/>
      <c r="F22" s="754"/>
      <c r="G22" s="758"/>
      <c r="H22" s="761"/>
      <c r="I22" s="761"/>
      <c r="J22" s="761"/>
      <c r="K22" s="761"/>
      <c r="L22" s="764"/>
      <c r="M22" s="767"/>
      <c r="N22" s="770"/>
      <c r="O22" s="699"/>
      <c r="P22" s="739"/>
      <c r="Q22" s="699"/>
      <c r="R22" s="739"/>
      <c r="S22" s="699"/>
      <c r="T22" s="739"/>
      <c r="U22" s="699"/>
      <c r="V22" s="739"/>
      <c r="W22" s="739"/>
      <c r="X22" s="739"/>
      <c r="Y22" s="742"/>
      <c r="Z22" s="745"/>
    </row>
    <row r="23" spans="1:26" ht="14.25" customHeight="1">
      <c r="A23" s="749"/>
      <c r="B23" s="753"/>
      <c r="C23" s="754"/>
      <c r="D23" s="754"/>
      <c r="E23" s="754"/>
      <c r="F23" s="754"/>
      <c r="G23" s="758"/>
      <c r="H23" s="761"/>
      <c r="I23" s="761"/>
      <c r="J23" s="761"/>
      <c r="K23" s="761"/>
      <c r="L23" s="764"/>
      <c r="M23" s="767"/>
      <c r="N23" s="770"/>
      <c r="O23" s="699"/>
      <c r="P23" s="739"/>
      <c r="Q23" s="699"/>
      <c r="R23" s="739"/>
      <c r="S23" s="699"/>
      <c r="T23" s="739"/>
      <c r="U23" s="699"/>
      <c r="V23" s="739"/>
      <c r="W23" s="739"/>
      <c r="X23" s="739"/>
      <c r="Y23" s="742"/>
      <c r="Z23" s="745"/>
    </row>
    <row r="24" spans="1:26" ht="15" customHeight="1" thickBot="1">
      <c r="A24" s="749"/>
      <c r="B24" s="755"/>
      <c r="C24" s="756"/>
      <c r="D24" s="756"/>
      <c r="E24" s="756"/>
      <c r="F24" s="756"/>
      <c r="G24" s="774"/>
      <c r="H24" s="762"/>
      <c r="I24" s="762"/>
      <c r="J24" s="762"/>
      <c r="K24" s="762"/>
      <c r="L24" s="765"/>
      <c r="M24" s="768"/>
      <c r="N24" s="771"/>
      <c r="O24" s="700"/>
      <c r="P24" s="740"/>
      <c r="Q24" s="700"/>
      <c r="R24" s="740"/>
      <c r="S24" s="700"/>
      <c r="T24" s="740"/>
      <c r="U24" s="700"/>
      <c r="V24" s="740"/>
      <c r="W24" s="740"/>
      <c r="X24" s="740"/>
      <c r="Y24" s="743"/>
      <c r="Z24" s="746"/>
    </row>
    <row r="25" spans="1:26" ht="14.25" customHeight="1">
      <c r="A25" s="747">
        <v>5</v>
      </c>
      <c r="B25" s="751"/>
      <c r="C25" s="752"/>
      <c r="D25" s="752"/>
      <c r="E25" s="752"/>
      <c r="F25" s="752"/>
      <c r="G25" s="757" t="str">
        <f>IF([1]基本情報入力シート!K43="", "",[1]基本情報入力シート!K43)</f>
        <v/>
      </c>
      <c r="H25" s="760"/>
      <c r="I25" s="760"/>
      <c r="J25" s="760"/>
      <c r="K25" s="760"/>
      <c r="L25" s="763"/>
      <c r="M25" s="766">
        <v>0.40200000000000002</v>
      </c>
      <c r="N25" s="769" t="s">
        <v>83</v>
      </c>
      <c r="O25" s="698"/>
      <c r="P25" s="738" t="s">
        <v>128</v>
      </c>
      <c r="Q25" s="698"/>
      <c r="R25" s="738" t="s">
        <v>129</v>
      </c>
      <c r="S25" s="698"/>
      <c r="T25" s="738" t="s">
        <v>128</v>
      </c>
      <c r="U25" s="698"/>
      <c r="V25" s="738" t="s">
        <v>130</v>
      </c>
      <c r="W25" s="738" t="s">
        <v>27</v>
      </c>
      <c r="X25" s="738" t="str">
        <f>IF(O25&gt;=1,(S25*12+U25)-(O25*12+Q25)+1,"")</f>
        <v/>
      </c>
      <c r="Y25" s="741" t="s">
        <v>131</v>
      </c>
      <c r="Z25" s="744" t="str">
        <f>IFERROR(ROUNDDOWN(ROUND(L25*M25,0),0)*X25,"")</f>
        <v/>
      </c>
    </row>
    <row r="26" spans="1:26" ht="14.25" customHeight="1">
      <c r="A26" s="748"/>
      <c r="B26" s="753"/>
      <c r="C26" s="754"/>
      <c r="D26" s="754"/>
      <c r="E26" s="754"/>
      <c r="F26" s="754"/>
      <c r="G26" s="758"/>
      <c r="H26" s="761"/>
      <c r="I26" s="761"/>
      <c r="J26" s="761"/>
      <c r="K26" s="761"/>
      <c r="L26" s="764"/>
      <c r="M26" s="767"/>
      <c r="N26" s="770"/>
      <c r="O26" s="699"/>
      <c r="P26" s="739"/>
      <c r="Q26" s="699"/>
      <c r="R26" s="739"/>
      <c r="S26" s="699"/>
      <c r="T26" s="739"/>
      <c r="U26" s="699"/>
      <c r="V26" s="739"/>
      <c r="W26" s="739"/>
      <c r="X26" s="739"/>
      <c r="Y26" s="742"/>
      <c r="Z26" s="745"/>
    </row>
    <row r="27" spans="1:26" ht="14.25" customHeight="1">
      <c r="A27" s="748"/>
      <c r="B27" s="753"/>
      <c r="C27" s="754"/>
      <c r="D27" s="754"/>
      <c r="E27" s="754"/>
      <c r="F27" s="754"/>
      <c r="G27" s="758"/>
      <c r="H27" s="761"/>
      <c r="I27" s="761"/>
      <c r="J27" s="761"/>
      <c r="K27" s="761"/>
      <c r="L27" s="764"/>
      <c r="M27" s="767"/>
      <c r="N27" s="770"/>
      <c r="O27" s="699"/>
      <c r="P27" s="739"/>
      <c r="Q27" s="699"/>
      <c r="R27" s="739"/>
      <c r="S27" s="699"/>
      <c r="T27" s="739"/>
      <c r="U27" s="699"/>
      <c r="V27" s="739"/>
      <c r="W27" s="739"/>
      <c r="X27" s="739"/>
      <c r="Y27" s="742"/>
      <c r="Z27" s="745"/>
    </row>
    <row r="28" spans="1:26" ht="15" customHeight="1" thickBot="1">
      <c r="A28" s="750"/>
      <c r="B28" s="755"/>
      <c r="C28" s="756"/>
      <c r="D28" s="756"/>
      <c r="E28" s="756"/>
      <c r="F28" s="756"/>
      <c r="G28" s="759"/>
      <c r="H28" s="762"/>
      <c r="I28" s="762"/>
      <c r="J28" s="762"/>
      <c r="K28" s="762"/>
      <c r="L28" s="765"/>
      <c r="M28" s="768"/>
      <c r="N28" s="771"/>
      <c r="O28" s="700"/>
      <c r="P28" s="740"/>
      <c r="Q28" s="700"/>
      <c r="R28" s="740"/>
      <c r="S28" s="700"/>
      <c r="T28" s="740"/>
      <c r="U28" s="700"/>
      <c r="V28" s="740"/>
      <c r="W28" s="740"/>
      <c r="X28" s="740"/>
      <c r="Y28" s="743"/>
      <c r="Z28" s="746"/>
    </row>
    <row r="29" spans="1:26" ht="14.25" customHeight="1">
      <c r="A29" s="772">
        <v>6</v>
      </c>
      <c r="B29" s="751"/>
      <c r="C29" s="752"/>
      <c r="D29" s="752"/>
      <c r="E29" s="752"/>
      <c r="F29" s="752"/>
      <c r="G29" s="773" t="str">
        <f>IF([1]基本情報入力シート!K44="", "",[1]基本情報入力シート!K44)</f>
        <v/>
      </c>
      <c r="H29" s="760"/>
      <c r="I29" s="760"/>
      <c r="J29" s="760"/>
      <c r="K29" s="760"/>
      <c r="L29" s="763"/>
      <c r="M29" s="766">
        <v>0.40200000000000002</v>
      </c>
      <c r="N29" s="769" t="s">
        <v>83</v>
      </c>
      <c r="O29" s="698"/>
      <c r="P29" s="738" t="s">
        <v>128</v>
      </c>
      <c r="Q29" s="698"/>
      <c r="R29" s="738" t="s">
        <v>129</v>
      </c>
      <c r="S29" s="698"/>
      <c r="T29" s="738" t="s">
        <v>128</v>
      </c>
      <c r="U29" s="698"/>
      <c r="V29" s="738" t="s">
        <v>130</v>
      </c>
      <c r="W29" s="738" t="s">
        <v>27</v>
      </c>
      <c r="X29" s="738" t="str">
        <f>IF(O29&gt;=1,(S29*12+U29)-(O29*12+Q29)+1,"")</f>
        <v/>
      </c>
      <c r="Y29" s="741" t="s">
        <v>131</v>
      </c>
      <c r="Z29" s="744" t="str">
        <f>IFERROR(ROUNDDOWN(ROUND(L29*M29,0),0)*X29,"")</f>
        <v/>
      </c>
    </row>
    <row r="30" spans="1:26" ht="14.25" customHeight="1">
      <c r="A30" s="748"/>
      <c r="B30" s="753"/>
      <c r="C30" s="754"/>
      <c r="D30" s="754"/>
      <c r="E30" s="754"/>
      <c r="F30" s="754"/>
      <c r="G30" s="758"/>
      <c r="H30" s="761"/>
      <c r="I30" s="761"/>
      <c r="J30" s="761"/>
      <c r="K30" s="761"/>
      <c r="L30" s="764"/>
      <c r="M30" s="767"/>
      <c r="N30" s="770"/>
      <c r="O30" s="699"/>
      <c r="P30" s="739"/>
      <c r="Q30" s="699"/>
      <c r="R30" s="739"/>
      <c r="S30" s="699"/>
      <c r="T30" s="739"/>
      <c r="U30" s="699"/>
      <c r="V30" s="739"/>
      <c r="W30" s="739"/>
      <c r="X30" s="739"/>
      <c r="Y30" s="742"/>
      <c r="Z30" s="745"/>
    </row>
    <row r="31" spans="1:26" ht="14.25" customHeight="1">
      <c r="A31" s="749"/>
      <c r="B31" s="753"/>
      <c r="C31" s="754"/>
      <c r="D31" s="754"/>
      <c r="E31" s="754"/>
      <c r="F31" s="754"/>
      <c r="G31" s="758"/>
      <c r="H31" s="761"/>
      <c r="I31" s="761"/>
      <c r="J31" s="761"/>
      <c r="K31" s="761"/>
      <c r="L31" s="764"/>
      <c r="M31" s="767"/>
      <c r="N31" s="770"/>
      <c r="O31" s="699"/>
      <c r="P31" s="739"/>
      <c r="Q31" s="699"/>
      <c r="R31" s="739"/>
      <c r="S31" s="699"/>
      <c r="T31" s="739"/>
      <c r="U31" s="699"/>
      <c r="V31" s="739"/>
      <c r="W31" s="739"/>
      <c r="X31" s="739"/>
      <c r="Y31" s="742"/>
      <c r="Z31" s="745"/>
    </row>
    <row r="32" spans="1:26" ht="15" customHeight="1" thickBot="1">
      <c r="A32" s="750"/>
      <c r="B32" s="755"/>
      <c r="C32" s="756"/>
      <c r="D32" s="756"/>
      <c r="E32" s="756"/>
      <c r="F32" s="756"/>
      <c r="G32" s="759"/>
      <c r="H32" s="762"/>
      <c r="I32" s="762"/>
      <c r="J32" s="762"/>
      <c r="K32" s="762"/>
      <c r="L32" s="765"/>
      <c r="M32" s="768"/>
      <c r="N32" s="771"/>
      <c r="O32" s="700"/>
      <c r="P32" s="740"/>
      <c r="Q32" s="700"/>
      <c r="R32" s="740"/>
      <c r="S32" s="700"/>
      <c r="T32" s="740"/>
      <c r="U32" s="700"/>
      <c r="V32" s="740"/>
      <c r="W32" s="740"/>
      <c r="X32" s="740"/>
      <c r="Y32" s="743"/>
      <c r="Z32" s="746"/>
    </row>
    <row r="33" spans="1:26" ht="14.25" customHeight="1">
      <c r="A33" s="747">
        <v>7</v>
      </c>
      <c r="B33" s="751"/>
      <c r="C33" s="752"/>
      <c r="D33" s="752"/>
      <c r="E33" s="752"/>
      <c r="F33" s="752"/>
      <c r="G33" s="757" t="str">
        <f>IF([1]基本情報入力シート!K45="", "",[1]基本情報入力シート!K45)</f>
        <v/>
      </c>
      <c r="H33" s="760"/>
      <c r="I33" s="760"/>
      <c r="J33" s="760"/>
      <c r="K33" s="760"/>
      <c r="L33" s="763"/>
      <c r="M33" s="766">
        <v>0.40200000000000002</v>
      </c>
      <c r="N33" s="769" t="s">
        <v>83</v>
      </c>
      <c r="O33" s="698"/>
      <c r="P33" s="738" t="s">
        <v>128</v>
      </c>
      <c r="Q33" s="698"/>
      <c r="R33" s="738" t="s">
        <v>129</v>
      </c>
      <c r="S33" s="698"/>
      <c r="T33" s="738" t="s">
        <v>128</v>
      </c>
      <c r="U33" s="698"/>
      <c r="V33" s="738" t="s">
        <v>130</v>
      </c>
      <c r="W33" s="738" t="s">
        <v>27</v>
      </c>
      <c r="X33" s="738" t="str">
        <f>IF(O33&gt;=1,(S33*12+U33)-(O33*12+Q33)+1,"")</f>
        <v/>
      </c>
      <c r="Y33" s="741" t="s">
        <v>131</v>
      </c>
      <c r="Z33" s="744" t="str">
        <f>IFERROR(ROUNDDOWN(ROUND(L33*M33,0),0)*X33,"")</f>
        <v/>
      </c>
    </row>
    <row r="34" spans="1:26" ht="14.25" customHeight="1">
      <c r="A34" s="748"/>
      <c r="B34" s="753"/>
      <c r="C34" s="754"/>
      <c r="D34" s="754"/>
      <c r="E34" s="754"/>
      <c r="F34" s="754"/>
      <c r="G34" s="758"/>
      <c r="H34" s="761"/>
      <c r="I34" s="761"/>
      <c r="J34" s="761"/>
      <c r="K34" s="761"/>
      <c r="L34" s="764"/>
      <c r="M34" s="767"/>
      <c r="N34" s="770"/>
      <c r="O34" s="699"/>
      <c r="P34" s="739"/>
      <c r="Q34" s="699"/>
      <c r="R34" s="739"/>
      <c r="S34" s="699"/>
      <c r="T34" s="739"/>
      <c r="U34" s="699"/>
      <c r="V34" s="739"/>
      <c r="W34" s="739"/>
      <c r="X34" s="739"/>
      <c r="Y34" s="742"/>
      <c r="Z34" s="745"/>
    </row>
    <row r="35" spans="1:26" ht="14.25" customHeight="1">
      <c r="A35" s="749"/>
      <c r="B35" s="753"/>
      <c r="C35" s="754"/>
      <c r="D35" s="754"/>
      <c r="E35" s="754"/>
      <c r="F35" s="754"/>
      <c r="G35" s="758"/>
      <c r="H35" s="761"/>
      <c r="I35" s="761"/>
      <c r="J35" s="761"/>
      <c r="K35" s="761"/>
      <c r="L35" s="764"/>
      <c r="M35" s="767"/>
      <c r="N35" s="770"/>
      <c r="O35" s="699"/>
      <c r="P35" s="739"/>
      <c r="Q35" s="699"/>
      <c r="R35" s="739"/>
      <c r="S35" s="699"/>
      <c r="T35" s="739"/>
      <c r="U35" s="699"/>
      <c r="V35" s="739"/>
      <c r="W35" s="739"/>
      <c r="X35" s="739"/>
      <c r="Y35" s="742"/>
      <c r="Z35" s="745"/>
    </row>
    <row r="36" spans="1:26" ht="15" customHeight="1" thickBot="1">
      <c r="A36" s="750"/>
      <c r="B36" s="755"/>
      <c r="C36" s="756"/>
      <c r="D36" s="756"/>
      <c r="E36" s="756"/>
      <c r="F36" s="756"/>
      <c r="G36" s="759"/>
      <c r="H36" s="762"/>
      <c r="I36" s="762"/>
      <c r="J36" s="762"/>
      <c r="K36" s="762"/>
      <c r="L36" s="765"/>
      <c r="M36" s="768"/>
      <c r="N36" s="771"/>
      <c r="O36" s="700"/>
      <c r="P36" s="740"/>
      <c r="Q36" s="700"/>
      <c r="R36" s="740"/>
      <c r="S36" s="700"/>
      <c r="T36" s="740"/>
      <c r="U36" s="700"/>
      <c r="V36" s="740"/>
      <c r="W36" s="740"/>
      <c r="X36" s="740"/>
      <c r="Y36" s="743"/>
      <c r="Z36" s="746"/>
    </row>
    <row r="37" spans="1:26" ht="14.25" customHeight="1">
      <c r="A37" s="747">
        <v>8</v>
      </c>
      <c r="B37" s="751"/>
      <c r="C37" s="752"/>
      <c r="D37" s="752"/>
      <c r="E37" s="752"/>
      <c r="F37" s="752"/>
      <c r="G37" s="757" t="str">
        <f>IF([1]基本情報入力シート!K46="", "",[1]基本情報入力シート!K46)</f>
        <v/>
      </c>
      <c r="H37" s="760"/>
      <c r="I37" s="760"/>
      <c r="J37" s="760"/>
      <c r="K37" s="760"/>
      <c r="L37" s="763"/>
      <c r="M37" s="766">
        <v>0.40200000000000002</v>
      </c>
      <c r="N37" s="769" t="s">
        <v>83</v>
      </c>
      <c r="O37" s="698"/>
      <c r="P37" s="738" t="s">
        <v>128</v>
      </c>
      <c r="Q37" s="698"/>
      <c r="R37" s="738" t="s">
        <v>129</v>
      </c>
      <c r="S37" s="698"/>
      <c r="T37" s="738" t="s">
        <v>128</v>
      </c>
      <c r="U37" s="698"/>
      <c r="V37" s="738" t="s">
        <v>130</v>
      </c>
      <c r="W37" s="738" t="s">
        <v>27</v>
      </c>
      <c r="X37" s="738" t="str">
        <f>IF(O37&gt;=1,(S37*12+U37)-(O37*12+Q37)+1,"")</f>
        <v/>
      </c>
      <c r="Y37" s="741" t="s">
        <v>131</v>
      </c>
      <c r="Z37" s="744" t="str">
        <f>IFERROR(ROUNDDOWN(ROUND(L37*M37,0),0)*X37,"")</f>
        <v/>
      </c>
    </row>
    <row r="38" spans="1:26" ht="14.25" customHeight="1">
      <c r="A38" s="748"/>
      <c r="B38" s="753"/>
      <c r="C38" s="754"/>
      <c r="D38" s="754"/>
      <c r="E38" s="754"/>
      <c r="F38" s="754"/>
      <c r="G38" s="758"/>
      <c r="H38" s="761"/>
      <c r="I38" s="761"/>
      <c r="J38" s="761"/>
      <c r="K38" s="761"/>
      <c r="L38" s="764"/>
      <c r="M38" s="767"/>
      <c r="N38" s="770"/>
      <c r="O38" s="699"/>
      <c r="P38" s="739"/>
      <c r="Q38" s="699"/>
      <c r="R38" s="739"/>
      <c r="S38" s="699"/>
      <c r="T38" s="739"/>
      <c r="U38" s="699"/>
      <c r="V38" s="739"/>
      <c r="W38" s="739"/>
      <c r="X38" s="739"/>
      <c r="Y38" s="742"/>
      <c r="Z38" s="745"/>
    </row>
    <row r="39" spans="1:26" ht="14.25" customHeight="1">
      <c r="A39" s="749"/>
      <c r="B39" s="753"/>
      <c r="C39" s="754"/>
      <c r="D39" s="754"/>
      <c r="E39" s="754"/>
      <c r="F39" s="754"/>
      <c r="G39" s="758"/>
      <c r="H39" s="761"/>
      <c r="I39" s="761"/>
      <c r="J39" s="761"/>
      <c r="K39" s="761"/>
      <c r="L39" s="764"/>
      <c r="M39" s="767"/>
      <c r="N39" s="770"/>
      <c r="O39" s="699"/>
      <c r="P39" s="739"/>
      <c r="Q39" s="699"/>
      <c r="R39" s="739"/>
      <c r="S39" s="699"/>
      <c r="T39" s="739"/>
      <c r="U39" s="699"/>
      <c r="V39" s="739"/>
      <c r="W39" s="739"/>
      <c r="X39" s="739"/>
      <c r="Y39" s="742"/>
      <c r="Z39" s="745"/>
    </row>
    <row r="40" spans="1:26" ht="15" customHeight="1" thickBot="1">
      <c r="A40" s="750"/>
      <c r="B40" s="755"/>
      <c r="C40" s="756"/>
      <c r="D40" s="756"/>
      <c r="E40" s="756"/>
      <c r="F40" s="756"/>
      <c r="G40" s="759"/>
      <c r="H40" s="762"/>
      <c r="I40" s="762"/>
      <c r="J40" s="762"/>
      <c r="K40" s="762"/>
      <c r="L40" s="765"/>
      <c r="M40" s="768"/>
      <c r="N40" s="771"/>
      <c r="O40" s="700"/>
      <c r="P40" s="740"/>
      <c r="Q40" s="700"/>
      <c r="R40" s="740"/>
      <c r="S40" s="700"/>
      <c r="T40" s="740"/>
      <c r="U40" s="700"/>
      <c r="V40" s="740"/>
      <c r="W40" s="740"/>
      <c r="X40" s="740"/>
      <c r="Y40" s="743"/>
      <c r="Z40" s="746"/>
    </row>
    <row r="41" spans="1:26" ht="14.25" customHeight="1">
      <c r="A41" s="747">
        <v>9</v>
      </c>
      <c r="B41" s="751"/>
      <c r="C41" s="752"/>
      <c r="D41" s="752"/>
      <c r="E41" s="752"/>
      <c r="F41" s="752"/>
      <c r="G41" s="757" t="str">
        <f>IF([1]基本情報入力シート!K47="", "",[1]基本情報入力シート!K47)</f>
        <v/>
      </c>
      <c r="H41" s="760"/>
      <c r="I41" s="760"/>
      <c r="J41" s="760"/>
      <c r="K41" s="760"/>
      <c r="L41" s="763"/>
      <c r="M41" s="766">
        <v>0.40200000000000002</v>
      </c>
      <c r="N41" s="769" t="s">
        <v>83</v>
      </c>
      <c r="O41" s="698"/>
      <c r="P41" s="738" t="s">
        <v>128</v>
      </c>
      <c r="Q41" s="698"/>
      <c r="R41" s="738" t="s">
        <v>129</v>
      </c>
      <c r="S41" s="698"/>
      <c r="T41" s="738" t="s">
        <v>128</v>
      </c>
      <c r="U41" s="698"/>
      <c r="V41" s="738" t="s">
        <v>130</v>
      </c>
      <c r="W41" s="738" t="s">
        <v>27</v>
      </c>
      <c r="X41" s="738" t="str">
        <f>IF(O41&gt;=1,(S41*12+U41)-(O41*12+Q41)+1,"")</f>
        <v/>
      </c>
      <c r="Y41" s="741" t="s">
        <v>131</v>
      </c>
      <c r="Z41" s="744" t="str">
        <f>IFERROR(ROUNDDOWN(ROUND(L41*M41,0),0)*X41,"")</f>
        <v/>
      </c>
    </row>
    <row r="42" spans="1:26" ht="14.25" customHeight="1">
      <c r="A42" s="748"/>
      <c r="B42" s="753"/>
      <c r="C42" s="754"/>
      <c r="D42" s="754"/>
      <c r="E42" s="754"/>
      <c r="F42" s="754"/>
      <c r="G42" s="758"/>
      <c r="H42" s="761"/>
      <c r="I42" s="761"/>
      <c r="J42" s="761"/>
      <c r="K42" s="761"/>
      <c r="L42" s="764"/>
      <c r="M42" s="767"/>
      <c r="N42" s="770"/>
      <c r="O42" s="699"/>
      <c r="P42" s="739"/>
      <c r="Q42" s="699"/>
      <c r="R42" s="739"/>
      <c r="S42" s="699"/>
      <c r="T42" s="739"/>
      <c r="U42" s="699"/>
      <c r="V42" s="739"/>
      <c r="W42" s="739"/>
      <c r="X42" s="739"/>
      <c r="Y42" s="742"/>
      <c r="Z42" s="745"/>
    </row>
    <row r="43" spans="1:26" ht="14.25" customHeight="1">
      <c r="A43" s="749"/>
      <c r="B43" s="753"/>
      <c r="C43" s="754"/>
      <c r="D43" s="754"/>
      <c r="E43" s="754"/>
      <c r="F43" s="754"/>
      <c r="G43" s="758"/>
      <c r="H43" s="761"/>
      <c r="I43" s="761"/>
      <c r="J43" s="761"/>
      <c r="K43" s="761"/>
      <c r="L43" s="764"/>
      <c r="M43" s="767"/>
      <c r="N43" s="770"/>
      <c r="O43" s="699"/>
      <c r="P43" s="739"/>
      <c r="Q43" s="699"/>
      <c r="R43" s="739"/>
      <c r="S43" s="699"/>
      <c r="T43" s="739"/>
      <c r="U43" s="699"/>
      <c r="V43" s="739"/>
      <c r="W43" s="739"/>
      <c r="X43" s="739"/>
      <c r="Y43" s="742"/>
      <c r="Z43" s="745"/>
    </row>
    <row r="44" spans="1:26" ht="15" customHeight="1" thickBot="1">
      <c r="A44" s="750"/>
      <c r="B44" s="755"/>
      <c r="C44" s="756"/>
      <c r="D44" s="756"/>
      <c r="E44" s="756"/>
      <c r="F44" s="756"/>
      <c r="G44" s="759"/>
      <c r="H44" s="762"/>
      <c r="I44" s="762"/>
      <c r="J44" s="762"/>
      <c r="K44" s="762"/>
      <c r="L44" s="765"/>
      <c r="M44" s="768"/>
      <c r="N44" s="771"/>
      <c r="O44" s="700"/>
      <c r="P44" s="740"/>
      <c r="Q44" s="700"/>
      <c r="R44" s="740"/>
      <c r="S44" s="700"/>
      <c r="T44" s="740"/>
      <c r="U44" s="700"/>
      <c r="V44" s="740"/>
      <c r="W44" s="740"/>
      <c r="X44" s="740"/>
      <c r="Y44" s="743"/>
      <c r="Z44" s="746"/>
    </row>
    <row r="45" spans="1:26" ht="14.25" customHeight="1">
      <c r="A45" s="747">
        <v>10</v>
      </c>
      <c r="B45" s="751"/>
      <c r="C45" s="752"/>
      <c r="D45" s="752"/>
      <c r="E45" s="752"/>
      <c r="F45" s="752"/>
      <c r="G45" s="757" t="str">
        <f>IF([1]基本情報入力シート!K48="", "",[1]基本情報入力シート!K48)</f>
        <v/>
      </c>
      <c r="H45" s="760"/>
      <c r="I45" s="760"/>
      <c r="J45" s="760"/>
      <c r="K45" s="760"/>
      <c r="L45" s="763"/>
      <c r="M45" s="766">
        <v>0.40200000000000002</v>
      </c>
      <c r="N45" s="769" t="s">
        <v>83</v>
      </c>
      <c r="O45" s="698"/>
      <c r="P45" s="738" t="s">
        <v>128</v>
      </c>
      <c r="Q45" s="698"/>
      <c r="R45" s="738" t="s">
        <v>129</v>
      </c>
      <c r="S45" s="698"/>
      <c r="T45" s="738" t="s">
        <v>128</v>
      </c>
      <c r="U45" s="698"/>
      <c r="V45" s="738" t="s">
        <v>130</v>
      </c>
      <c r="W45" s="738" t="s">
        <v>27</v>
      </c>
      <c r="X45" s="738" t="str">
        <f>IF(O45&gt;=1,(S45*12+U45)-(O45*12+Q45)+1,"")</f>
        <v/>
      </c>
      <c r="Y45" s="741" t="s">
        <v>131</v>
      </c>
      <c r="Z45" s="744" t="str">
        <f>IFERROR(ROUNDDOWN(ROUND(L45*M45,0),0)*X45,"")</f>
        <v/>
      </c>
    </row>
    <row r="46" spans="1:26" ht="14.25" customHeight="1">
      <c r="A46" s="748"/>
      <c r="B46" s="753"/>
      <c r="C46" s="754"/>
      <c r="D46" s="754"/>
      <c r="E46" s="754"/>
      <c r="F46" s="754"/>
      <c r="G46" s="758"/>
      <c r="H46" s="761"/>
      <c r="I46" s="761"/>
      <c r="J46" s="761"/>
      <c r="K46" s="761"/>
      <c r="L46" s="764"/>
      <c r="M46" s="767"/>
      <c r="N46" s="770"/>
      <c r="O46" s="699"/>
      <c r="P46" s="739"/>
      <c r="Q46" s="699"/>
      <c r="R46" s="739"/>
      <c r="S46" s="699"/>
      <c r="T46" s="739"/>
      <c r="U46" s="699"/>
      <c r="V46" s="739"/>
      <c r="W46" s="739"/>
      <c r="X46" s="739"/>
      <c r="Y46" s="742"/>
      <c r="Z46" s="745"/>
    </row>
    <row r="47" spans="1:26" ht="14.25" customHeight="1">
      <c r="A47" s="749"/>
      <c r="B47" s="753"/>
      <c r="C47" s="754"/>
      <c r="D47" s="754"/>
      <c r="E47" s="754"/>
      <c r="F47" s="754"/>
      <c r="G47" s="758"/>
      <c r="H47" s="761"/>
      <c r="I47" s="761"/>
      <c r="J47" s="761"/>
      <c r="K47" s="761"/>
      <c r="L47" s="764"/>
      <c r="M47" s="767"/>
      <c r="N47" s="770"/>
      <c r="O47" s="699"/>
      <c r="P47" s="739"/>
      <c r="Q47" s="699"/>
      <c r="R47" s="739"/>
      <c r="S47" s="699"/>
      <c r="T47" s="739"/>
      <c r="U47" s="699"/>
      <c r="V47" s="739"/>
      <c r="W47" s="739"/>
      <c r="X47" s="739"/>
      <c r="Y47" s="742"/>
      <c r="Z47" s="745"/>
    </row>
    <row r="48" spans="1:26" ht="15" customHeight="1" thickBot="1">
      <c r="A48" s="750"/>
      <c r="B48" s="755"/>
      <c r="C48" s="756"/>
      <c r="D48" s="756"/>
      <c r="E48" s="756"/>
      <c r="F48" s="756"/>
      <c r="G48" s="759"/>
      <c r="H48" s="762"/>
      <c r="I48" s="762"/>
      <c r="J48" s="762"/>
      <c r="K48" s="762"/>
      <c r="L48" s="765"/>
      <c r="M48" s="768"/>
      <c r="N48" s="771"/>
      <c r="O48" s="700"/>
      <c r="P48" s="740"/>
      <c r="Q48" s="700"/>
      <c r="R48" s="740"/>
      <c r="S48" s="700"/>
      <c r="T48" s="740"/>
      <c r="U48" s="700"/>
      <c r="V48" s="740"/>
      <c r="W48" s="740"/>
      <c r="X48" s="740"/>
      <c r="Y48" s="743"/>
      <c r="Z48" s="746"/>
    </row>
  </sheetData>
  <mergeCells count="234">
    <mergeCell ref="A3:C3"/>
    <mergeCell ref="D3:K3"/>
    <mergeCell ref="A5:G5"/>
    <mergeCell ref="H5:L5"/>
    <mergeCell ref="A7:A8"/>
    <mergeCell ref="B7:F8"/>
    <mergeCell ref="G7:G8"/>
    <mergeCell ref="H7:H8"/>
    <mergeCell ref="I7:J7"/>
    <mergeCell ref="K7:K8"/>
    <mergeCell ref="L7:L8"/>
    <mergeCell ref="M7:M8"/>
    <mergeCell ref="N7:Y8"/>
    <mergeCell ref="Z7:Z8"/>
    <mergeCell ref="A9:A12"/>
    <mergeCell ref="B9:F12"/>
    <mergeCell ref="G9:G12"/>
    <mergeCell ref="H9:H12"/>
    <mergeCell ref="I9:I12"/>
    <mergeCell ref="J9:J12"/>
    <mergeCell ref="W9:W12"/>
    <mergeCell ref="X9:X12"/>
    <mergeCell ref="Y9:Y12"/>
    <mergeCell ref="Z9:Z12"/>
    <mergeCell ref="T9:T12"/>
    <mergeCell ref="U9:U12"/>
    <mergeCell ref="V9:V12"/>
    <mergeCell ref="A13:A16"/>
    <mergeCell ref="B13:F16"/>
    <mergeCell ref="G13:G16"/>
    <mergeCell ref="H13:H16"/>
    <mergeCell ref="I13:I16"/>
    <mergeCell ref="J13:J16"/>
    <mergeCell ref="Q9:Q12"/>
    <mergeCell ref="R9:R12"/>
    <mergeCell ref="S9:S12"/>
    <mergeCell ref="K9:K12"/>
    <mergeCell ref="L9:L12"/>
    <mergeCell ref="M9:M12"/>
    <mergeCell ref="N9:N12"/>
    <mergeCell ref="O9:O12"/>
    <mergeCell ref="P9:P12"/>
    <mergeCell ref="W13:W16"/>
    <mergeCell ref="X13:X16"/>
    <mergeCell ref="Y13:Y16"/>
    <mergeCell ref="Z13:Z16"/>
    <mergeCell ref="A17:A20"/>
    <mergeCell ref="B17:F20"/>
    <mergeCell ref="G17:G20"/>
    <mergeCell ref="H17:H20"/>
    <mergeCell ref="I17:I20"/>
    <mergeCell ref="J17:J20"/>
    <mergeCell ref="Q13:Q16"/>
    <mergeCell ref="R13:R16"/>
    <mergeCell ref="S13:S16"/>
    <mergeCell ref="T13:T16"/>
    <mergeCell ref="U13:U16"/>
    <mergeCell ref="V13:V16"/>
    <mergeCell ref="K13:K16"/>
    <mergeCell ref="L13:L16"/>
    <mergeCell ref="M13:M16"/>
    <mergeCell ref="N13:N16"/>
    <mergeCell ref="O13:O16"/>
    <mergeCell ref="P13:P16"/>
    <mergeCell ref="W17:W20"/>
    <mergeCell ref="X17:X20"/>
    <mergeCell ref="Y17:Y20"/>
    <mergeCell ref="Z17:Z20"/>
    <mergeCell ref="A21:A24"/>
    <mergeCell ref="B21:F24"/>
    <mergeCell ref="G21:G24"/>
    <mergeCell ref="H21:H24"/>
    <mergeCell ref="I21:I24"/>
    <mergeCell ref="J21:J24"/>
    <mergeCell ref="Q17:Q20"/>
    <mergeCell ref="R17:R20"/>
    <mergeCell ref="S17:S20"/>
    <mergeCell ref="T17:T20"/>
    <mergeCell ref="U17:U20"/>
    <mergeCell ref="V17:V20"/>
    <mergeCell ref="K17:K20"/>
    <mergeCell ref="L17:L20"/>
    <mergeCell ref="M17:M20"/>
    <mergeCell ref="N17:N20"/>
    <mergeCell ref="O17:O20"/>
    <mergeCell ref="P17:P20"/>
    <mergeCell ref="W21:W24"/>
    <mergeCell ref="X21:X24"/>
    <mergeCell ref="Y21:Y24"/>
    <mergeCell ref="Z21:Z24"/>
    <mergeCell ref="A25:A28"/>
    <mergeCell ref="B25:F28"/>
    <mergeCell ref="G25:G28"/>
    <mergeCell ref="H25:H28"/>
    <mergeCell ref="I25:I28"/>
    <mergeCell ref="J25:J28"/>
    <mergeCell ref="Q21:Q24"/>
    <mergeCell ref="R21:R24"/>
    <mergeCell ref="S21:S24"/>
    <mergeCell ref="T21:T24"/>
    <mergeCell ref="U21:U24"/>
    <mergeCell ref="V21:V24"/>
    <mergeCell ref="K21:K24"/>
    <mergeCell ref="L21:L24"/>
    <mergeCell ref="M21:M24"/>
    <mergeCell ref="N21:N24"/>
    <mergeCell ref="O21:O24"/>
    <mergeCell ref="P21:P24"/>
    <mergeCell ref="W25:W28"/>
    <mergeCell ref="X25:X28"/>
    <mergeCell ref="Y25:Y28"/>
    <mergeCell ref="Z25:Z28"/>
    <mergeCell ref="A29:A32"/>
    <mergeCell ref="B29:F32"/>
    <mergeCell ref="G29:G32"/>
    <mergeCell ref="H29:H32"/>
    <mergeCell ref="I29:I32"/>
    <mergeCell ref="J29:J32"/>
    <mergeCell ref="Q25:Q28"/>
    <mergeCell ref="R25:R28"/>
    <mergeCell ref="S25:S28"/>
    <mergeCell ref="T25:T28"/>
    <mergeCell ref="U25:U28"/>
    <mergeCell ref="V25:V28"/>
    <mergeCell ref="K25:K28"/>
    <mergeCell ref="L25:L28"/>
    <mergeCell ref="M25:M28"/>
    <mergeCell ref="N25:N28"/>
    <mergeCell ref="O25:O28"/>
    <mergeCell ref="P25:P28"/>
    <mergeCell ref="W29:W32"/>
    <mergeCell ref="X29:X32"/>
    <mergeCell ref="Y29:Y32"/>
    <mergeCell ref="Z29:Z32"/>
    <mergeCell ref="A33:A36"/>
    <mergeCell ref="B33:F36"/>
    <mergeCell ref="G33:G36"/>
    <mergeCell ref="H33:H36"/>
    <mergeCell ref="I33:I36"/>
    <mergeCell ref="J33:J36"/>
    <mergeCell ref="Q29:Q32"/>
    <mergeCell ref="R29:R32"/>
    <mergeCell ref="S29:S32"/>
    <mergeCell ref="T29:T32"/>
    <mergeCell ref="U29:U32"/>
    <mergeCell ref="V29:V32"/>
    <mergeCell ref="K29:K32"/>
    <mergeCell ref="L29:L32"/>
    <mergeCell ref="M29:M32"/>
    <mergeCell ref="N29:N32"/>
    <mergeCell ref="O29:O32"/>
    <mergeCell ref="P29:P32"/>
    <mergeCell ref="W33:W36"/>
    <mergeCell ref="X33:X36"/>
    <mergeCell ref="Y33:Y36"/>
    <mergeCell ref="Z33:Z36"/>
    <mergeCell ref="A37:A40"/>
    <mergeCell ref="B37:F40"/>
    <mergeCell ref="G37:G40"/>
    <mergeCell ref="H37:H40"/>
    <mergeCell ref="I37:I40"/>
    <mergeCell ref="J37:J40"/>
    <mergeCell ref="Q33:Q36"/>
    <mergeCell ref="R33:R36"/>
    <mergeCell ref="S33:S36"/>
    <mergeCell ref="T33:T36"/>
    <mergeCell ref="U33:U36"/>
    <mergeCell ref="V33:V36"/>
    <mergeCell ref="K33:K36"/>
    <mergeCell ref="L33:L36"/>
    <mergeCell ref="M33:M36"/>
    <mergeCell ref="N33:N36"/>
    <mergeCell ref="O33:O36"/>
    <mergeCell ref="P33:P36"/>
    <mergeCell ref="W37:W40"/>
    <mergeCell ref="X37:X40"/>
    <mergeCell ref="Y37:Y40"/>
    <mergeCell ref="Z37:Z40"/>
    <mergeCell ref="A41:A44"/>
    <mergeCell ref="B41:F44"/>
    <mergeCell ref="G41:G44"/>
    <mergeCell ref="H41:H44"/>
    <mergeCell ref="I41:I44"/>
    <mergeCell ref="J41:J44"/>
    <mergeCell ref="Q37:Q40"/>
    <mergeCell ref="R37:R40"/>
    <mergeCell ref="S37:S40"/>
    <mergeCell ref="T37:T40"/>
    <mergeCell ref="U37:U40"/>
    <mergeCell ref="V37:V40"/>
    <mergeCell ref="K37:K40"/>
    <mergeCell ref="L37:L40"/>
    <mergeCell ref="M37:M40"/>
    <mergeCell ref="N37:N40"/>
    <mergeCell ref="O37:O40"/>
    <mergeCell ref="P37:P40"/>
    <mergeCell ref="Z41:Z44"/>
    <mergeCell ref="T41:T44"/>
    <mergeCell ref="A45:A48"/>
    <mergeCell ref="B45:F48"/>
    <mergeCell ref="G45:G48"/>
    <mergeCell ref="H45:H48"/>
    <mergeCell ref="I45:I48"/>
    <mergeCell ref="J45:J48"/>
    <mergeCell ref="Q41:Q44"/>
    <mergeCell ref="R41:R44"/>
    <mergeCell ref="S41:S44"/>
    <mergeCell ref="K41:K44"/>
    <mergeCell ref="L41:L44"/>
    <mergeCell ref="M41:M44"/>
    <mergeCell ref="N41:N44"/>
    <mergeCell ref="O41:O44"/>
    <mergeCell ref="P41:P44"/>
    <mergeCell ref="K45:K48"/>
    <mergeCell ref="L45:L48"/>
    <mergeCell ref="M45:M48"/>
    <mergeCell ref="N45:N48"/>
    <mergeCell ref="O45:O48"/>
    <mergeCell ref="P45:P48"/>
    <mergeCell ref="W41:W44"/>
    <mergeCell ref="X41:X44"/>
    <mergeCell ref="Y41:Y44"/>
    <mergeCell ref="W45:W48"/>
    <mergeCell ref="X45:X48"/>
    <mergeCell ref="Y45:Y48"/>
    <mergeCell ref="Z45:Z48"/>
    <mergeCell ref="Q45:Q48"/>
    <mergeCell ref="R45:R48"/>
    <mergeCell ref="S45:S48"/>
    <mergeCell ref="T45:T48"/>
    <mergeCell ref="U45:U48"/>
    <mergeCell ref="V45:V48"/>
    <mergeCell ref="U41:U44"/>
    <mergeCell ref="V41:V44"/>
  </mergeCells>
  <phoneticPr fontId="3"/>
  <conditionalFormatting sqref="M9 M13 M17 M21 M25 M29 M33 M37 M41 M45">
    <cfRule type="expression" dxfId="7" priority="4">
      <formula>AND(M9&lt;#REF!, #REF!&lt;&gt;"")</formula>
    </cfRule>
  </conditionalFormatting>
  <conditionalFormatting sqref="O9:O48">
    <cfRule type="expression" dxfId="6" priority="3">
      <formula>#REF!&lt;&gt;""</formula>
    </cfRule>
  </conditionalFormatting>
  <conditionalFormatting sqref="Q9:Q48">
    <cfRule type="expression" dxfId="5" priority="2">
      <formula>#REF!&lt;&gt;""</formula>
    </cfRule>
  </conditionalFormatting>
  <conditionalFormatting sqref="A5 H5 A3:AJ4 AM3:AM4 AK2:AL3 M5:AJ5 AK4 A6:Z48">
    <cfRule type="expression" dxfId="4" priority="1">
      <formula>$AP$2="補助金様式を都道府県に提出"</formula>
    </cfRule>
  </conditionalFormatting>
  <conditionalFormatting sqref="S9:S48">
    <cfRule type="expression" dxfId="3" priority="5">
      <formula>#REF!&lt;&gt;""</formula>
    </cfRule>
    <cfRule type="expression" dxfId="2" priority="6">
      <formula>AND($X9&lt;12, #REF!&lt;&gt;"")</formula>
    </cfRule>
  </conditionalFormatting>
  <conditionalFormatting sqref="U9:U48">
    <cfRule type="expression" dxfId="1" priority="7">
      <formula>#REF!&lt;&gt;""</formula>
    </cfRule>
    <cfRule type="expression" dxfId="0" priority="8">
      <formula>AND($X9&lt;12, #REF!&lt;&gt;"")</formula>
    </cfRule>
  </conditionalFormatting>
  <dataValidations count="3">
    <dataValidation type="list" imeMode="halfAlpha" allowBlank="1" showDropDown="1" showInputMessage="1" showErrorMessage="1" error="このセルには１～３または６～12_x000a_の数字しか入力できません。" sqref="Q9 U17 U13 U25 Q29 Q25 U33 Q33 U41 U37 Q41 Q37 U45 Q45 Q17 Q13 U21 Q21 U29 U9" xr:uid="{7C5F625F-D9D9-4765-9C2E-89AF2C9F3BDE}">
      <formula1>"1,2,3,4,5,6,7,8,9,10,11,12"</formula1>
    </dataValidation>
    <dataValidation type="list" imeMode="halfAlpha" allowBlank="1" showDropDown="1" showInputMessage="1" showErrorMessage="1" error="このセルには６または７しか入力できません。" sqref="O9 S17 S13 S25 O29 O25 S33 O33 S41 S37 O41 O37 S45 O45 O21 O17 O13 S21 S29 S9" xr:uid="{34AFC00E-0A6A-4397-BB5F-0F6CFDBDF26E}">
      <formula1>"7,8"</formula1>
    </dataValidation>
    <dataValidation imeMode="halfAlpha" allowBlank="1" showInputMessage="1" showErrorMessage="1" sqref="B9 B45 B13 B17 B21 B25 B29 B33 B37 B41 G9:K9 H13:K13 H17:K17 H21:K21 H25:K25 H29:K29 H33:K33 H37:K37 H41:K41 H45:K45" xr:uid="{1C82AB45-43FE-451E-A6A8-CC918093BF9B}"/>
  </dataValidations>
  <pageMargins left="0.70866141732283472" right="0.70866141732283472" top="0.74803149606299213" bottom="0.74803149606299213" header="0.31496062992125984" footer="0.31496062992125984"/>
  <pageSetup paperSize="9" scale="40" fitToHeight="0" orientation="landscape"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5879D-F4D5-4E4D-95FA-E87956785BB7}">
  <dimension ref="A1:C3"/>
  <sheetViews>
    <sheetView workbookViewId="0">
      <selection activeCell="C4" sqref="C4"/>
    </sheetView>
  </sheetViews>
  <sheetFormatPr defaultRowHeight="14.25"/>
  <sheetData>
    <row r="1" spans="1:3">
      <c r="A1" t="s">
        <v>106</v>
      </c>
      <c r="C1" t="s">
        <v>106</v>
      </c>
    </row>
    <row r="2" spans="1:3">
      <c r="A2" t="s">
        <v>113</v>
      </c>
      <c r="C2" t="s">
        <v>113</v>
      </c>
    </row>
    <row r="3" spans="1:3">
      <c r="C3" t="s">
        <v>115</v>
      </c>
    </row>
  </sheetData>
  <sheetProtection password="CCC0" sheet="1" objects="1" scenarios="1"/>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処遇改善加算　総括表</vt:lpstr>
      <vt:lpstr>処遇改善加算　総括表 (例)</vt:lpstr>
      <vt:lpstr>処遇改善加算　個票①</vt:lpstr>
      <vt:lpstr>処遇改善加算　個票 ②</vt:lpstr>
      <vt:lpstr>処遇改善加算　個票(例)</vt:lpstr>
      <vt:lpstr>Sheet2</vt:lpstr>
      <vt:lpstr>'処遇改善加算　個票 ②'!Print_Area</vt:lpstr>
      <vt:lpstr>'処遇改善加算　個票(例)'!Print_Area</vt:lpstr>
      <vt:lpstr>'処遇改善加算　個票①'!Print_Area</vt:lpstr>
      <vt:lpstr>'処遇改善加算　総括表'!Print_Area</vt:lpstr>
      <vt:lpstr>'処遇改善加算　総括表 (例)'!Print_Area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a0004266</dc:creator>
  <cp:lastModifiedBy>a0004630</cp:lastModifiedBy>
  <cp:lastPrinted>2025-04-16T02:12:19Z</cp:lastPrinted>
  <dcterms:created xsi:type="dcterms:W3CDTF">2025-04-10T00:03:15Z</dcterms:created>
  <dcterms:modified xsi:type="dcterms:W3CDTF">2025-04-25T06:13:25Z</dcterms:modified>
</cp:coreProperties>
</file>