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<sst xmlns="http://schemas.openxmlformats.org/spreadsheetml/2006/main" count="1032" uniqueCount="533">
  <si>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</si>
  <si>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</si>
  <si>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</si>
  <si>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</si>
  <si>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</si>
  <si>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</si>
  <si>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</si>
  <si>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</si>
  <si>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</si>
  <si>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</si>
  <si>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</si>
  <si>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</si>
  <si>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</si>
  <si>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</si>
  <si>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</si>
  <si>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</si>
  <si>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</si>
  <si>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</si>
  <si>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</si>
  <si>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</si>
  <si>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</si>
  <si>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</si>
  <si>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</si>
  <si>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</si>
  <si>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</si>
  <si>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</si>
  <si>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</si>
  <si>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</si>
  <si>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</si>
  <si>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</si>
  <si>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</si>
  <si>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</si>
  <si>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</si>
  <si>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</si>
  <si>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</si>
  <si>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</si>
  <si>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</si>
  <si>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</si>
  <si>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</si>
  <si>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</si>
  <si>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</si>
  <si>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</si>
  <si>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</si>
  <si>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</si>
  <si>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</si>
  <si>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</si>
  <si>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</si>
  <si>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</si>
  <si>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</si>
  <si>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</si>
  <si>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</si>
  <si>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</si>
  <si>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</si>
  <si>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</si>
  <si>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</si>
  <si>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</si>
  <si>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</si>
  <si>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</si>
  <si>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</si>
  <si>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</si>
  <si>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</si>
  <si>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</si>
  <si>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</si>
  <si>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</si>
  <si>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</si>
  <si>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</si>
  <si>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</si>
  <si>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</si>
  <si>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</si>
  <si>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</si>
  <si>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</si>
  <si>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</si>
  <si>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</si>
  <si>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</si>
  <si>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</si>
  <si>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</si>
  <si>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</si>
  <si>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</si>
  <si>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</si>
  <si>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</si>
  <si>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</si>
  <si>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</si>
  <si>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港区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</si>
  <si>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</si>
  <si>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</si>
  <si>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</si>
  <si>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</si>
  <si>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</si>
  <si>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</si>
  <si>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</si>
  <si>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</si>
  <si>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</si>
  <si>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</si>
  <si>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</si>
  <si>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</si>
  <si>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</si>
  <si>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</si>
  <si>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</si>
  <si>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</si>
  <si>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</si>
  <si>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</si>
  <si>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</si>
  <si>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</si>
  <si>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</si>
  <si>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</si>
  <si>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</si>
  <si>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</si>
  <si>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</si>
  <si>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</si>
  <si>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</si>
  <si>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</si>
  <si>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</si>
  <si>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</si>
  <si>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</si>
  <si>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</si>
  <si>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</si>
  <si>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</si>
  <si>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</si>
  <si>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</si>
  <si>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</si>
  <si>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</si>
  <si>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</si>
  <si>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</si>
  <si>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</si>
  <si>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</si>
  <si>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</si>
  <si>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</si>
  <si>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</si>
  <si>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</si>
  <si>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</si>
  <si>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</si>
  <si>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</si>
  <si>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</si>
  <si>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</si>
  <si>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</si>
  <si>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</si>
  <si>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</si>
  <si>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</si>
  <si>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</si>
  <si>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</si>
  <si>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</si>
  <si>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</si>
  <si>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</si>
  <si>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</si>
  <si>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</si>
  <si>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</si>
  <si>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</si>
  <si>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</si>
  <si>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</si>
  <si>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</si>
  <si>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</si>
  <si>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</si>
  <si>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</si>
  <si>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</si>
  <si>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</si>
  <si>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</si>
  <si>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</si>
  <si>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</si>
  <si>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</si>
  <si>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</si>
  <si>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</si>
  <si>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</si>
  <si>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</si>
  <si>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</si>
  <si>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</si>
  <si>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</si>
  <si>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</si>
  <si>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</si>
  <si>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</si>
  <si>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</si>
  <si>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</si>
  <si>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</si>
  <si>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</si>
  <si>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</si>
  <si>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</si>
  <si>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</si>
  <si>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</si>
  <si>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</si>
  <si>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</si>
  <si>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</si>
  <si>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</si>
  <si>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</si>
  <si>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</si>
  <si>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</si>
  <si>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</si>
  <si>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</si>
  <si>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</si>
  <si>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</si>
  <si>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</si>
  <si>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</si>
  <si>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</si>
  <si>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</si>
  <si>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</si>
  <si>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</si>
  <si>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</si>
  <si>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</si>
  <si>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東京都港区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</si>
  <si>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</si>
  <si>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</si>
  <si>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</si>
  <si>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</si>
  <si>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</si>
  <si>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</si>
  <si>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</si>
  <si>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</si>
  <si>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</si>
  <si>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</si>
  <si>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</si>
  <si>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</si>
  <si>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</si>
  <si>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</si>
  <si>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</si>
  <si>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</si>
  <si>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</si>
  <si>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</si>
  <si>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</si>
  <si>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</si>
  <si>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</si>
  <si>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</si>
  <si>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</si>
  <si>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</si>
  <si>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</si>
  <si>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</si>
  <si>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</si>
  <si>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</si>
  <si>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</si>
  <si>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</si>
  <si>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</si>
  <si>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</si>
  <si>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</si>
  <si>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</si>
  <si>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</si>
  <si>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</si>
  <si>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</si>
  <si>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</si>
  <si>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</si>
  <si>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</si>
  <si>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</si>
  <si>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</si>
  <si>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</si>
  <si>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</si>
  <si>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</si>
  <si>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</si>
  <si>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</si>
  <si>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</si>
  <si>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</si>
  <si>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</si>
  <si>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</si>
  <si>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</si>
  <si>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</si>
  <si>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</si>
  <si>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</si>
  <si>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</si>
  <si>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</si>
  <si>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</si>
  <si>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</si>
  <si>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</si>
  <si>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</si>
  <si>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</si>
  <si>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</si>
  <si>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</si>
  <si>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</si>
  <si>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</si>
  <si>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</si>
  <si>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</si>
  <si>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</si>
  <si>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</si>
  <si>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</si>
  <si>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</si>
  <si>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</si>
  <si>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</si>
  <si>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</si>
  <si>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</si>
  <si>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</si>
  <si>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</si>
  <si>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</si>
  <si>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</si>
  <si>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</si>
  <si>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</si>
  <si>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</si>
  <si>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</si>
  <si>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</si>
  <si>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</si>
  <si>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</si>
  <si>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</si>
  <si>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</si>
  <si>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</si>
  <si>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</si>
  <si>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</si>
  <si>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</si>
  <si>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</si>
  <si>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</si>
  <si>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</si>
  <si>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</si>
  <si>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</si>
  <si>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</si>
  <si>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</si>
  <si>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</si>
  <si>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</si>
  <si>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</si>
  <si>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</si>
  <si>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</si>
  <si>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</si>
  <si>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</si>
  <si>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</si>
  <si>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</si>
  <si>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</si>
  <si>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</si>
  <si>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</si>
  <si>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</si>
  <si>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</si>
  <si>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</si>
  <si>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</si>
  <si>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</si>
  <si>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</si>
  <si>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</si>
  <si>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</si>
  <si>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</si>
  <si>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</si>
  <si>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</si>
  <si>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</si>
  <si>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</si>
  <si>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</si>
  <si>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</si>
  <si>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</si>
  <si>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</si>
  <si>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</si>
  <si>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</si>
  <si>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</si>
  <si>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</si>
  <si>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</si>
  <si>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</si>
  <si>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</si>
  <si>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</si>
  <si>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</si>
  <si>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</si>
  <si>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</si>
  <si>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</si>
  <si>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</si>
  <si>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</si>
  <si>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</si>
  <si>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</si>
  <si>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</si>
  <si>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</si>
  <si>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</si>
  <si>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</si>
  <si>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東京都港区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</si>
  <si>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</si>
  <si>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</si>
  <si>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</si>
  <si>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</si>
  <si>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</si>
  <si>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</si>
  <si>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</si>
  <si>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</si>
  <si>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</si>
  <si>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</si>
  <si>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</si>
  <si>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</si>
  <si>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</si>
  <si>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</si>
  <si>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</si>
  <si>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</si>
  <si>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</si>
  <si>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</si>
  <si>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</si>
  <si>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</si>
  <si>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</si>
  <si>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</si>
  <si>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</si>
  <si>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</si>
  <si>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</si>
  <si>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</si>
  <si>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</si>
  <si>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</si>
  <si>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</si>
  <si>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</si>
  <si>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</si>
  <si>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</si>
  <si>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</si>
  <si>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</si>
  <si>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</si>
  <si>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</si>
  <si>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</si>
  <si>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</si>
  <si>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</si>
  <si>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</si>
  <si>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</si>
  <si>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</si>
  <si>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</si>
  <si>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</si>
  <si>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</si>
  <si>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</si>
  <si>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</si>
  <si>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</si>
  <si>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</si>
  <si>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</si>
  <si>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</si>
  <si>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</si>
  <si>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</si>
  <si>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</si>
  <si>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</si>
  <si>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</si>
  <si>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</si>
  <si>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</si>
  <si>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</si>
  <si>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</si>
  <si>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</si>
  <si>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</si>
  <si>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</si>
  <si>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</si>
  <si>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</si>
  <si>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</si>
  <si>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</si>
  <si>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</si>
  <si>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</si>
  <si>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</si>
  <si>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</si>
  <si>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</si>
  <si>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</si>
  <si>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</si>
  <si>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</si>
  <si>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</si>
  <si>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</si>
  <si>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</si>
  <si>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</si>
  <si>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</si>
  <si>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</si>
  <si>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</si>
  <si>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</si>
  <si>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</si>
  <si>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</si>
  <si>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</si>
  <si>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</si>
  <si>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</si>
  <si>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</si>
  <si>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</si>
  <si>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</si>
  <si>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</si>
  <si>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</si>
  <si>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</si>
  <si>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</si>
  <si>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</si>
  <si>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</si>
  <si>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</si>
  <si>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</si>
  <si>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</si>
  <si>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</si>
  <si>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</si>
  <si>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</si>
  <si>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</si>
  <si>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</si>
  <si>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</si>
  <si>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</si>
  <si>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</si>
  <si>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</si>
  <si>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</si>
  <si>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</si>
  <si>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</si>
  <si>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</si>
  <si>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</si>
  <si>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</si>
  <si>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</si>
  <si>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</si>
  <si>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</si>
  <si>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</si>
  <si>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</si>
  <si>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</si>
  <si>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</si>
  <si>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</si>
  <si>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</si>
  <si>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</si>
  <si>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</si>
  <si>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</si>
  <si>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</si>
  <si>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</si>
  <si>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</si>
  <si>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</si>
  <si>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</si>
  <si>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</si>
  <si>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</si>
  <si>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</si>
  <si>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</si>
  <si>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</si>
  <si>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</si>
  <si>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</si>
  <si>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</si>
  <si>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</si>
  <si>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</si>
  <si>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</si>
  <si>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</si>
  <si>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</si>
  <si>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</si>
  <si>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</si>
  <si>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</si>
  <si>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</si>
  <si>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</si>
  <si>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</si>
  <si>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</si>
  <si>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</si>
  <si>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</si>
  <si>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</si>
  <si>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</si>
  <si>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</si>
  <si>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</si>
  <si>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</si>
  <si>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</si>
  <si>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</si>
  <si>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</si>
  <si>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</si>
  <si>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</si>
  <si>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</si>
  <si>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</si>
  <si>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</si>
  <si>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</si>
  <si>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4.94</t>
  </si>
  <si>
    <t>▲ 0.76</t>
  </si>
  <si>
    <t>一般会計</t>
  </si>
  <si>
    <t>国民健康保険事業会計</t>
  </si>
  <si>
    <t>後期高齢者医療会計</t>
  </si>
  <si>
    <t>介護保険会計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</si>
  <si>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</si>
  <si>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</si>
  <si>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</si>
  <si>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</si>
  <si>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</si>
  <si>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</si>
  <si>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</si>
  <si>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</si>
  <si>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港区土地開発公社</t>
    <rPh sb="0" eb="2">
      <t>ミナトク</t>
    </rPh>
    <rPh sb="2" eb="4">
      <t>トチ</t>
    </rPh>
    <rPh sb="4" eb="6">
      <t>カイハツ</t>
    </rPh>
    <rPh sb="6" eb="8">
      <t>コウシャ</t>
    </rPh>
    <phoneticPr fontId="2"/>
  </si>
  <si>
    <t>公益財団法人港区スポーツふれあい文化健康財団</t>
    <rPh sb="0" eb="2">
      <t>コウエキ</t>
    </rPh>
    <rPh sb="2" eb="4">
      <t>ザイダン</t>
    </rPh>
    <rPh sb="4" eb="6">
      <t>ホウジン</t>
    </rPh>
    <rPh sb="6" eb="8">
      <t>ミナトク</t>
    </rPh>
    <rPh sb="16" eb="18">
      <t>ブンカ</t>
    </rPh>
    <rPh sb="18" eb="20">
      <t>ケンコウ</t>
    </rPh>
    <rPh sb="20" eb="22">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</si>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</sst>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55625</c:v>
                </c:pt>
                <c:pt idx="1">
                  <c:v>41485</c:v>
                </c:pt>
                <c:pt idx="2">
                  <c:v>39651</c:v>
                </c:pt>
                <c:pt idx="3">
                  <c:v>37665</c:v>
                </c:pt>
                <c:pt idx="4">
                  <c:v>36861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213573</c:v>
                </c:pt>
                <c:pt idx="1">
                  <c:v>89424</c:v>
                </c:pt>
                <c:pt idx="2">
                  <c:v>85040</c:v>
                </c:pt>
                <c:pt idx="3">
                  <c:v>66755</c:v>
                </c:pt>
                <c:pt idx="4">
                  <c:v>88852</c:v>
                </c:pt>
              </c:numCache>
            </c:numRef>
          </c:val>
          <c:smooth val="0"/>
        </c:ser>
        <c:dLbls>
          <c:showLegendKey val="0"/>
          <c:showVal val="0"/>
          <c:showCatName val="0"/>
          <c:showSerName val="0"/>
          <c:showPercent val="0"/>
          <c:showBubbleSize val="0"/>
        </c:dLbls>
        <c:marker val="1"/>
        <c:smooth val="0"/>
        <c:axId val="110334720"/>
        <c:axId val="110336640"/>
      </c:lineChart>
      <c:catAx>
        <c:axId val="110334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36640"/>
        <c:crosses val="autoZero"/>
        <c:auto val="1"/>
        <c:lblAlgn val="ctr"/>
        <c:lblOffset val="100"/>
        <c:tickLblSkip val="1"/>
        <c:tickMarkSkip val="1"/>
        <c:noMultiLvlLbl val="0"/>
      </c:catAx>
      <c:valAx>
        <c:axId val="110336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3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11.43</c:v>
                </c:pt>
                <c:pt idx="1">
                  <c:v>6.96</c:v>
                </c:pt>
                <c:pt idx="2">
                  <c:v>9.98</c:v>
                </c:pt>
                <c:pt idx="3">
                  <c:v>9.33</c:v>
                </c:pt>
                <c:pt idx="4">
                  <c:v>10.47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58.04</c:v>
                </c:pt>
                <c:pt idx="1">
                  <c:v>68.709999999999994</c:v>
                </c:pt>
                <c:pt idx="2">
                  <c:v>71.94</c:v>
                </c:pt>
                <c:pt idx="3">
                  <c:v>80.069999999999993</c:v>
                </c:pt>
                <c:pt idx="4">
                  <c:v>86.55</c:v>
                </c:pt>
              </c:numCache>
            </c:numRef>
          </c:val>
        </c:ser>
        <c:dLbls>
          <c:showLegendKey val="0"/>
          <c:showVal val="0"/>
          <c:showCatName val="0"/>
          <c:showSerName val="0"/>
          <c:showPercent val="0"/>
          <c:showBubbleSize val="0"/>
        </c:dLbls>
        <c:gapWidth val="250"/>
        <c:overlap val="100"/>
        <c:axId val="113796992"/>
        <c:axId val="11379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0.54</c:v>
                </c:pt>
                <c:pt idx="1">
                  <c:v>-4.9400000000000004</c:v>
                </c:pt>
                <c:pt idx="2">
                  <c:v>0.62</c:v>
                </c:pt>
                <c:pt idx="3">
                  <c:v>-0.76</c:v>
                </c:pt>
                <c:pt idx="4">
                  <c:v>1.17</c:v>
                </c:pt>
              </c:numCache>
            </c:numRef>
          </c:val>
          <c:smooth val="0"/>
        </c:ser>
        <c:dLbls>
          <c:showLegendKey val="0"/>
          <c:showVal val="0"/>
          <c:showCatName val="0"/>
          <c:showSerName val="0"/>
          <c:showPercent val="0"/>
          <c:showBubbleSize val="0"/>
        </c:dLbls>
        <c:marker val="1"/>
        <c:smooth val="0"/>
        <c:axId val="113796992"/>
        <c:axId val="113799168"/>
      </c:lineChart>
      <c:catAx>
        <c:axId val="11379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99168"/>
        <c:crosses val="autoZero"/>
        <c:auto val="1"/>
        <c:lblAlgn val="ctr"/>
        <c:lblOffset val="100"/>
        <c:tickLblSkip val="1"/>
        <c:tickMarkSkip val="1"/>
        <c:noMultiLvlLbl val="0"/>
      </c:catAx>
      <c:valAx>
        <c:axId val="11379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9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0.17</c:v>
                </c:pt>
                <c:pt idx="4">
                  <c:v>#N/A</c:v>
                </c:pt>
                <c:pt idx="5">
                  <c:v>0.08</c:v>
                </c:pt>
                <c:pt idx="6">
                  <c:v>#N/A</c:v>
                </c:pt>
                <c:pt idx="7">
                  <c:v>0</c:v>
                </c:pt>
                <c:pt idx="8">
                  <c:v>#N/A</c:v>
                </c:pt>
                <c:pt idx="9">
                  <c:v>0.1</c:v>
                </c:pt>
              </c:numCache>
            </c:numRef>
          </c:val>
        </c:ser>
        <c:ser>
          <c:idx val="7"/>
          <c:order val="7"/>
          <c:tx>
            <c:strRef>
              <c:f>データシート!$A$34</c:f>
              <c:strCache>
                <c:ptCount val="1"/>
                <c:pt idx="0">
                  <c:v>後期高齢者医療会計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0.06</c:v>
                </c:pt>
                <c:pt idx="2">
                  <c:v>#N/A</c:v>
                </c:pt>
                <c:pt idx="3">
                  <c:v>0.08</c:v>
                </c:pt>
                <c:pt idx="4">
                  <c:v>#N/A</c:v>
                </c:pt>
                <c:pt idx="5">
                  <c:v>0.11</c:v>
                </c:pt>
                <c:pt idx="6">
                  <c:v>#N/A</c:v>
                </c:pt>
                <c:pt idx="7">
                  <c:v>0.04</c:v>
                </c:pt>
                <c:pt idx="8">
                  <c:v>#N/A</c:v>
                </c:pt>
                <c:pt idx="9">
                  <c:v>0.18</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0.52</c:v>
                </c:pt>
                <c:pt idx="2">
                  <c:v>#N/A</c:v>
                </c:pt>
                <c:pt idx="3">
                  <c:v>0.79</c:v>
                </c:pt>
                <c:pt idx="4">
                  <c:v>#N/A</c:v>
                </c:pt>
                <c:pt idx="5">
                  <c:v>1.02</c:v>
                </c:pt>
                <c:pt idx="6">
                  <c:v>#N/A</c:v>
                </c:pt>
                <c:pt idx="7">
                  <c:v>1.25</c:v>
                </c:pt>
                <c:pt idx="8">
                  <c:v>#N/A</c:v>
                </c:pt>
                <c:pt idx="9">
                  <c:v>1.1399999999999999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11.43</c:v>
                </c:pt>
                <c:pt idx="2">
                  <c:v>#N/A</c:v>
                </c:pt>
                <c:pt idx="3">
                  <c:v>6.96</c:v>
                </c:pt>
                <c:pt idx="4">
                  <c:v>#N/A</c:v>
                </c:pt>
                <c:pt idx="5">
                  <c:v>9.98</c:v>
                </c:pt>
                <c:pt idx="6">
                  <c:v>#N/A</c:v>
                </c:pt>
                <c:pt idx="7">
                  <c:v>9.33</c:v>
                </c:pt>
                <c:pt idx="8">
                  <c:v>#N/A</c:v>
                </c:pt>
                <c:pt idx="9">
                  <c:v>10.47</c:v>
                </c:pt>
              </c:numCache>
            </c:numRef>
          </c:val>
        </c:ser>
        <c:dLbls>
          <c:showLegendKey val="0"/>
          <c:showVal val="0"/>
          <c:showCatName val="0"/>
          <c:showSerName val="0"/>
          <c:showPercent val="0"/>
          <c:showBubbleSize val="0"/>
        </c:dLbls>
        <c:gapWidth val="150"/>
        <c:overlap val="100"/>
        <c:axId val="114008064"/>
        <c:axId val="114009600"/>
      </c:barChart>
      <c:catAx>
        <c:axId val="1140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09600"/>
        <c:crosses val="autoZero"/>
        <c:auto val="1"/>
        <c:lblAlgn val="ctr"/>
        <c:lblOffset val="100"/>
        <c:tickLblSkip val="1"/>
        <c:tickMarkSkip val="1"/>
        <c:noMultiLvlLbl val="0"/>
      </c:catAx>
      <c:valAx>
        <c:axId val="11400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0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3215</c:v>
                </c:pt>
                <c:pt idx="5">
                  <c:v>3485</c:v>
                </c:pt>
                <c:pt idx="8">
                  <c:v>3612</c:v>
                </c:pt>
                <c:pt idx="11">
                  <c:v>3753</c:v>
                </c:pt>
                <c:pt idx="14">
                  <c:v>3866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902</c:v>
                </c:pt>
                <c:pt idx="3">
                  <c:v>1327</c:v>
                </c:pt>
                <c:pt idx="6">
                  <c:v>1461</c:v>
                </c:pt>
                <c:pt idx="9">
                  <c:v>1333</c:v>
                </c:pt>
                <c:pt idx="12">
                  <c:v>1133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365</c:v>
                </c:pt>
                <c:pt idx="3">
                  <c:v>411</c:v>
                </c:pt>
                <c:pt idx="6">
                  <c:v>348</c:v>
                </c:pt>
                <c:pt idx="9">
                  <c:v>328</c:v>
                </c:pt>
                <c:pt idx="12">
                  <c:v>262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1547</c:v>
                </c:pt>
                <c:pt idx="3">
                  <c:v>1523</c:v>
                </c:pt>
                <c:pt idx="6">
                  <c:v>1470</c:v>
                </c:pt>
                <c:pt idx="9">
                  <c:v>1470</c:v>
                </c:pt>
                <c:pt idx="12">
                  <c:v>1470</c:v>
                </c:pt>
              </c:numCache>
            </c:numRef>
          </c:val>
        </c:ser>
        <c:dLbls>
          <c:showLegendKey val="0"/>
          <c:showVal val="0"/>
          <c:showCatName val="0"/>
          <c:showSerName val="0"/>
          <c:showPercent val="0"/>
          <c:showBubbleSize val="0"/>
        </c:dLbls>
        <c:gapWidth val="100"/>
        <c:overlap val="100"/>
        <c:axId val="114783744"/>
        <c:axId val="11478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-401</c:v>
                </c:pt>
                <c:pt idx="2">
                  <c:v>#N/A</c:v>
                </c:pt>
                <c:pt idx="3">
                  <c:v>#N/A</c:v>
                </c:pt>
                <c:pt idx="4">
                  <c:v>-224</c:v>
                </c:pt>
                <c:pt idx="5">
                  <c:v>#N/A</c:v>
                </c:pt>
                <c:pt idx="6">
                  <c:v>#N/A</c:v>
                </c:pt>
                <c:pt idx="7">
                  <c:v>-333</c:v>
                </c:pt>
                <c:pt idx="8">
                  <c:v>#N/A</c:v>
                </c:pt>
                <c:pt idx="9">
                  <c:v>#N/A</c:v>
                </c:pt>
                <c:pt idx="10">
                  <c:v>-622</c:v>
                </c:pt>
                <c:pt idx="11">
                  <c:v>#N/A</c:v>
                </c:pt>
                <c:pt idx="12">
                  <c:v>#N/A</c:v>
                </c:pt>
                <c:pt idx="13">
                  <c:v>-1001</c:v>
                </c:pt>
                <c:pt idx="14">
                  <c:v>#N/A</c:v>
                </c:pt>
              </c:numCache>
            </c:numRef>
          </c:val>
          <c:smooth val="0"/>
        </c:ser>
        <c:dLbls>
          <c:showLegendKey val="0"/>
          <c:showVal val="0"/>
          <c:showCatName val="0"/>
          <c:showSerName val="0"/>
          <c:showPercent val="0"/>
          <c:showBubbleSize val="0"/>
        </c:dLbls>
        <c:marker val="1"/>
        <c:smooth val="0"/>
        <c:axId val="114783744"/>
        <c:axId val="114785664"/>
      </c:lineChart>
      <c:catAx>
        <c:axId val="1147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85664"/>
        <c:crosses val="autoZero"/>
        <c:auto val="1"/>
        <c:lblAlgn val="ctr"/>
        <c:lblOffset val="100"/>
        <c:tickLblSkip val="1"/>
        <c:tickMarkSkip val="1"/>
        <c:noMultiLvlLbl val="0"/>
      </c:catAx>
      <c:valAx>
        <c:axId val="11478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8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51606</c:v>
                </c:pt>
                <c:pt idx="5">
                  <c:v>53463</c:v>
                </c:pt>
                <c:pt idx="8">
                  <c:v>53107</c:v>
                </c:pt>
                <c:pt idx="11">
                  <c:v>51271</c:v>
                </c:pt>
                <c:pt idx="14">
                  <c:v>47984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9</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130542</c:v>
                </c:pt>
                <c:pt idx="5">
                  <c:v>134902</c:v>
                </c:pt>
                <c:pt idx="8">
                  <c:v>130540</c:v>
                </c:pt>
                <c:pt idx="11">
                  <c:v>133505</c:v>
                </c:pt>
                <c:pt idx="14">
                  <c:v>129416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19597</c:v>
                </c:pt>
                <c:pt idx="3">
                  <c:v>18934</c:v>
                </c:pt>
                <c:pt idx="6">
                  <c:v>18178</c:v>
                </c:pt>
                <c:pt idx="9">
                  <c:v>17444</c:v>
                </c:pt>
                <c:pt idx="12">
                  <c:v>16687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2011</c:v>
                </c:pt>
                <c:pt idx="3">
                  <c:v>1784</c:v>
                </c:pt>
                <c:pt idx="6">
                  <c:v>1543</c:v>
                </c:pt>
                <c:pt idx="9">
                  <c:v>1319</c:v>
                </c:pt>
                <c:pt idx="12">
                  <c:v>1232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7030</c:v>
                </c:pt>
                <c:pt idx="3">
                  <c:v>6517</c:v>
                </c:pt>
                <c:pt idx="6">
                  <c:v>6163</c:v>
                </c:pt>
                <c:pt idx="9">
                  <c:v>6163</c:v>
                </c:pt>
                <c:pt idx="12">
                  <c:v>5703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10537</c:v>
                </c:pt>
                <c:pt idx="3">
                  <c:v>9265</c:v>
                </c:pt>
                <c:pt idx="6">
                  <c:v>8023</c:v>
                </c:pt>
                <c:pt idx="9">
                  <c:v>6740</c:v>
                </c:pt>
                <c:pt idx="12">
                  <c:v>5419</c:v>
                </c:pt>
              </c:numCache>
            </c:numRef>
          </c:val>
        </c:ser>
        <c:dLbls>
          <c:showLegendKey val="0"/>
          <c:showVal val="0"/>
          <c:showCatName val="0"/>
          <c:showSerName val="0"/>
          <c:showPercent val="0"/>
          <c:showBubbleSize val="0"/>
        </c:dLbls>
        <c:gapWidth val="100"/>
        <c:overlap val="100"/>
        <c:axId val="113944064"/>
        <c:axId val="11394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944064"/>
        <c:axId val="113945984"/>
      </c:lineChart>
      <c:catAx>
        <c:axId val="1139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45984"/>
        <c:crosses val="autoZero"/>
        <c:auto val="1"/>
        <c:lblAlgn val="ctr"/>
        <c:lblOffset val="100"/>
        <c:tickLblSkip val="1"/>
        <c:tickMarkSkip val="1"/>
        <c:noMultiLvlLbl val="0"/>
      </c:catAx>
      <c:valAx>
        <c:axId val="1139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東京都港区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235,337
217,233
20.34
116,591,033
106,227,736
7,602,126
72,612,891
4,867,082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年度の財政力指数は、平成</a:t>
          </a:r>
          <a:r>
            <a:rPr kumimoji="1" lang="en-US" altLang="ja-JP" sz="1300">
              <a:latin typeface="ＭＳ Ｐゴシック"/>
            </a:rPr>
            <a:t>15</a:t>
          </a:r>
          <a:r>
            <a:rPr kumimoji="1" lang="ja-JP" altLang="en-US" sz="1300">
              <a:latin typeface="ＭＳ Ｐゴシック"/>
            </a:rPr>
            <a:t>年度以来、引き続き１を上回っています。</a:t>
          </a:r>
          <a:endParaRPr kumimoji="1" lang="en-US" altLang="ja-JP" sz="1300">
            <a:latin typeface="ＭＳ Ｐゴシック"/>
          </a:endParaRPr>
        </a:p>
        <a:p>
          <a:r>
            <a:rPr kumimoji="1" lang="ja-JP" altLang="en-US" sz="1300">
              <a:latin typeface="ＭＳ Ｐゴシック"/>
            </a:rPr>
            <a:t>この指数が１を超える団体は、特別区財政調整交付金の算定上、収入超過団体であり、普通交付金が交付されません。</a:t>
          </a:r>
          <a:endParaRPr kumimoji="1" lang="en-US" altLang="ja-JP" sz="1300">
            <a:latin typeface="ＭＳ Ｐゴシック"/>
          </a:endParaRPr>
        </a:p>
        <a:p>
          <a:r>
            <a:rPr kumimoji="1" lang="ja-JP" altLang="en-US" sz="1300">
              <a:latin typeface="ＭＳ Ｐゴシック"/>
            </a:rPr>
            <a:t>しかし、交付金算定における理論上の数値であるため、この指数で直ちに財政の富裕度を判断することはできません。</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財政力指数は、地方財政状況調査で用いられる直近３か年の平均値です。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158750</xdr:rowOff>
    </xdr:from>
    <xdr:to>
      <xdr:col>7</xdr:col>
      <xdr:colOff>152400</xdr:colOff>
      <xdr:row>45</xdr:row>
      <xdr:rowOff>60678</xdr:rowOff>
    </xdr:to>
    <xdr:cxnSp macro="">
      <xdr:nvCxnSpPr>
        <xdr:cNvPr id="63" name="直線コネクタ 62"/>
        <xdr:cNvCxnSpPr/>
      </xdr:nvCxnSpPr>
      <xdr:spPr>
        <a:xfrm flipV="1">
          <a:off x="4953000" y="650240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32755</xdr:rowOff>
    </xdr:from>
    <xdr:ext cx="762000" cy="259045"/>
    <xdr:sp macro="" textlink="">
      <xdr:nvSpPr>
        <xdr:cNvPr id="64" name="財政力最小値テキスト"/>
        <xdr:cNvSpPr txBox="1"/>
      </xdr:nvSpPr>
      <xdr:spPr>
        <a:xfrm>
          <a:off x="5041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45</xdr:row>
      <xdr:rowOff>60678</xdr:rowOff>
    </xdr:from>
    <xdr:to>
      <xdr:col>7</xdr:col>
      <xdr:colOff>241300</xdr:colOff>
      <xdr:row>45</xdr:row>
      <xdr:rowOff>60678</xdr:rowOff>
    </xdr:to>
    <xdr:cxnSp macro="">
      <xdr:nvCxnSpPr>
        <xdr:cNvPr id="65" name="直線コネクタ 64"/>
        <xdr:cNvCxnSpPr/>
      </xdr:nvCxnSpPr>
      <xdr:spPr>
        <a:xfrm>
          <a:off x="4864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73677</xdr:rowOff>
    </xdr:from>
    <xdr:ext cx="762000" cy="259045"/>
    <xdr:sp macro="" textlink="">
      <xdr:nvSpPr>
        <xdr:cNvPr id="66" name="財政力最大値テキスト"/>
        <xdr:cNvSpPr txBox="1"/>
      </xdr:nvSpPr>
      <xdr:spPr>
        <a:xfrm>
          <a:off x="5041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7</xdr:col>
      <xdr:colOff>63500</xdr:colOff>
      <xdr:row>37</xdr:row>
      <xdr:rowOff>158750</xdr:rowOff>
    </xdr:from>
    <xdr:to>
      <xdr:col>7</xdr:col>
      <xdr:colOff>241300</xdr:colOff>
      <xdr:row>37</xdr:row>
      <xdr:rowOff>158750</xdr:rowOff>
    </xdr:to>
    <xdr:cxnSp macro="">
      <xdr:nvCxnSpPr>
        <xdr:cNvPr id="67" name="直線コネクタ 66"/>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105128</xdr:rowOff>
    </xdr:from>
    <xdr:to>
      <xdr:col>7</xdr:col>
      <xdr:colOff>152400</xdr:colOff>
      <xdr:row>37</xdr:row>
      <xdr:rowOff>158750</xdr:rowOff>
    </xdr:to>
    <xdr:cxnSp macro="">
      <xdr:nvCxnSpPr>
        <xdr:cNvPr id="68" name="直線コネクタ 67"/>
        <xdr:cNvCxnSpPr/>
      </xdr:nvCxnSpPr>
      <xdr:spPr>
        <a:xfrm>
          <a:off x="4114800" y="64487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78317</xdr:rowOff>
    </xdr:from>
    <xdr:to>
      <xdr:col>6</xdr:col>
      <xdr:colOff>0</xdr:colOff>
      <xdr:row>37</xdr:row>
      <xdr:rowOff>105128</xdr:rowOff>
    </xdr:to>
    <xdr:cxnSp macro="">
      <xdr:nvCxnSpPr>
        <xdr:cNvPr id="71" name="直線コネクタ 70"/>
        <xdr:cNvCxnSpPr/>
      </xdr:nvCxnSpPr>
      <xdr:spPr>
        <a:xfrm>
          <a:off x="3225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2" name="フローチャート :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37</xdr:row>
      <xdr:rowOff>145345</xdr:rowOff>
    </xdr:to>
    <xdr:cxnSp macro="">
      <xdr:nvCxnSpPr>
        <xdr:cNvPr id="74" name="直線コネクタ 73"/>
        <xdr:cNvCxnSpPr/>
      </xdr:nvCxnSpPr>
      <xdr:spPr>
        <a:xfrm flipV="1">
          <a:off x="2336800" y="64219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148872</xdr:rowOff>
    </xdr:from>
    <xdr:to>
      <xdr:col>4</xdr:col>
      <xdr:colOff>533400</xdr:colOff>
      <xdr:row>43</xdr:row>
      <xdr:rowOff>79022</xdr:rowOff>
    </xdr:to>
    <xdr:sp macro="" textlink="">
      <xdr:nvSpPr>
        <xdr:cNvPr id="75" name="フローチャート : 判断 74"/>
        <xdr:cNvSpPr/>
      </xdr:nvSpPr>
      <xdr:spPr>
        <a:xfrm>
          <a:off x="3175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63799</xdr:rowOff>
    </xdr:from>
    <xdr:ext cx="762000" cy="259045"/>
    <xdr:sp macro="" textlink="">
      <xdr:nvSpPr>
        <xdr:cNvPr id="76" name="テキスト ボックス 75"/>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145345</xdr:rowOff>
    </xdr:from>
    <xdr:to>
      <xdr:col>3</xdr:col>
      <xdr:colOff>279400</xdr:colOff>
      <xdr:row>38</xdr:row>
      <xdr:rowOff>67733</xdr:rowOff>
    </xdr:to>
    <xdr:cxnSp macro="">
      <xdr:nvCxnSpPr>
        <xdr:cNvPr id="77" name="直線コネクタ 76"/>
        <xdr:cNvCxnSpPr/>
      </xdr:nvCxnSpPr>
      <xdr:spPr>
        <a:xfrm flipV="1">
          <a:off x="1447800" y="64889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8" name="フローチャート :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0" name="フローチャート :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7" name="円/楕円 86"/>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29227</xdr:rowOff>
    </xdr:from>
    <xdr:ext cx="762000" cy="259045"/>
    <xdr:sp macro="" textlink="">
      <xdr:nvSpPr>
        <xdr:cNvPr id="88" name="財政力該当値テキスト"/>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54328</xdr:rowOff>
    </xdr:from>
    <xdr:to>
      <xdr:col>6</xdr:col>
      <xdr:colOff>50800</xdr:colOff>
      <xdr:row>37</xdr:row>
      <xdr:rowOff>155928</xdr:rowOff>
    </xdr:to>
    <xdr:sp macro="" textlink="">
      <xdr:nvSpPr>
        <xdr:cNvPr id="89" name="円/楕円 88"/>
        <xdr:cNvSpPr/>
      </xdr:nvSpPr>
      <xdr:spPr>
        <a:xfrm>
          <a:off x="4064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166105</xdr:rowOff>
    </xdr:from>
    <xdr:ext cx="736600" cy="259045"/>
    <xdr:sp macro="" textlink="">
      <xdr:nvSpPr>
        <xdr:cNvPr id="90" name="テキスト ボックス 89"/>
        <xdr:cNvSpPr txBox="1"/>
      </xdr:nvSpPr>
      <xdr:spPr>
        <a:xfrm>
          <a:off x="3733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27517</xdr:rowOff>
    </xdr:from>
    <xdr:to>
      <xdr:col>4</xdr:col>
      <xdr:colOff>533400</xdr:colOff>
      <xdr:row>37</xdr:row>
      <xdr:rowOff>129117</xdr:rowOff>
    </xdr:to>
    <xdr:sp macro="" textlink="">
      <xdr:nvSpPr>
        <xdr:cNvPr id="91" name="円/楕円 90"/>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139294</xdr:rowOff>
    </xdr:from>
    <xdr:ext cx="762000" cy="259045"/>
    <xdr:sp macro="" textlink="">
      <xdr:nvSpPr>
        <xdr:cNvPr id="92" name="テキスト ボックス 91"/>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94545</xdr:rowOff>
    </xdr:from>
    <xdr:to>
      <xdr:col>3</xdr:col>
      <xdr:colOff>330200</xdr:colOff>
      <xdr:row>38</xdr:row>
      <xdr:rowOff>24695</xdr:rowOff>
    </xdr:to>
    <xdr:sp macro="" textlink="">
      <xdr:nvSpPr>
        <xdr:cNvPr id="93" name="円/楕円 92"/>
        <xdr:cNvSpPr/>
      </xdr:nvSpPr>
      <xdr:spPr>
        <a:xfrm>
          <a:off x="2286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34872</xdr:rowOff>
    </xdr:from>
    <xdr:ext cx="762000" cy="259045"/>
    <xdr:sp macro="" textlink="">
      <xdr:nvSpPr>
        <xdr:cNvPr id="94" name="テキスト ボックス 93"/>
        <xdr:cNvSpPr txBox="1"/>
      </xdr:nvSpPr>
      <xdr:spPr>
        <a:xfrm>
          <a:off x="1955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税制改正や景気低迷の影響などにより、平成</a:t>
          </a:r>
          <a:r>
            <a:rPr kumimoji="1" lang="en-US" altLang="ja-JP" sz="1300">
              <a:latin typeface="ＭＳ Ｐゴシック"/>
            </a:rPr>
            <a:t>19</a:t>
          </a:r>
          <a:r>
            <a:rPr kumimoji="1" lang="ja-JP" altLang="en-US" sz="1300">
              <a:latin typeface="ＭＳ Ｐゴシック"/>
            </a:rPr>
            <a:t>年度以降上昇傾向にありましたが、特別区民税収入やたばこ税等の経常的な一般財源が増収となったことにより、</a:t>
          </a:r>
          <a:r>
            <a:rPr kumimoji="1" lang="en-US" altLang="ja-JP" sz="1300">
              <a:latin typeface="ＭＳ Ｐゴシック"/>
            </a:rPr>
            <a:t>25</a:t>
          </a:r>
          <a:r>
            <a:rPr kumimoji="1" lang="ja-JP" altLang="en-US" sz="1300">
              <a:latin typeface="ＭＳ Ｐゴシック"/>
            </a:rPr>
            <a:t>年度は前年度比</a:t>
          </a:r>
          <a:r>
            <a:rPr kumimoji="1" lang="en-US" altLang="ja-JP" sz="1300">
              <a:latin typeface="ＭＳ Ｐゴシック"/>
            </a:rPr>
            <a:t>2.1</a:t>
          </a:r>
          <a:r>
            <a:rPr kumimoji="1" lang="ja-JP" altLang="en-US" sz="1300">
              <a:latin typeface="ＭＳ Ｐゴシック"/>
            </a:rPr>
            <a:t>ポイント改善し、</a:t>
          </a:r>
          <a:r>
            <a:rPr kumimoji="1" lang="en-US" altLang="ja-JP" sz="1300">
              <a:latin typeface="ＭＳ Ｐゴシック"/>
            </a:rPr>
            <a:t>72.1</a:t>
          </a:r>
          <a:r>
            <a:rPr kumimoji="1" lang="ja-JP" altLang="en-US" sz="1300">
              <a:latin typeface="ＭＳ Ｐゴシック"/>
            </a:rPr>
            <a:t>％と適正な水準を維持しています。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25146</xdr:rowOff>
    </xdr:from>
    <xdr:to>
      <xdr:col>7</xdr:col>
      <xdr:colOff>152400</xdr:colOff>
      <xdr:row>67</xdr:row>
      <xdr:rowOff>80010</xdr:rowOff>
    </xdr:to>
    <xdr:cxnSp macro="">
      <xdr:nvCxnSpPr>
        <xdr:cNvPr id="124" name="直線コネクタ 123"/>
        <xdr:cNvCxnSpPr/>
      </xdr:nvCxnSpPr>
      <xdr:spPr>
        <a:xfrm flipV="1">
          <a:off x="4953000" y="10655046"/>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5"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6" name="直線コネクタ 125"/>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111523</xdr:rowOff>
    </xdr:from>
    <xdr:ext cx="762000" cy="259045"/>
    <xdr:sp macro="" textlink="">
      <xdr:nvSpPr>
        <xdr:cNvPr id="127" name="財政構造の弾力性最大値テキスト"/>
        <xdr:cNvSpPr txBox="1"/>
      </xdr:nvSpPr>
      <xdr:spPr>
        <a:xfrm>
          <a:off x="5041900" y="103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7</xdr:col>
      <xdr:colOff>63500</xdr:colOff>
      <xdr:row>62</xdr:row>
      <xdr:rowOff>25146</xdr:rowOff>
    </xdr:from>
    <xdr:to>
      <xdr:col>7</xdr:col>
      <xdr:colOff>241300</xdr:colOff>
      <xdr:row>62</xdr:row>
      <xdr:rowOff>25146</xdr:rowOff>
    </xdr:to>
    <xdr:cxnSp macro="">
      <xdr:nvCxnSpPr>
        <xdr:cNvPr id="128" name="直線コネクタ 127"/>
        <xdr:cNvCxnSpPr/>
      </xdr:nvCxnSpPr>
      <xdr:spPr>
        <a:xfrm>
          <a:off x="4864100" y="106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126492</xdr:rowOff>
    </xdr:to>
    <xdr:cxnSp macro="">
      <xdr:nvCxnSpPr>
        <xdr:cNvPr id="129" name="直線コネクタ 128"/>
        <xdr:cNvCxnSpPr/>
      </xdr:nvCxnSpPr>
      <xdr:spPr>
        <a:xfrm flipV="1">
          <a:off x="4114800" y="1065504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119905</xdr:rowOff>
    </xdr:from>
    <xdr:ext cx="762000" cy="259045"/>
    <xdr:sp macro="" textlink="">
      <xdr:nvSpPr>
        <xdr:cNvPr id="130"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31" name="フローチャート : 判断 130"/>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107188</xdr:rowOff>
    </xdr:from>
    <xdr:to>
      <xdr:col>6</xdr:col>
      <xdr:colOff>0</xdr:colOff>
      <xdr:row>62</xdr:row>
      <xdr:rowOff>126492</xdr:rowOff>
    </xdr:to>
    <xdr:cxnSp macro="">
      <xdr:nvCxnSpPr>
        <xdr:cNvPr id="132" name="直線コネクタ 131"/>
        <xdr:cNvCxnSpPr/>
      </xdr:nvCxnSpPr>
      <xdr:spPr>
        <a:xfrm>
          <a:off x="3225800" y="1073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121158</xdr:rowOff>
    </xdr:from>
    <xdr:to>
      <xdr:col>6</xdr:col>
      <xdr:colOff>50800</xdr:colOff>
      <xdr:row>66</xdr:row>
      <xdr:rowOff>51308</xdr:rowOff>
    </xdr:to>
    <xdr:sp macro="" textlink="">
      <xdr:nvSpPr>
        <xdr:cNvPr id="133" name="フローチャート : 判断 132"/>
        <xdr:cNvSpPr/>
      </xdr:nvSpPr>
      <xdr:spPr>
        <a:xfrm>
          <a:off x="4064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36085</xdr:rowOff>
    </xdr:from>
    <xdr:ext cx="736600" cy="259045"/>
    <xdr:sp macro="" textlink="">
      <xdr:nvSpPr>
        <xdr:cNvPr id="134" name="テキスト ボックス 133"/>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107188</xdr:rowOff>
    </xdr:to>
    <xdr:cxnSp macro="">
      <xdr:nvCxnSpPr>
        <xdr:cNvPr id="135" name="直線コネクタ 134"/>
        <xdr:cNvCxnSpPr/>
      </xdr:nvCxnSpPr>
      <xdr:spPr>
        <a:xfrm>
          <a:off x="2336800" y="107081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150114</xdr:rowOff>
    </xdr:from>
    <xdr:to>
      <xdr:col>4</xdr:col>
      <xdr:colOff>533400</xdr:colOff>
      <xdr:row>66</xdr:row>
      <xdr:rowOff>80264</xdr:rowOff>
    </xdr:to>
    <xdr:sp macro="" textlink="">
      <xdr:nvSpPr>
        <xdr:cNvPr id="136" name="フローチャート : 判断 135"/>
        <xdr:cNvSpPr/>
      </xdr:nvSpPr>
      <xdr:spPr>
        <a:xfrm>
          <a:off x="3175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65041</xdr:rowOff>
    </xdr:from>
    <xdr:ext cx="762000" cy="259045"/>
    <xdr:sp macro="" textlink="">
      <xdr:nvSpPr>
        <xdr:cNvPr id="137" name="テキスト ボックス 136"/>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167894</xdr:rowOff>
    </xdr:from>
    <xdr:to>
      <xdr:col>3</xdr:col>
      <xdr:colOff>279400</xdr:colOff>
      <xdr:row>62</xdr:row>
      <xdr:rowOff>78232</xdr:rowOff>
    </xdr:to>
    <xdr:cxnSp macro="">
      <xdr:nvCxnSpPr>
        <xdr:cNvPr id="138" name="直線コネクタ 137"/>
        <xdr:cNvCxnSpPr/>
      </xdr:nvCxnSpPr>
      <xdr:spPr>
        <a:xfrm>
          <a:off x="1447800" y="1028344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106680</xdr:rowOff>
    </xdr:from>
    <xdr:to>
      <xdr:col>3</xdr:col>
      <xdr:colOff>330200</xdr:colOff>
      <xdr:row>66</xdr:row>
      <xdr:rowOff>36830</xdr:rowOff>
    </xdr:to>
    <xdr:sp macro="" textlink="">
      <xdr:nvSpPr>
        <xdr:cNvPr id="139" name="フローチャート : 判断 138"/>
        <xdr:cNvSpPr/>
      </xdr:nvSpPr>
      <xdr:spPr>
        <a:xfrm>
          <a:off x="2286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40" name="テキスト ボックス 139"/>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114046</xdr:rowOff>
    </xdr:from>
    <xdr:to>
      <xdr:col>2</xdr:col>
      <xdr:colOff>127000</xdr:colOff>
      <xdr:row>65</xdr:row>
      <xdr:rowOff>44196</xdr:rowOff>
    </xdr:to>
    <xdr:sp macro="" textlink="">
      <xdr:nvSpPr>
        <xdr:cNvPr id="141" name="フローチャート : 判断 140"/>
        <xdr:cNvSpPr/>
      </xdr:nvSpPr>
      <xdr:spPr>
        <a:xfrm>
          <a:off x="1397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28973</xdr:rowOff>
    </xdr:from>
    <xdr:ext cx="762000" cy="259045"/>
    <xdr:sp macro="" textlink="">
      <xdr:nvSpPr>
        <xdr:cNvPr id="142" name="テキスト ボックス 141"/>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48" name="円/楕円 147"/>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67073</xdr:rowOff>
    </xdr:from>
    <xdr:ext cx="762000" cy="259045"/>
    <xdr:sp macro="" textlink="">
      <xdr:nvSpPr>
        <xdr:cNvPr id="149" name="財政構造の弾力性該当値テキスト"/>
        <xdr:cNvSpPr txBox="1"/>
      </xdr:nvSpPr>
      <xdr:spPr>
        <a:xfrm>
          <a:off x="5041900" y="1052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0" name="円/楕円 149"/>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1" name="テキスト ボックス 150"/>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2" name="円/楕円 151"/>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168165</xdr:rowOff>
    </xdr:from>
    <xdr:ext cx="762000" cy="259045"/>
    <xdr:sp macro="" textlink="">
      <xdr:nvSpPr>
        <xdr:cNvPr id="153" name="テキスト ボックス 152"/>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4" name="円/楕円 153"/>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55" name="テキスト ボックス 154"/>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117094</xdr:rowOff>
    </xdr:from>
    <xdr:to>
      <xdr:col>2</xdr:col>
      <xdr:colOff>127000</xdr:colOff>
      <xdr:row>60</xdr:row>
      <xdr:rowOff>47244</xdr:rowOff>
    </xdr:to>
    <xdr:sp macro="" textlink="">
      <xdr:nvSpPr>
        <xdr:cNvPr id="156" name="円/楕円 155"/>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57421</xdr:rowOff>
    </xdr:from>
    <xdr:ext cx="762000" cy="259045"/>
    <xdr:sp macro="" textlink="">
      <xdr:nvSpPr>
        <xdr:cNvPr id="157" name="テキスト ボックス 156"/>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人件費は、退職手当等の減により、前年度比</a:t>
          </a:r>
          <a:r>
            <a:rPr kumimoji="1" lang="en-US" altLang="ja-JP" sz="1300">
              <a:latin typeface="ＭＳ Ｐゴシック"/>
            </a:rPr>
            <a:t>16</a:t>
          </a:r>
          <a:r>
            <a:rPr kumimoji="1" lang="ja-JP" altLang="en-US" sz="1300">
              <a:latin typeface="ＭＳ Ｐゴシック"/>
            </a:rPr>
            <a:t>億円、</a:t>
          </a:r>
          <a:r>
            <a:rPr kumimoji="1" lang="en-US" altLang="ja-JP" sz="1300">
              <a:latin typeface="ＭＳ Ｐゴシック"/>
            </a:rPr>
            <a:t>7.7</a:t>
          </a:r>
          <a:r>
            <a:rPr kumimoji="1" lang="ja-JP" altLang="en-US" sz="1300">
              <a:latin typeface="ＭＳ Ｐゴシック"/>
            </a:rPr>
            <a:t>％減の</a:t>
          </a:r>
          <a:r>
            <a:rPr kumimoji="1" lang="en-US" altLang="ja-JP" sz="1300">
              <a:latin typeface="ＭＳ Ｐゴシック"/>
            </a:rPr>
            <a:t>186</a:t>
          </a:r>
          <a:r>
            <a:rPr kumimoji="1" lang="ja-JP" altLang="en-US" sz="1300">
              <a:latin typeface="ＭＳ Ｐゴシック"/>
            </a:rPr>
            <a:t>億円となりました。</a:t>
          </a:r>
          <a:endParaRPr kumimoji="1" lang="en-US" altLang="ja-JP" sz="1300">
            <a:latin typeface="ＭＳ Ｐゴシック"/>
          </a:endParaRPr>
        </a:p>
        <a:p>
          <a:r>
            <a:rPr kumimoji="1" lang="ja-JP" altLang="en-US" sz="1300">
              <a:latin typeface="ＭＳ Ｐゴシック"/>
            </a:rPr>
            <a:t>一方、物件費は、緊急暫定保育施設や麻布図書館等開館準備などが増となったことにより、前年度比８億円、</a:t>
          </a:r>
          <a:r>
            <a:rPr kumimoji="1" lang="en-US" altLang="ja-JP" sz="1300">
              <a:latin typeface="ＭＳ Ｐゴシック"/>
            </a:rPr>
            <a:t>3.1</a:t>
          </a:r>
          <a:r>
            <a:rPr kumimoji="1" lang="ja-JP" altLang="en-US" sz="1300">
              <a:latin typeface="ＭＳ Ｐゴシック"/>
            </a:rPr>
            <a:t>％増の</a:t>
          </a:r>
          <a:r>
            <a:rPr kumimoji="1" lang="en-US" altLang="ja-JP" sz="1300">
              <a:latin typeface="ＭＳ Ｐゴシック"/>
            </a:rPr>
            <a:t>264</a:t>
          </a:r>
          <a:r>
            <a:rPr kumimoji="1" lang="ja-JP" altLang="en-US" sz="1300">
              <a:latin typeface="ＭＳ Ｐゴシック"/>
            </a:rPr>
            <a:t>億円となりました。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167590</xdr:rowOff>
    </xdr:from>
    <xdr:to>
      <xdr:col>7</xdr:col>
      <xdr:colOff>152400</xdr:colOff>
      <xdr:row>88</xdr:row>
      <xdr:rowOff>59953</xdr:rowOff>
    </xdr:to>
    <xdr:cxnSp macro="">
      <xdr:nvCxnSpPr>
        <xdr:cNvPr id="185" name="直線コネクタ 184"/>
        <xdr:cNvCxnSpPr/>
      </xdr:nvCxnSpPr>
      <xdr:spPr>
        <a:xfrm flipV="1">
          <a:off x="4953000" y="13883590"/>
          <a:ext cx="0" cy="126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32030</xdr:rowOff>
    </xdr:from>
    <xdr:ext cx="762000" cy="259045"/>
    <xdr:sp macro="" textlink="">
      <xdr:nvSpPr>
        <xdr:cNvPr id="186" name="人件費・物件費等の状況最小値テキスト"/>
        <xdr:cNvSpPr txBox="1"/>
      </xdr:nvSpPr>
      <xdr:spPr>
        <a:xfrm>
          <a:off x="5041900" y="1511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362,423</a:t>
          </a:r>
          <a:endParaRPr kumimoji="1" lang="ja-JP" altLang="en-US" sz="1000" b="1">
            <a:latin typeface="ＭＳ Ｐゴシック"/>
          </a:endParaRPr>
        </a:p>
      </xdr:txBody>
    </xdr:sp>
    <xdr:clientData/>
  </xdr:oneCellAnchor>
  <xdr:twoCellAnchor>
    <xdr:from>
      <xdr:col>7</xdr:col>
      <xdr:colOff>63500</xdr:colOff>
      <xdr:row>88</xdr:row>
      <xdr:rowOff>59953</xdr:rowOff>
    </xdr:from>
    <xdr:to>
      <xdr:col>7</xdr:col>
      <xdr:colOff>241300</xdr:colOff>
      <xdr:row>88</xdr:row>
      <xdr:rowOff>59953</xdr:rowOff>
    </xdr:to>
    <xdr:cxnSp macro="">
      <xdr:nvCxnSpPr>
        <xdr:cNvPr id="187" name="直線コネクタ 186"/>
        <xdr:cNvCxnSpPr/>
      </xdr:nvCxnSpPr>
      <xdr:spPr>
        <a:xfrm>
          <a:off x="4864100" y="1514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82517</xdr:rowOff>
    </xdr:from>
    <xdr:ext cx="762000" cy="259045"/>
    <xdr:sp macro="" textlink="">
      <xdr:nvSpPr>
        <xdr:cNvPr id="188" name="人件費・物件費等の状況最大値テキスト"/>
        <xdr:cNvSpPr txBox="1"/>
      </xdr:nvSpPr>
      <xdr:spPr>
        <a:xfrm>
          <a:off x="5041900" y="136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100,516</a:t>
          </a:r>
          <a:endParaRPr kumimoji="1" lang="ja-JP" altLang="en-US" sz="1000" b="1">
            <a:latin typeface="ＭＳ Ｐゴシック"/>
          </a:endParaRPr>
        </a:p>
      </xdr:txBody>
    </xdr:sp>
    <xdr:clientData/>
  </xdr:oneCellAnchor>
  <xdr:twoCellAnchor>
    <xdr:from>
      <xdr:col>7</xdr:col>
      <xdr:colOff>63500</xdr:colOff>
      <xdr:row>80</xdr:row>
      <xdr:rowOff>167590</xdr:rowOff>
    </xdr:from>
    <xdr:to>
      <xdr:col>7</xdr:col>
      <xdr:colOff>241300</xdr:colOff>
      <xdr:row>80</xdr:row>
      <xdr:rowOff>167590</xdr:rowOff>
    </xdr:to>
    <xdr:cxnSp macro="">
      <xdr:nvCxnSpPr>
        <xdr:cNvPr id="189" name="直線コネクタ 188"/>
        <xdr:cNvCxnSpPr/>
      </xdr:nvCxnSpPr>
      <xdr:spPr>
        <a:xfrm>
          <a:off x="4864100" y="1388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90534</xdr:rowOff>
    </xdr:from>
    <xdr:to>
      <xdr:col>7</xdr:col>
      <xdr:colOff>152400</xdr:colOff>
      <xdr:row>83</xdr:row>
      <xdr:rowOff>93521</xdr:rowOff>
    </xdr:to>
    <xdr:cxnSp macro="">
      <xdr:nvCxnSpPr>
        <xdr:cNvPr id="190" name="直線コネクタ 189"/>
        <xdr:cNvCxnSpPr/>
      </xdr:nvCxnSpPr>
      <xdr:spPr>
        <a:xfrm flipV="1">
          <a:off x="4114800" y="14320884"/>
          <a:ext cx="8382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60844</xdr:rowOff>
    </xdr:from>
    <xdr:ext cx="762000" cy="259045"/>
    <xdr:sp macro="" textlink="">
      <xdr:nvSpPr>
        <xdr:cNvPr id="191" name="人件費・物件費等の状況平均値テキスト"/>
        <xdr:cNvSpPr txBox="1"/>
      </xdr:nvSpPr>
      <xdr:spPr>
        <a:xfrm>
          <a:off x="5041900" y="13776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44317</xdr:rowOff>
    </xdr:from>
    <xdr:to>
      <xdr:col>7</xdr:col>
      <xdr:colOff>203200</xdr:colOff>
      <xdr:row>81</xdr:row>
      <xdr:rowOff>145917</xdr:rowOff>
    </xdr:to>
    <xdr:sp macro="" textlink="">
      <xdr:nvSpPr>
        <xdr:cNvPr id="192" name="フローチャート : 判断 191"/>
        <xdr:cNvSpPr/>
      </xdr:nvSpPr>
      <xdr:spPr>
        <a:xfrm>
          <a:off x="49022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93521</xdr:rowOff>
    </xdr:from>
    <xdr:to>
      <xdr:col>6</xdr:col>
      <xdr:colOff>0</xdr:colOff>
      <xdr:row>84</xdr:row>
      <xdr:rowOff>62097</xdr:rowOff>
    </xdr:to>
    <xdr:cxnSp macro="">
      <xdr:nvCxnSpPr>
        <xdr:cNvPr id="193" name="直線コネクタ 192"/>
        <xdr:cNvCxnSpPr/>
      </xdr:nvCxnSpPr>
      <xdr:spPr>
        <a:xfrm flipV="1">
          <a:off x="3225800" y="14323871"/>
          <a:ext cx="889000" cy="14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46879</xdr:rowOff>
    </xdr:from>
    <xdr:to>
      <xdr:col>6</xdr:col>
      <xdr:colOff>50800</xdr:colOff>
      <xdr:row>81</xdr:row>
      <xdr:rowOff>148479</xdr:rowOff>
    </xdr:to>
    <xdr:sp macro="" textlink="">
      <xdr:nvSpPr>
        <xdr:cNvPr id="194" name="フローチャート : 判断 193"/>
        <xdr:cNvSpPr/>
      </xdr:nvSpPr>
      <xdr:spPr>
        <a:xfrm>
          <a:off x="4064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158656</xdr:rowOff>
    </xdr:from>
    <xdr:ext cx="736600" cy="259045"/>
    <xdr:sp macro="" textlink="">
      <xdr:nvSpPr>
        <xdr:cNvPr id="195" name="テキスト ボックス 194"/>
        <xdr:cNvSpPr txBox="1"/>
      </xdr:nvSpPr>
      <xdr:spPr>
        <a:xfrm>
          <a:off x="3733800" y="1370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62097</xdr:rowOff>
    </xdr:from>
    <xdr:to>
      <xdr:col>4</xdr:col>
      <xdr:colOff>482600</xdr:colOff>
      <xdr:row>84</xdr:row>
      <xdr:rowOff>66325</xdr:rowOff>
    </xdr:to>
    <xdr:cxnSp macro="">
      <xdr:nvCxnSpPr>
        <xdr:cNvPr id="196" name="直線コネクタ 195"/>
        <xdr:cNvCxnSpPr/>
      </xdr:nvCxnSpPr>
      <xdr:spPr>
        <a:xfrm flipV="1">
          <a:off x="2336800" y="14463897"/>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82645</xdr:rowOff>
    </xdr:from>
    <xdr:to>
      <xdr:col>4</xdr:col>
      <xdr:colOff>533400</xdr:colOff>
      <xdr:row>82</xdr:row>
      <xdr:rowOff>12795</xdr:rowOff>
    </xdr:to>
    <xdr:sp macro="" textlink="">
      <xdr:nvSpPr>
        <xdr:cNvPr id="197" name="フローチャート : 判断 196"/>
        <xdr:cNvSpPr/>
      </xdr:nvSpPr>
      <xdr:spPr>
        <a:xfrm>
          <a:off x="3175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22972</xdr:rowOff>
    </xdr:from>
    <xdr:ext cx="762000" cy="259045"/>
    <xdr:sp macro="" textlink="">
      <xdr:nvSpPr>
        <xdr:cNvPr id="198" name="テキスト ボックス 197"/>
        <xdr:cNvSpPr txBox="1"/>
      </xdr:nvSpPr>
      <xdr:spPr>
        <a:xfrm>
          <a:off x="2844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66325</xdr:rowOff>
    </xdr:from>
    <xdr:to>
      <xdr:col>3</xdr:col>
      <xdr:colOff>279400</xdr:colOff>
      <xdr:row>84</xdr:row>
      <xdr:rowOff>76653</xdr:rowOff>
    </xdr:to>
    <xdr:cxnSp macro="">
      <xdr:nvCxnSpPr>
        <xdr:cNvPr id="199" name="直線コネクタ 198"/>
        <xdr:cNvCxnSpPr/>
      </xdr:nvCxnSpPr>
      <xdr:spPr>
        <a:xfrm flipV="1">
          <a:off x="1447800" y="1446812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76240</xdr:rowOff>
    </xdr:from>
    <xdr:to>
      <xdr:col>3</xdr:col>
      <xdr:colOff>330200</xdr:colOff>
      <xdr:row>82</xdr:row>
      <xdr:rowOff>6390</xdr:rowOff>
    </xdr:to>
    <xdr:sp macro="" textlink="">
      <xdr:nvSpPr>
        <xdr:cNvPr id="200" name="フローチャート : 判断 199"/>
        <xdr:cNvSpPr/>
      </xdr:nvSpPr>
      <xdr:spPr>
        <a:xfrm>
          <a:off x="2286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16567</xdr:rowOff>
    </xdr:from>
    <xdr:ext cx="762000" cy="259045"/>
    <xdr:sp macro="" textlink="">
      <xdr:nvSpPr>
        <xdr:cNvPr id="201" name="テキスト ボックス 200"/>
        <xdr:cNvSpPr txBox="1"/>
      </xdr:nvSpPr>
      <xdr:spPr>
        <a:xfrm>
          <a:off x="1955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84479</xdr:rowOff>
    </xdr:from>
    <xdr:to>
      <xdr:col>2</xdr:col>
      <xdr:colOff>127000</xdr:colOff>
      <xdr:row>82</xdr:row>
      <xdr:rowOff>14629</xdr:rowOff>
    </xdr:to>
    <xdr:sp macro="" textlink="">
      <xdr:nvSpPr>
        <xdr:cNvPr id="202" name="フローチャート : 判断 201"/>
        <xdr:cNvSpPr/>
      </xdr:nvSpPr>
      <xdr:spPr>
        <a:xfrm>
          <a:off x="1397000" y="1397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24806</xdr:rowOff>
    </xdr:from>
    <xdr:ext cx="762000" cy="259045"/>
    <xdr:sp macro="" textlink="">
      <xdr:nvSpPr>
        <xdr:cNvPr id="203" name="テキスト ボックス 202"/>
        <xdr:cNvSpPr txBox="1"/>
      </xdr:nvSpPr>
      <xdr:spPr>
        <a:xfrm>
          <a:off x="1066800" y="137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129,347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39734</xdr:rowOff>
    </xdr:from>
    <xdr:to>
      <xdr:col>7</xdr:col>
      <xdr:colOff>203200</xdr:colOff>
      <xdr:row>83</xdr:row>
      <xdr:rowOff>141334</xdr:rowOff>
    </xdr:to>
    <xdr:sp macro="" textlink="">
      <xdr:nvSpPr>
        <xdr:cNvPr id="209" name="円/楕円 208"/>
        <xdr:cNvSpPr/>
      </xdr:nvSpPr>
      <xdr:spPr>
        <a:xfrm>
          <a:off x="4902200" y="142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11811</xdr:rowOff>
    </xdr:from>
    <xdr:ext cx="762000" cy="259045"/>
    <xdr:sp macro="" textlink="">
      <xdr:nvSpPr>
        <xdr:cNvPr id="210" name="人件費・物件費等の状況該当値テキスト"/>
        <xdr:cNvSpPr txBox="1"/>
      </xdr:nvSpPr>
      <xdr:spPr>
        <a:xfrm>
          <a:off x="5041900" y="1424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191,128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42721</xdr:rowOff>
    </xdr:from>
    <xdr:to>
      <xdr:col>6</xdr:col>
      <xdr:colOff>50800</xdr:colOff>
      <xdr:row>83</xdr:row>
      <xdr:rowOff>144321</xdr:rowOff>
    </xdr:to>
    <xdr:sp macro="" textlink="">
      <xdr:nvSpPr>
        <xdr:cNvPr id="211" name="円/楕円 210"/>
        <xdr:cNvSpPr/>
      </xdr:nvSpPr>
      <xdr:spPr>
        <a:xfrm>
          <a:off x="4064000" y="142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129098</xdr:rowOff>
    </xdr:from>
    <xdr:ext cx="736600" cy="259045"/>
    <xdr:sp macro="" textlink="">
      <xdr:nvSpPr>
        <xdr:cNvPr id="212" name="テキスト ボックス 211"/>
        <xdr:cNvSpPr txBox="1"/>
      </xdr:nvSpPr>
      <xdr:spPr>
        <a:xfrm>
          <a:off x="3733800" y="1435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191,747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11297</xdr:rowOff>
    </xdr:from>
    <xdr:to>
      <xdr:col>4</xdr:col>
      <xdr:colOff>533400</xdr:colOff>
      <xdr:row>84</xdr:row>
      <xdr:rowOff>112897</xdr:rowOff>
    </xdr:to>
    <xdr:sp macro="" textlink="">
      <xdr:nvSpPr>
        <xdr:cNvPr id="213" name="円/楕円 212"/>
        <xdr:cNvSpPr/>
      </xdr:nvSpPr>
      <xdr:spPr>
        <a:xfrm>
          <a:off x="3175000" y="144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97674</xdr:rowOff>
    </xdr:from>
    <xdr:ext cx="762000" cy="259045"/>
    <xdr:sp macro="" textlink="">
      <xdr:nvSpPr>
        <xdr:cNvPr id="214" name="テキスト ボックス 213"/>
        <xdr:cNvSpPr txBox="1"/>
      </xdr:nvSpPr>
      <xdr:spPr>
        <a:xfrm>
          <a:off x="2844800" y="144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220,762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15525</xdr:rowOff>
    </xdr:from>
    <xdr:to>
      <xdr:col>3</xdr:col>
      <xdr:colOff>330200</xdr:colOff>
      <xdr:row>84</xdr:row>
      <xdr:rowOff>117125</xdr:rowOff>
    </xdr:to>
    <xdr:sp macro="" textlink="">
      <xdr:nvSpPr>
        <xdr:cNvPr id="215" name="円/楕円 214"/>
        <xdr:cNvSpPr/>
      </xdr:nvSpPr>
      <xdr:spPr>
        <a:xfrm>
          <a:off x="2286000" y="14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101902</xdr:rowOff>
    </xdr:from>
    <xdr:ext cx="762000" cy="259045"/>
    <xdr:sp macro="" textlink="">
      <xdr:nvSpPr>
        <xdr:cNvPr id="216" name="テキスト ボックス 215"/>
        <xdr:cNvSpPr txBox="1"/>
      </xdr:nvSpPr>
      <xdr:spPr>
        <a:xfrm>
          <a:off x="1955800" y="1450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221,638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25853</xdr:rowOff>
    </xdr:from>
    <xdr:to>
      <xdr:col>2</xdr:col>
      <xdr:colOff>127000</xdr:colOff>
      <xdr:row>84</xdr:row>
      <xdr:rowOff>127453</xdr:rowOff>
    </xdr:to>
    <xdr:sp macro="" textlink="">
      <xdr:nvSpPr>
        <xdr:cNvPr id="217" name="円/楕円 216"/>
        <xdr:cNvSpPr/>
      </xdr:nvSpPr>
      <xdr:spPr>
        <a:xfrm>
          <a:off x="1397000" y="14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112230</xdr:rowOff>
    </xdr:from>
    <xdr:ext cx="762000" cy="259045"/>
    <xdr:sp macro="" textlink="">
      <xdr:nvSpPr>
        <xdr:cNvPr id="218" name="テキスト ボックス 217"/>
        <xdr:cNvSpPr txBox="1"/>
      </xdr:nvSpPr>
      <xdr:spPr>
        <a:xfrm>
          <a:off x="1066800" y="1451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今後も年功的な給与上昇の抑制、職務・職責に応じた給与制度の改正を進め、一層の給与の適正化及び人件費の削減に取り組みます。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147864</xdr:rowOff>
    </xdr:from>
    <xdr:to>
      <xdr:col>24</xdr:col>
      <xdr:colOff>558800</xdr:colOff>
      <xdr:row>83</xdr:row>
      <xdr:rowOff>12700</xdr:rowOff>
    </xdr:to>
    <xdr:cxnSp macro="">
      <xdr:nvCxnSpPr>
        <xdr:cNvPr id="249" name="直線コネクタ 248"/>
        <xdr:cNvCxnSpPr/>
      </xdr:nvCxnSpPr>
      <xdr:spPr>
        <a:xfrm flipV="1">
          <a:off x="17018000" y="13863864"/>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50"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51" name="直線コネクタ 250"/>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62791</xdr:rowOff>
    </xdr:from>
    <xdr:ext cx="762000" cy="259045"/>
    <xdr:sp macro="" textlink="">
      <xdr:nvSpPr>
        <xdr:cNvPr id="252"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80</xdr:row>
      <xdr:rowOff>147864</xdr:rowOff>
    </xdr:from>
    <xdr:to>
      <xdr:col>24</xdr:col>
      <xdr:colOff>647700</xdr:colOff>
      <xdr:row>80</xdr:row>
      <xdr:rowOff>147864</xdr:rowOff>
    </xdr:to>
    <xdr:cxnSp macro="">
      <xdr:nvCxnSpPr>
        <xdr:cNvPr id="253" name="直線コネクタ 252"/>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90</xdr:row>
      <xdr:rowOff>70757</xdr:rowOff>
    </xdr:to>
    <xdr:cxnSp macro="">
      <xdr:nvCxnSpPr>
        <xdr:cNvPr id="254" name="直線コネクタ 253"/>
        <xdr:cNvCxnSpPr/>
      </xdr:nvCxnSpPr>
      <xdr:spPr>
        <a:xfrm flipV="1">
          <a:off x="16179800" y="14001750"/>
          <a:ext cx="838200" cy="149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70048</xdr:rowOff>
    </xdr:from>
    <xdr:ext cx="762000" cy="259045"/>
    <xdr:sp macro="" textlink="">
      <xdr:nvSpPr>
        <xdr:cNvPr id="255" name="給与水準   （国との比較）平均値テキスト"/>
        <xdr:cNvSpPr txBox="1"/>
      </xdr:nvSpPr>
      <xdr:spPr>
        <a:xfrm>
          <a:off x="17106900" y="1395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97971</xdr:rowOff>
    </xdr:from>
    <xdr:to>
      <xdr:col>24</xdr:col>
      <xdr:colOff>609600</xdr:colOff>
      <xdr:row>82</xdr:row>
      <xdr:rowOff>28121</xdr:rowOff>
    </xdr:to>
    <xdr:sp macro="" textlink="">
      <xdr:nvSpPr>
        <xdr:cNvPr id="256" name="フローチャート : 判断 255"/>
        <xdr:cNvSpPr/>
      </xdr:nvSpPr>
      <xdr:spPr>
        <a:xfrm>
          <a:off x="169672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70757</xdr:rowOff>
    </xdr:from>
    <xdr:to>
      <xdr:col>23</xdr:col>
      <xdr:colOff>406400</xdr:colOff>
      <xdr:row>90</xdr:row>
      <xdr:rowOff>87993</xdr:rowOff>
    </xdr:to>
    <xdr:cxnSp macro="">
      <xdr:nvCxnSpPr>
        <xdr:cNvPr id="257" name="直線コネクタ 256"/>
        <xdr:cNvCxnSpPr/>
      </xdr:nvCxnSpPr>
      <xdr:spPr>
        <a:xfrm flipV="1">
          <a:off x="15290800" y="155012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131734</xdr:rowOff>
    </xdr:from>
    <xdr:ext cx="736600" cy="259045"/>
    <xdr:sp macro="" textlink="">
      <xdr:nvSpPr>
        <xdr:cNvPr id="259" name="テキスト ボックス 258"/>
        <xdr:cNvSpPr txBox="1"/>
      </xdr:nvSpPr>
      <xdr:spPr>
        <a:xfrm>
          <a:off x="15798800" y="152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148771</xdr:rowOff>
    </xdr:from>
    <xdr:to>
      <xdr:col>22</xdr:col>
      <xdr:colOff>203200</xdr:colOff>
      <xdr:row>90</xdr:row>
      <xdr:rowOff>87993</xdr:rowOff>
    </xdr:to>
    <xdr:cxnSp macro="">
      <xdr:nvCxnSpPr>
        <xdr:cNvPr id="260" name="直線コネクタ 259"/>
        <xdr:cNvCxnSpPr/>
      </xdr:nvCxnSpPr>
      <xdr:spPr>
        <a:xfrm>
          <a:off x="14401800" y="14036221"/>
          <a:ext cx="889000" cy="148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macro="" textlink="">
      <xdr:nvSpPr>
        <xdr:cNvPr id="262" name="テキスト ボックス 261"/>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148771</xdr:rowOff>
    </xdr:from>
    <xdr:to>
      <xdr:col>21</xdr:col>
      <xdr:colOff>0</xdr:colOff>
      <xdr:row>83</xdr:row>
      <xdr:rowOff>12700</xdr:rowOff>
    </xdr:to>
    <xdr:cxnSp macro="">
      <xdr:nvCxnSpPr>
        <xdr:cNvPr id="263" name="直線コネクタ 262"/>
        <xdr:cNvCxnSpPr/>
      </xdr:nvCxnSpPr>
      <xdr:spPr>
        <a:xfrm flipV="1">
          <a:off x="13512800" y="140362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149679</xdr:rowOff>
    </xdr:from>
    <xdr:to>
      <xdr:col>21</xdr:col>
      <xdr:colOff>50800</xdr:colOff>
      <xdr:row>82</xdr:row>
      <xdr:rowOff>79829</xdr:rowOff>
    </xdr:to>
    <xdr:sp macro="" textlink="">
      <xdr:nvSpPr>
        <xdr:cNvPr id="264" name="フローチャート : 判断 263"/>
        <xdr:cNvSpPr/>
      </xdr:nvSpPr>
      <xdr:spPr>
        <a:xfrm>
          <a:off x="14351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64606</xdr:rowOff>
    </xdr:from>
    <xdr:ext cx="762000" cy="259045"/>
    <xdr:sp macro="" textlink="">
      <xdr:nvSpPr>
        <xdr:cNvPr id="265" name="テキスト ボックス 264"/>
        <xdr:cNvSpPr txBox="1"/>
      </xdr:nvSpPr>
      <xdr:spPr>
        <a:xfrm>
          <a:off x="14020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66" name="フローチャート : 判断 265"/>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67" name="テキスト ボックス 266"/>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3" name="円/楕円 272"/>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80027</xdr:rowOff>
    </xdr:from>
    <xdr:ext cx="762000" cy="259045"/>
    <xdr:sp macro="" textlink="">
      <xdr:nvSpPr>
        <xdr:cNvPr id="274"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19957</xdr:rowOff>
    </xdr:from>
    <xdr:to>
      <xdr:col>23</xdr:col>
      <xdr:colOff>457200</xdr:colOff>
      <xdr:row>90</xdr:row>
      <xdr:rowOff>121557</xdr:rowOff>
    </xdr:to>
    <xdr:sp macro="" textlink="">
      <xdr:nvSpPr>
        <xdr:cNvPr id="275" name="円/楕円 274"/>
        <xdr:cNvSpPr/>
      </xdr:nvSpPr>
      <xdr:spPr>
        <a:xfrm>
          <a:off x="16129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76" name="テキスト ボックス 275"/>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37193</xdr:rowOff>
    </xdr:from>
    <xdr:to>
      <xdr:col>22</xdr:col>
      <xdr:colOff>254000</xdr:colOff>
      <xdr:row>90</xdr:row>
      <xdr:rowOff>138793</xdr:rowOff>
    </xdr:to>
    <xdr:sp macro="" textlink="">
      <xdr:nvSpPr>
        <xdr:cNvPr id="277" name="円/楕円 276"/>
        <xdr:cNvSpPr/>
      </xdr:nvSpPr>
      <xdr:spPr>
        <a:xfrm>
          <a:off x="15240000" y="15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123570</xdr:rowOff>
    </xdr:from>
    <xdr:ext cx="762000" cy="259045"/>
    <xdr:sp macro="" textlink="">
      <xdr:nvSpPr>
        <xdr:cNvPr id="278" name="テキスト ボックス 277"/>
        <xdr:cNvSpPr txBox="1"/>
      </xdr:nvSpPr>
      <xdr:spPr>
        <a:xfrm>
          <a:off x="14909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97971</xdr:rowOff>
    </xdr:from>
    <xdr:to>
      <xdr:col>21</xdr:col>
      <xdr:colOff>50800</xdr:colOff>
      <xdr:row>82</xdr:row>
      <xdr:rowOff>28121</xdr:rowOff>
    </xdr:to>
    <xdr:sp macro="" textlink="">
      <xdr:nvSpPr>
        <xdr:cNvPr id="279" name="円/楕円 278"/>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38298</xdr:rowOff>
    </xdr:from>
    <xdr:ext cx="762000" cy="259045"/>
    <xdr:sp macro="" textlink="">
      <xdr:nvSpPr>
        <xdr:cNvPr id="280" name="テキスト ボックス 279"/>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81" name="円/楕円 280"/>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48277</xdr:rowOff>
    </xdr:from>
    <xdr:ext cx="762000" cy="259045"/>
    <xdr:sp macro="" textlink="">
      <xdr:nvSpPr>
        <xdr:cNvPr id="282" name="テキスト ボックス 281"/>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平成18年度に策定した「第２次港区職員定数配置計画」に基づき、指定管理者制度や業務委託の活用などにより、継続して職員定数の削減に取り組んでいます。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38281</xdr:rowOff>
    </xdr:from>
    <xdr:to>
      <xdr:col>24</xdr:col>
      <xdr:colOff>558800</xdr:colOff>
      <xdr:row>68</xdr:row>
      <xdr:rowOff>80917</xdr:rowOff>
    </xdr:to>
    <xdr:cxnSp macro="">
      <xdr:nvCxnSpPr>
        <xdr:cNvPr id="314" name="直線コネクタ 313"/>
        <xdr:cNvCxnSpPr/>
      </xdr:nvCxnSpPr>
      <xdr:spPr>
        <a:xfrm flipV="1">
          <a:off x="17018000" y="10153831"/>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52994</xdr:rowOff>
    </xdr:from>
    <xdr:ext cx="762000" cy="259045"/>
    <xdr:sp macro="" textlink="">
      <xdr:nvSpPr>
        <xdr:cNvPr id="315" name="定員管理の状況最小値テキスト"/>
        <xdr:cNvSpPr txBox="1"/>
      </xdr:nvSpPr>
      <xdr:spPr>
        <a:xfrm>
          <a:off x="17106900" y="117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24</xdr:col>
      <xdr:colOff>469900</xdr:colOff>
      <xdr:row>68</xdr:row>
      <xdr:rowOff>80917</xdr:rowOff>
    </xdr:from>
    <xdr:to>
      <xdr:col>24</xdr:col>
      <xdr:colOff>647700</xdr:colOff>
      <xdr:row>68</xdr:row>
      <xdr:rowOff>80917</xdr:rowOff>
    </xdr:to>
    <xdr:cxnSp macro="">
      <xdr:nvCxnSpPr>
        <xdr:cNvPr id="316" name="直線コネクタ 315"/>
        <xdr:cNvCxnSpPr/>
      </xdr:nvCxnSpPr>
      <xdr:spPr>
        <a:xfrm>
          <a:off x="16929100" y="1173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124658</xdr:rowOff>
    </xdr:from>
    <xdr:ext cx="762000" cy="259045"/>
    <xdr:sp macro="" textlink="">
      <xdr:nvSpPr>
        <xdr:cNvPr id="317" name="定員管理の状況最大値テキスト"/>
        <xdr:cNvSpPr txBox="1"/>
      </xdr:nvSpPr>
      <xdr:spPr>
        <a:xfrm>
          <a:off x="17106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24</xdr:col>
      <xdr:colOff>469900</xdr:colOff>
      <xdr:row>59</xdr:row>
      <xdr:rowOff>38281</xdr:rowOff>
    </xdr:from>
    <xdr:to>
      <xdr:col>24</xdr:col>
      <xdr:colOff>647700</xdr:colOff>
      <xdr:row>59</xdr:row>
      <xdr:rowOff>38281</xdr:rowOff>
    </xdr:to>
    <xdr:cxnSp macro="">
      <xdr:nvCxnSpPr>
        <xdr:cNvPr id="318" name="直線コネクタ 317"/>
        <xdr:cNvCxnSpPr/>
      </xdr:nvCxnSpPr>
      <xdr:spPr>
        <a:xfrm>
          <a:off x="16929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102144</xdr:rowOff>
    </xdr:from>
    <xdr:to>
      <xdr:col>24</xdr:col>
      <xdr:colOff>558800</xdr:colOff>
      <xdr:row>61</xdr:row>
      <xdr:rowOff>104442</xdr:rowOff>
    </xdr:to>
    <xdr:cxnSp macro="">
      <xdr:nvCxnSpPr>
        <xdr:cNvPr id="319" name="直線コネクタ 318"/>
        <xdr:cNvCxnSpPr/>
      </xdr:nvCxnSpPr>
      <xdr:spPr>
        <a:xfrm flipV="1">
          <a:off x="16179800" y="1056059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8362</xdr:rowOff>
    </xdr:from>
    <xdr:ext cx="762000" cy="259045"/>
    <xdr:sp macro="" textlink="">
      <xdr:nvSpPr>
        <xdr:cNvPr id="320" name="定員管理の状況平均値テキスト"/>
        <xdr:cNvSpPr txBox="1"/>
      </xdr:nvSpPr>
      <xdr:spPr>
        <a:xfrm>
          <a:off x="17106900" y="10123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macro="" textlink="">
      <xdr:nvSpPr>
        <xdr:cNvPr id="321" name="フローチャート : 判断 320"/>
        <xdr:cNvSpPr/>
      </xdr:nvSpPr>
      <xdr:spPr>
        <a:xfrm>
          <a:off x="169672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104442</xdr:rowOff>
    </xdr:from>
    <xdr:to>
      <xdr:col>23</xdr:col>
      <xdr:colOff>406400</xdr:colOff>
      <xdr:row>62</xdr:row>
      <xdr:rowOff>60537</xdr:rowOff>
    </xdr:to>
    <xdr:cxnSp macro="">
      <xdr:nvCxnSpPr>
        <xdr:cNvPr id="322" name="直線コネクタ 321"/>
        <xdr:cNvCxnSpPr/>
      </xdr:nvCxnSpPr>
      <xdr:spPr>
        <a:xfrm flipV="1">
          <a:off x="15290800" y="10562892"/>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macro="" textlink="">
      <xdr:nvSpPr>
        <xdr:cNvPr id="323" name="フローチャート : 判断 322"/>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24" name="テキスト ボックス 323"/>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60537</xdr:rowOff>
    </xdr:from>
    <xdr:to>
      <xdr:col>22</xdr:col>
      <xdr:colOff>203200</xdr:colOff>
      <xdr:row>62</xdr:row>
      <xdr:rowOff>106499</xdr:rowOff>
    </xdr:to>
    <xdr:cxnSp macro="">
      <xdr:nvCxnSpPr>
        <xdr:cNvPr id="325" name="直線コネクタ 324"/>
        <xdr:cNvCxnSpPr/>
      </xdr:nvCxnSpPr>
      <xdr:spPr>
        <a:xfrm flipV="1">
          <a:off x="14401800" y="1069043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42394</xdr:rowOff>
    </xdr:from>
    <xdr:to>
      <xdr:col>22</xdr:col>
      <xdr:colOff>254000</xdr:colOff>
      <xdr:row>60</xdr:row>
      <xdr:rowOff>143994</xdr:rowOff>
    </xdr:to>
    <xdr:sp macro="" textlink="">
      <xdr:nvSpPr>
        <xdr:cNvPr id="326" name="フローチャート : 判断 325"/>
        <xdr:cNvSpPr/>
      </xdr:nvSpPr>
      <xdr:spPr>
        <a:xfrm>
          <a:off x="15240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154171</xdr:rowOff>
    </xdr:from>
    <xdr:ext cx="762000" cy="259045"/>
    <xdr:sp macro="" textlink="">
      <xdr:nvSpPr>
        <xdr:cNvPr id="327" name="テキスト ボックス 326"/>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106499</xdr:rowOff>
    </xdr:from>
    <xdr:to>
      <xdr:col>21</xdr:col>
      <xdr:colOff>0</xdr:colOff>
      <xdr:row>62</xdr:row>
      <xdr:rowOff>147865</xdr:rowOff>
    </xdr:to>
    <xdr:cxnSp macro="">
      <xdr:nvCxnSpPr>
        <xdr:cNvPr id="328" name="直線コネクタ 327"/>
        <xdr:cNvCxnSpPr/>
      </xdr:nvCxnSpPr>
      <xdr:spPr>
        <a:xfrm flipV="1">
          <a:off x="13512800" y="1073639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50437</xdr:rowOff>
    </xdr:from>
    <xdr:to>
      <xdr:col>21</xdr:col>
      <xdr:colOff>50800</xdr:colOff>
      <xdr:row>60</xdr:row>
      <xdr:rowOff>152037</xdr:rowOff>
    </xdr:to>
    <xdr:sp macro="" textlink="">
      <xdr:nvSpPr>
        <xdr:cNvPr id="329" name="フローチャート : 判断 328"/>
        <xdr:cNvSpPr/>
      </xdr:nvSpPr>
      <xdr:spPr>
        <a:xfrm>
          <a:off x="14351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macro="" textlink="">
      <xdr:nvSpPr>
        <xdr:cNvPr id="330" name="テキスト ボックス 329"/>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72269</xdr:rowOff>
    </xdr:from>
    <xdr:to>
      <xdr:col>19</xdr:col>
      <xdr:colOff>533400</xdr:colOff>
      <xdr:row>61</xdr:row>
      <xdr:rowOff>2419</xdr:rowOff>
    </xdr:to>
    <xdr:sp macro="" textlink="">
      <xdr:nvSpPr>
        <xdr:cNvPr id="331" name="フローチャート : 判断 330"/>
        <xdr:cNvSpPr/>
      </xdr:nvSpPr>
      <xdr:spPr>
        <a:xfrm>
          <a:off x="13462000" y="1035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12596</xdr:rowOff>
    </xdr:from>
    <xdr:ext cx="762000" cy="259045"/>
    <xdr:sp macro="" textlink="">
      <xdr:nvSpPr>
        <xdr:cNvPr id="332" name="テキスト ボックス 331"/>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51344</xdr:rowOff>
    </xdr:from>
    <xdr:to>
      <xdr:col>24</xdr:col>
      <xdr:colOff>609600</xdr:colOff>
      <xdr:row>61</xdr:row>
      <xdr:rowOff>152944</xdr:rowOff>
    </xdr:to>
    <xdr:sp macro="" textlink="">
      <xdr:nvSpPr>
        <xdr:cNvPr id="338" name="円/楕円 337"/>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23421</xdr:rowOff>
    </xdr:from>
    <xdr:ext cx="762000" cy="259045"/>
    <xdr:sp macro="" textlink="">
      <xdr:nvSpPr>
        <xdr:cNvPr id="339" name="定員管理の状況該当値テキスト"/>
        <xdr:cNvSpPr txBox="1"/>
      </xdr:nvSpPr>
      <xdr:spPr>
        <a:xfrm>
          <a:off x="17106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53642</xdr:rowOff>
    </xdr:from>
    <xdr:to>
      <xdr:col>23</xdr:col>
      <xdr:colOff>457200</xdr:colOff>
      <xdr:row>61</xdr:row>
      <xdr:rowOff>155242</xdr:rowOff>
    </xdr:to>
    <xdr:sp macro="" textlink="">
      <xdr:nvSpPr>
        <xdr:cNvPr id="340" name="円/楕円 339"/>
        <xdr:cNvSpPr/>
      </xdr:nvSpPr>
      <xdr:spPr>
        <a:xfrm>
          <a:off x="16129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140019</xdr:rowOff>
    </xdr:from>
    <xdr:ext cx="736600" cy="259045"/>
    <xdr:sp macro="" textlink="">
      <xdr:nvSpPr>
        <xdr:cNvPr id="341" name="テキスト ボックス 340"/>
        <xdr:cNvSpPr txBox="1"/>
      </xdr:nvSpPr>
      <xdr:spPr>
        <a:xfrm>
          <a:off x="15798800" y="1059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9737</xdr:rowOff>
    </xdr:from>
    <xdr:to>
      <xdr:col>22</xdr:col>
      <xdr:colOff>254000</xdr:colOff>
      <xdr:row>62</xdr:row>
      <xdr:rowOff>111337</xdr:rowOff>
    </xdr:to>
    <xdr:sp macro="" textlink="">
      <xdr:nvSpPr>
        <xdr:cNvPr id="342" name="円/楕円 341"/>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96114</xdr:rowOff>
    </xdr:from>
    <xdr:ext cx="762000" cy="259045"/>
    <xdr:sp macro="" textlink="">
      <xdr:nvSpPr>
        <xdr:cNvPr id="343" name="テキスト ボックス 342"/>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55699</xdr:rowOff>
    </xdr:from>
    <xdr:to>
      <xdr:col>21</xdr:col>
      <xdr:colOff>50800</xdr:colOff>
      <xdr:row>62</xdr:row>
      <xdr:rowOff>157299</xdr:rowOff>
    </xdr:to>
    <xdr:sp macro="" textlink="">
      <xdr:nvSpPr>
        <xdr:cNvPr id="344" name="円/楕円 343"/>
        <xdr:cNvSpPr/>
      </xdr:nvSpPr>
      <xdr:spPr>
        <a:xfrm>
          <a:off x="14351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142076</xdr:rowOff>
    </xdr:from>
    <xdr:ext cx="762000" cy="259045"/>
    <xdr:sp macro="" textlink="">
      <xdr:nvSpPr>
        <xdr:cNvPr id="345" name="テキスト ボックス 344"/>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97065</xdr:rowOff>
    </xdr:from>
    <xdr:to>
      <xdr:col>19</xdr:col>
      <xdr:colOff>533400</xdr:colOff>
      <xdr:row>63</xdr:row>
      <xdr:rowOff>27215</xdr:rowOff>
    </xdr:to>
    <xdr:sp macro="" textlink="">
      <xdr:nvSpPr>
        <xdr:cNvPr id="346" name="円/楕円 345"/>
        <xdr:cNvSpPr/>
      </xdr:nvSpPr>
      <xdr:spPr>
        <a:xfrm>
          <a:off x="13462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11992</xdr:rowOff>
    </xdr:from>
    <xdr:ext cx="762000" cy="259045"/>
    <xdr:sp macro="" textlink="">
      <xdr:nvSpPr>
        <xdr:cNvPr id="347" name="テキスト ボックス 346"/>
        <xdr:cNvSpPr txBox="1"/>
      </xdr:nvSpPr>
      <xdr:spPr>
        <a:xfrm>
          <a:off x="13131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地方債の元利償還金等の減少や元利償還金等に係る地方交付税算入相当額の増加などにより、前年度比</a:t>
          </a:r>
          <a:r>
            <a:rPr kumimoji="1" lang="en-US" altLang="ja-JP" sz="1300">
              <a:latin typeface="ＭＳ Ｐゴシック"/>
            </a:rPr>
            <a:t>0.4</a:t>
          </a:r>
          <a:r>
            <a:rPr kumimoji="1" lang="ja-JP" altLang="en-US" sz="1300">
              <a:latin typeface="ＭＳ Ｐゴシック"/>
            </a:rPr>
            <a:t>ポイント減の△</a:t>
          </a:r>
          <a:r>
            <a:rPr kumimoji="1" lang="en-US" altLang="ja-JP" sz="1300">
              <a:latin typeface="ＭＳ Ｐゴシック"/>
            </a:rPr>
            <a:t>0.9</a:t>
          </a:r>
          <a:r>
            <a:rPr kumimoji="1" lang="ja-JP" altLang="en-US" sz="1300">
              <a:latin typeface="ＭＳ Ｐゴシック"/>
            </a:rPr>
            <a:t>％と負の値となっています。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35278</xdr:rowOff>
    </xdr:from>
    <xdr:to>
      <xdr:col>24</xdr:col>
      <xdr:colOff>558800</xdr:colOff>
      <xdr:row>45</xdr:row>
      <xdr:rowOff>47272</xdr:rowOff>
    </xdr:to>
    <xdr:cxnSp macro="">
      <xdr:nvCxnSpPr>
        <xdr:cNvPr id="374" name="直線コネクタ 373"/>
        <xdr:cNvCxnSpPr/>
      </xdr:nvCxnSpPr>
      <xdr:spPr>
        <a:xfrm flipV="1">
          <a:off x="17018000" y="6207478"/>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5"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6" name="直線コネクタ 375"/>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121655</xdr:rowOff>
    </xdr:from>
    <xdr:ext cx="762000" cy="259045"/>
    <xdr:sp macro="" textlink="">
      <xdr:nvSpPr>
        <xdr:cNvPr id="377"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36</xdr:row>
      <xdr:rowOff>35278</xdr:rowOff>
    </xdr:from>
    <xdr:to>
      <xdr:col>24</xdr:col>
      <xdr:colOff>647700</xdr:colOff>
      <xdr:row>36</xdr:row>
      <xdr:rowOff>35278</xdr:rowOff>
    </xdr:to>
    <xdr:cxnSp macro="">
      <xdr:nvCxnSpPr>
        <xdr:cNvPr id="378" name="直線コネクタ 377"/>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59972</xdr:rowOff>
    </xdr:to>
    <xdr:cxnSp macro="">
      <xdr:nvCxnSpPr>
        <xdr:cNvPr id="379" name="直線コネクタ 378"/>
        <xdr:cNvCxnSpPr/>
      </xdr:nvCxnSpPr>
      <xdr:spPr>
        <a:xfrm flipV="1">
          <a:off x="16179800" y="68643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89905</xdr:rowOff>
    </xdr:from>
    <xdr:ext cx="762000" cy="259045"/>
    <xdr:sp macro="" textlink="">
      <xdr:nvSpPr>
        <xdr:cNvPr id="380" name="公債費負担の状況平均値テキスト"/>
        <xdr:cNvSpPr txBox="1"/>
      </xdr:nvSpPr>
      <xdr:spPr>
        <a:xfrm>
          <a:off x="17106900" y="660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73378</xdr:rowOff>
    </xdr:from>
    <xdr:to>
      <xdr:col>24</xdr:col>
      <xdr:colOff>609600</xdr:colOff>
      <xdr:row>40</xdr:row>
      <xdr:rowOff>3528</xdr:rowOff>
    </xdr:to>
    <xdr:sp macro="" textlink="">
      <xdr:nvSpPr>
        <xdr:cNvPr id="381" name="フローチャート : 判断 380"/>
        <xdr:cNvSpPr/>
      </xdr:nvSpPr>
      <xdr:spPr>
        <a:xfrm>
          <a:off x="169672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59972</xdr:rowOff>
    </xdr:from>
    <xdr:to>
      <xdr:col>23</xdr:col>
      <xdr:colOff>406400</xdr:colOff>
      <xdr:row>40</xdr:row>
      <xdr:rowOff>73378</xdr:rowOff>
    </xdr:to>
    <xdr:cxnSp macro="">
      <xdr:nvCxnSpPr>
        <xdr:cNvPr id="382" name="直線コネクタ 381"/>
        <xdr:cNvCxnSpPr/>
      </xdr:nvCxnSpPr>
      <xdr:spPr>
        <a:xfrm flipV="1">
          <a:off x="15290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153811</xdr:rowOff>
    </xdr:from>
    <xdr:to>
      <xdr:col>23</xdr:col>
      <xdr:colOff>457200</xdr:colOff>
      <xdr:row>40</xdr:row>
      <xdr:rowOff>83961</xdr:rowOff>
    </xdr:to>
    <xdr:sp macro="" textlink="">
      <xdr:nvSpPr>
        <xdr:cNvPr id="383" name="フローチャート : 判断 382"/>
        <xdr:cNvSpPr/>
      </xdr:nvSpPr>
      <xdr:spPr>
        <a:xfrm>
          <a:off x="16129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94138</xdr:rowOff>
    </xdr:from>
    <xdr:ext cx="736600" cy="259045"/>
    <xdr:sp macro="" textlink="">
      <xdr:nvSpPr>
        <xdr:cNvPr id="384" name="テキスト ボックス 383"/>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59972</xdr:rowOff>
    </xdr:from>
    <xdr:to>
      <xdr:col>22</xdr:col>
      <xdr:colOff>203200</xdr:colOff>
      <xdr:row>40</xdr:row>
      <xdr:rowOff>73378</xdr:rowOff>
    </xdr:to>
    <xdr:cxnSp macro="">
      <xdr:nvCxnSpPr>
        <xdr:cNvPr id="385" name="直線コネクタ 384"/>
        <xdr:cNvCxnSpPr/>
      </xdr:nvCxnSpPr>
      <xdr:spPr>
        <a:xfrm>
          <a:off x="14401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76200</xdr:rowOff>
    </xdr:from>
    <xdr:to>
      <xdr:col>22</xdr:col>
      <xdr:colOff>254000</xdr:colOff>
      <xdr:row>41</xdr:row>
      <xdr:rowOff>6350</xdr:rowOff>
    </xdr:to>
    <xdr:sp macro="" textlink="">
      <xdr:nvSpPr>
        <xdr:cNvPr id="386" name="フローチャート :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59972</xdr:rowOff>
    </xdr:from>
    <xdr:to>
      <xdr:col>21</xdr:col>
      <xdr:colOff>0</xdr:colOff>
      <xdr:row>40</xdr:row>
      <xdr:rowOff>113595</xdr:rowOff>
    </xdr:to>
    <xdr:cxnSp macro="">
      <xdr:nvCxnSpPr>
        <xdr:cNvPr id="388" name="直線コネクタ 387"/>
        <xdr:cNvCxnSpPr/>
      </xdr:nvCxnSpPr>
      <xdr:spPr>
        <a:xfrm flipV="1">
          <a:off x="13512800" y="691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89" name="フローチャート : 判断 38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90" name="テキスト ボックス 38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1" name="フローチャート : 判断 390"/>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2" name="テキスト ボックス 39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8" name="円/楕円 397"/>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99077</xdr:rowOff>
    </xdr:from>
    <xdr:ext cx="762000" cy="259045"/>
    <xdr:sp macro="" textlink="">
      <xdr:nvSpPr>
        <xdr:cNvPr id="399"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9172</xdr:rowOff>
    </xdr:from>
    <xdr:to>
      <xdr:col>23</xdr:col>
      <xdr:colOff>457200</xdr:colOff>
      <xdr:row>40</xdr:row>
      <xdr:rowOff>110772</xdr:rowOff>
    </xdr:to>
    <xdr:sp macro="" textlink="">
      <xdr:nvSpPr>
        <xdr:cNvPr id="400" name="円/楕円 399"/>
        <xdr:cNvSpPr/>
      </xdr:nvSpPr>
      <xdr:spPr>
        <a:xfrm>
          <a:off x="16129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401" name="テキスト ボックス 400"/>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2" name="円/楕円 401"/>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134355</xdr:rowOff>
    </xdr:from>
    <xdr:ext cx="762000" cy="259045"/>
    <xdr:sp macro="" textlink="">
      <xdr:nvSpPr>
        <xdr:cNvPr id="403" name="テキスト ボックス 402"/>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9172</xdr:rowOff>
    </xdr:from>
    <xdr:to>
      <xdr:col>21</xdr:col>
      <xdr:colOff>50800</xdr:colOff>
      <xdr:row>40</xdr:row>
      <xdr:rowOff>110772</xdr:rowOff>
    </xdr:to>
    <xdr:sp macro="" textlink="">
      <xdr:nvSpPr>
        <xdr:cNvPr id="404" name="円/楕円 403"/>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120949</xdr:rowOff>
    </xdr:from>
    <xdr:ext cx="762000" cy="259045"/>
    <xdr:sp macro="" textlink="">
      <xdr:nvSpPr>
        <xdr:cNvPr id="405" name="テキスト ボックス 404"/>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62795</xdr:rowOff>
    </xdr:from>
    <xdr:to>
      <xdr:col>19</xdr:col>
      <xdr:colOff>533400</xdr:colOff>
      <xdr:row>40</xdr:row>
      <xdr:rowOff>164395</xdr:rowOff>
    </xdr:to>
    <xdr:sp macro="" textlink="">
      <xdr:nvSpPr>
        <xdr:cNvPr id="406" name="円/楕円 405"/>
        <xdr:cNvSpPr/>
      </xdr:nvSpPr>
      <xdr:spPr>
        <a:xfrm>
          <a:off x="13462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3122</xdr:rowOff>
    </xdr:from>
    <xdr:ext cx="762000" cy="259045"/>
    <xdr:sp macro="" textlink="">
      <xdr:nvSpPr>
        <xdr:cNvPr id="407" name="テキスト ボックス 406"/>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区債残高や職員の退職手当支給予定額等の総額である将来負担は</a:t>
          </a:r>
          <a:r>
            <a:rPr kumimoji="1" lang="en-US" altLang="ja-JP" sz="1300">
              <a:latin typeface="ＭＳ Ｐゴシック"/>
            </a:rPr>
            <a:t>290</a:t>
          </a:r>
          <a:r>
            <a:rPr kumimoji="1" lang="ja-JP" altLang="en-US" sz="1300">
              <a:latin typeface="ＭＳ Ｐゴシック"/>
            </a:rPr>
            <a:t>億円となり、基金などの充当可能財源等は</a:t>
          </a:r>
          <a:r>
            <a:rPr kumimoji="1" lang="en-US" altLang="ja-JP" sz="1300">
              <a:latin typeface="ＭＳ Ｐゴシック"/>
            </a:rPr>
            <a:t>1,774</a:t>
          </a:r>
          <a:r>
            <a:rPr kumimoji="1" lang="ja-JP" altLang="en-US" sz="1300">
              <a:latin typeface="ＭＳ Ｐゴシック"/>
            </a:rPr>
            <a:t>億円となりました。</a:t>
          </a:r>
          <a:endParaRPr kumimoji="1" lang="en-US" altLang="ja-JP" sz="1300">
            <a:latin typeface="ＭＳ Ｐゴシック"/>
          </a:endParaRPr>
        </a:p>
        <a:p>
          <a:r>
            <a:rPr kumimoji="1" lang="ja-JP" altLang="en-US" sz="1300">
              <a:latin typeface="ＭＳ Ｐゴシック"/>
            </a:rPr>
            <a:t>将来負担比率は、充当可能財源等が将来負担額を上回っており、実数では△</a:t>
          </a:r>
          <a:r>
            <a:rPr kumimoji="1" lang="en-US" altLang="ja-JP" sz="1300">
              <a:latin typeface="ＭＳ Ｐゴシック"/>
            </a:rPr>
            <a:t>215.8</a:t>
          </a:r>
          <a:r>
            <a:rPr kumimoji="1" lang="ja-JP" altLang="en-US" sz="1300">
              <a:latin typeface="ＭＳ Ｐゴシック"/>
            </a:rPr>
            <a:t>％と負の値となっています。</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4" name="フローチャート :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5" name="フローチャート :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7" name="フローチャート :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9" name="フローチャート :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1" name="フローチャート :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東京都港区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235,337
217,233
20.34
116,591,033
106,227,736
7,602,126
72,612,891
4,867,082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人件費は、退職手当の減や「第２次港区職員定数配置計画」（以下「計画」）を着実に実施したことなどから、引き続き減少しています。</a:t>
          </a:r>
          <a:endParaRPr lang="ja-JP" altLang="ja-JP" sz="1300">
            <a:effectLst/>
          </a:endParaRPr>
        </a:p>
        <a:p>
          <a:r>
            <a:rPr kumimoji="1" lang="ja-JP" altLang="ja-JP" sz="1300">
              <a:solidFill>
                <a:schemeClr val="dk1"/>
              </a:solidFill>
              <a:effectLst/>
              <a:latin typeface="+mn-lt"/>
              <a:ea typeface="+mn-ea"/>
              <a:cs typeface="+mn-cs"/>
            </a:rPr>
            <a:t>しかし、義務的経費の大きな割合を占めていることから、財政の弾力性を維持し、効率的・効果的な行財政運営を進めていくためには、退職手当の動向も踏まえつつ、計画の着実な実施とともに、様々な雇用形態の導入なども視野に入れ、引き続き抑制に取り組んでいく必要があり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139700</xdr:rowOff>
    </xdr:from>
    <xdr:to>
      <xdr:col>7</xdr:col>
      <xdr:colOff>15875</xdr:colOff>
      <xdr:row>41</xdr:row>
      <xdr:rowOff>95250</xdr:rowOff>
    </xdr:to>
    <xdr:cxnSp macro="">
      <xdr:nvCxnSpPr>
        <xdr:cNvPr id="60" name="直線コネクタ 59"/>
        <xdr:cNvCxnSpPr/>
      </xdr:nvCxnSpPr>
      <xdr:spPr>
        <a:xfrm flipV="1">
          <a:off x="4826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67327</xdr:rowOff>
    </xdr:from>
    <xdr:ext cx="762000" cy="259045"/>
    <xdr:sp macro="" textlink="">
      <xdr:nvSpPr>
        <xdr:cNvPr id="61" name="人件費最小値テキスト"/>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6</xdr:col>
      <xdr:colOff>612775</xdr:colOff>
      <xdr:row>41</xdr:row>
      <xdr:rowOff>95250</xdr:rowOff>
    </xdr:from>
    <xdr:to>
      <xdr:col>7</xdr:col>
      <xdr:colOff>104775</xdr:colOff>
      <xdr:row>41</xdr:row>
      <xdr:rowOff>95250</xdr:rowOff>
    </xdr:to>
    <xdr:cxnSp macro="">
      <xdr:nvCxnSpPr>
        <xdr:cNvPr id="62" name="直線コネクタ 61"/>
        <xdr:cNvCxnSpPr/>
      </xdr:nvCxnSpPr>
      <xdr:spPr>
        <a:xfrm>
          <a:off x="4737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54627</xdr:rowOff>
    </xdr:from>
    <xdr:ext cx="762000" cy="259045"/>
    <xdr:sp macro="" textlink="">
      <xdr:nvSpPr>
        <xdr:cNvPr id="63"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32</xdr:row>
      <xdr:rowOff>139700</xdr:rowOff>
    </xdr:from>
    <xdr:to>
      <xdr:col>7</xdr:col>
      <xdr:colOff>104775</xdr:colOff>
      <xdr:row>32</xdr:row>
      <xdr:rowOff>139700</xdr:rowOff>
    </xdr:to>
    <xdr:cxnSp macro="">
      <xdr:nvCxnSpPr>
        <xdr:cNvPr id="64" name="直線コネクタ 63"/>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165100</xdr:rowOff>
    </xdr:from>
    <xdr:to>
      <xdr:col>7</xdr:col>
      <xdr:colOff>15875</xdr:colOff>
      <xdr:row>34</xdr:row>
      <xdr:rowOff>165100</xdr:rowOff>
    </xdr:to>
    <xdr:cxnSp macro="">
      <xdr:nvCxnSpPr>
        <xdr:cNvPr id="65" name="直線コネクタ 64"/>
        <xdr:cNvCxnSpPr/>
      </xdr:nvCxnSpPr>
      <xdr:spPr>
        <a:xfrm flipV="1">
          <a:off x="3987800" y="5651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6"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7" name="フローチャート : 判断 66"/>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107950</xdr:rowOff>
    </xdr:to>
    <xdr:cxnSp macro="">
      <xdr:nvCxnSpPr>
        <xdr:cNvPr id="68" name="直線コネクタ 67"/>
        <xdr:cNvCxnSpPr/>
      </xdr:nvCxnSpPr>
      <xdr:spPr>
        <a:xfrm flipV="1">
          <a:off x="3098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107950</xdr:rowOff>
    </xdr:from>
    <xdr:to>
      <xdr:col>5</xdr:col>
      <xdr:colOff>600075</xdr:colOff>
      <xdr:row>38</xdr:row>
      <xdr:rowOff>38100</xdr:rowOff>
    </xdr:to>
    <xdr:sp macro="" textlink="">
      <xdr:nvSpPr>
        <xdr:cNvPr id="69" name="フローチャート : 判断 68"/>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22877</xdr:rowOff>
    </xdr:from>
    <xdr:ext cx="736600" cy="259045"/>
    <xdr:sp macro="" textlink="">
      <xdr:nvSpPr>
        <xdr:cNvPr id="70" name="テキスト ボックス 69"/>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146050</xdr:rowOff>
    </xdr:to>
    <xdr:cxnSp macro="">
      <xdr:nvCxnSpPr>
        <xdr:cNvPr id="71" name="直線コネクタ 70"/>
        <xdr:cNvCxnSpPr/>
      </xdr:nvCxnSpPr>
      <xdr:spPr>
        <a:xfrm flipV="1">
          <a:off x="2209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2" name="フローチャート : 判断 71"/>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3" name="テキスト ボックス 72"/>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35</xdr:row>
      <xdr:rowOff>146050</xdr:rowOff>
    </xdr:to>
    <xdr:cxnSp macro="">
      <xdr:nvCxnSpPr>
        <xdr:cNvPr id="74" name="直線コネクタ 73"/>
        <xdr:cNvCxnSpPr/>
      </xdr:nvCxnSpPr>
      <xdr:spPr>
        <a:xfrm>
          <a:off x="1320800" y="5956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101600</xdr:rowOff>
    </xdr:from>
    <xdr:to>
      <xdr:col>3</xdr:col>
      <xdr:colOff>193675</xdr:colOff>
      <xdr:row>39</xdr:row>
      <xdr:rowOff>31750</xdr:rowOff>
    </xdr:to>
    <xdr:sp macro="" textlink="">
      <xdr:nvSpPr>
        <xdr:cNvPr id="75" name="フローチャート : 判断 74"/>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16527</xdr:rowOff>
    </xdr:from>
    <xdr:ext cx="762000" cy="259045"/>
    <xdr:sp macro="" textlink="">
      <xdr:nvSpPr>
        <xdr:cNvPr id="76" name="テキスト ボックス 75"/>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101600</xdr:rowOff>
    </xdr:from>
    <xdr:to>
      <xdr:col>1</xdr:col>
      <xdr:colOff>676275</xdr:colOff>
      <xdr:row>39</xdr:row>
      <xdr:rowOff>31750</xdr:rowOff>
    </xdr:to>
    <xdr:sp macro="" textlink="">
      <xdr:nvSpPr>
        <xdr:cNvPr id="77" name="フローチャート : 判断 76"/>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16527</xdr:rowOff>
    </xdr:from>
    <xdr:ext cx="762000" cy="259045"/>
    <xdr:sp macro="" textlink="">
      <xdr:nvSpPr>
        <xdr:cNvPr id="78" name="テキスト ボックス 77"/>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32</xdr:row>
      <xdr:rowOff>114300</xdr:rowOff>
    </xdr:from>
    <xdr:to>
      <xdr:col>7</xdr:col>
      <xdr:colOff>66675</xdr:colOff>
      <xdr:row>33</xdr:row>
      <xdr:rowOff>44450</xdr:rowOff>
    </xdr:to>
    <xdr:sp macro="" textlink="">
      <xdr:nvSpPr>
        <xdr:cNvPr id="84" name="円/楕円 83"/>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22877</xdr:rowOff>
    </xdr:from>
    <xdr:ext cx="762000" cy="259045"/>
    <xdr:sp macro="" textlink="">
      <xdr:nvSpPr>
        <xdr:cNvPr id="85"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6" name="円/楕円 85"/>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7" name="テキスト ボックス 86"/>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8" name="円/楕円 87"/>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9" name="テキスト ボックス 88"/>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0" name="円/楕円 89"/>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1" name="テキスト ボックス 90"/>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2" name="円/楕円 91"/>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3" name="テキスト ボックス 92"/>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物件費は、緊急暫定保育施設や麻布図書館等開館準備等が増となったことにより、前年度比増加していますが、特別区民税などの経常的な一般財源が増加しているため、比率は減少しています。</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61686</xdr:rowOff>
    </xdr:from>
    <xdr:to>
      <xdr:col>24</xdr:col>
      <xdr:colOff>31750</xdr:colOff>
      <xdr:row>21</xdr:row>
      <xdr:rowOff>102507</xdr:rowOff>
    </xdr:to>
    <xdr:cxnSp macro="">
      <xdr:nvCxnSpPr>
        <xdr:cNvPr id="123" name="直線コネクタ 122"/>
        <xdr:cNvCxnSpPr/>
      </xdr:nvCxnSpPr>
      <xdr:spPr>
        <a:xfrm flipV="1">
          <a:off x="16510000" y="21190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4"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5" name="直線コネクタ 124"/>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148063</xdr:rowOff>
    </xdr:from>
    <xdr:ext cx="762000" cy="259045"/>
    <xdr:sp macro="" textlink="">
      <xdr:nvSpPr>
        <xdr:cNvPr id="126"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12</xdr:row>
      <xdr:rowOff>61686</xdr:rowOff>
    </xdr:from>
    <xdr:to>
      <xdr:col>24</xdr:col>
      <xdr:colOff>120650</xdr:colOff>
      <xdr:row>12</xdr:row>
      <xdr:rowOff>61686</xdr:rowOff>
    </xdr:to>
    <xdr:cxnSp macro="">
      <xdr:nvCxnSpPr>
        <xdr:cNvPr id="127" name="直線コネクタ 126"/>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53522</xdr:rowOff>
    </xdr:from>
    <xdr:to>
      <xdr:col>24</xdr:col>
      <xdr:colOff>31750</xdr:colOff>
      <xdr:row>21</xdr:row>
      <xdr:rowOff>102507</xdr:rowOff>
    </xdr:to>
    <xdr:cxnSp macro="">
      <xdr:nvCxnSpPr>
        <xdr:cNvPr id="128" name="直線コネクタ 127"/>
        <xdr:cNvCxnSpPr/>
      </xdr:nvCxnSpPr>
      <xdr:spPr>
        <a:xfrm flipV="1">
          <a:off x="15671800" y="3653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133548</xdr:rowOff>
    </xdr:from>
    <xdr:ext cx="762000" cy="259045"/>
    <xdr:sp macro="" textlink="">
      <xdr:nvSpPr>
        <xdr:cNvPr id="129" name="物件費平均値テキスト"/>
        <xdr:cNvSpPr txBox="1"/>
      </xdr:nvSpPr>
      <xdr:spPr>
        <a:xfrm>
          <a:off x="16598900" y="253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macro="" textlink="">
      <xdr:nvSpPr>
        <xdr:cNvPr id="130" name="フローチャート : 判断 129"/>
        <xdr:cNvSpPr/>
      </xdr:nvSpPr>
      <xdr:spPr>
        <a:xfrm>
          <a:off x="164592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159657</xdr:rowOff>
    </xdr:from>
    <xdr:to>
      <xdr:col>22</xdr:col>
      <xdr:colOff>565150</xdr:colOff>
      <xdr:row>21</xdr:row>
      <xdr:rowOff>102507</xdr:rowOff>
    </xdr:to>
    <xdr:cxnSp macro="">
      <xdr:nvCxnSpPr>
        <xdr:cNvPr id="131" name="直線コネクタ 130"/>
        <xdr:cNvCxnSpPr/>
      </xdr:nvCxnSpPr>
      <xdr:spPr>
        <a:xfrm>
          <a:off x="14782800" y="3588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2" name="フローチャート : 判断 131"/>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33" name="テキスト ボックス 132"/>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45357</xdr:rowOff>
    </xdr:from>
    <xdr:to>
      <xdr:col>21</xdr:col>
      <xdr:colOff>361950</xdr:colOff>
      <xdr:row>20</xdr:row>
      <xdr:rowOff>159657</xdr:rowOff>
    </xdr:to>
    <xdr:cxnSp macro="">
      <xdr:nvCxnSpPr>
        <xdr:cNvPr id="134" name="直線コネクタ 133"/>
        <xdr:cNvCxnSpPr/>
      </xdr:nvCxnSpPr>
      <xdr:spPr>
        <a:xfrm>
          <a:off x="13893800" y="3474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5" name="フローチャート : 判断 134"/>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macro="" textlink="">
      <xdr:nvSpPr>
        <xdr:cNvPr id="136" name="テキスト ボックス 135"/>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20</xdr:row>
      <xdr:rowOff>45357</xdr:rowOff>
    </xdr:to>
    <xdr:cxnSp macro="">
      <xdr:nvCxnSpPr>
        <xdr:cNvPr id="137" name="直線コネクタ 136"/>
        <xdr:cNvCxnSpPr/>
      </xdr:nvCxnSpPr>
      <xdr:spPr>
        <a:xfrm>
          <a:off x="13004800" y="29191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8" name="フローチャート : 判断 137"/>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9" name="テキスト ボックス 138"/>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40" name="フローチャート : 判断 139"/>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1" name="テキスト ボックス 140"/>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21</xdr:row>
      <xdr:rowOff>2722</xdr:rowOff>
    </xdr:from>
    <xdr:to>
      <xdr:col>24</xdr:col>
      <xdr:colOff>82550</xdr:colOff>
      <xdr:row>21</xdr:row>
      <xdr:rowOff>104322</xdr:rowOff>
    </xdr:to>
    <xdr:sp macro="" textlink="">
      <xdr:nvSpPr>
        <xdr:cNvPr id="147" name="円/楕円 146"/>
        <xdr:cNvSpPr/>
      </xdr:nvSpPr>
      <xdr:spPr>
        <a:xfrm>
          <a:off x="16459200" y="36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82749</xdr:rowOff>
    </xdr:from>
    <xdr:ext cx="762000" cy="259045"/>
    <xdr:sp macro="" textlink="">
      <xdr:nvSpPr>
        <xdr:cNvPr id="148" name="物件費該当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51707</xdr:rowOff>
    </xdr:from>
    <xdr:to>
      <xdr:col>22</xdr:col>
      <xdr:colOff>615950</xdr:colOff>
      <xdr:row>21</xdr:row>
      <xdr:rowOff>153307</xdr:rowOff>
    </xdr:to>
    <xdr:sp macro="" textlink="">
      <xdr:nvSpPr>
        <xdr:cNvPr id="149" name="円/楕円 148"/>
        <xdr:cNvSpPr/>
      </xdr:nvSpPr>
      <xdr:spPr>
        <a:xfrm>
          <a:off x="15621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138084</xdr:rowOff>
    </xdr:from>
    <xdr:ext cx="736600" cy="259045"/>
    <xdr:sp macro="" textlink="">
      <xdr:nvSpPr>
        <xdr:cNvPr id="150" name="テキスト ボックス 149"/>
        <xdr:cNvSpPr txBox="1"/>
      </xdr:nvSpPr>
      <xdr:spPr>
        <a:xfrm>
          <a:off x="15290800" y="373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108857</xdr:rowOff>
    </xdr:from>
    <xdr:to>
      <xdr:col>21</xdr:col>
      <xdr:colOff>412750</xdr:colOff>
      <xdr:row>21</xdr:row>
      <xdr:rowOff>39007</xdr:rowOff>
    </xdr:to>
    <xdr:sp macro="" textlink="">
      <xdr:nvSpPr>
        <xdr:cNvPr id="151" name="円/楕円 150"/>
        <xdr:cNvSpPr/>
      </xdr:nvSpPr>
      <xdr:spPr>
        <a:xfrm>
          <a:off x="14732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23784</xdr:rowOff>
    </xdr:from>
    <xdr:ext cx="762000" cy="259045"/>
    <xdr:sp macro="" textlink="">
      <xdr:nvSpPr>
        <xdr:cNvPr id="152" name="テキスト ボックス 151"/>
        <xdr:cNvSpPr txBox="1"/>
      </xdr:nvSpPr>
      <xdr:spPr>
        <a:xfrm>
          <a:off x="14401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166007</xdr:rowOff>
    </xdr:from>
    <xdr:to>
      <xdr:col>20</xdr:col>
      <xdr:colOff>209550</xdr:colOff>
      <xdr:row>20</xdr:row>
      <xdr:rowOff>96157</xdr:rowOff>
    </xdr:to>
    <xdr:sp macro="" textlink="">
      <xdr:nvSpPr>
        <xdr:cNvPr id="153" name="円/楕円 152"/>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80934</xdr:rowOff>
    </xdr:from>
    <xdr:ext cx="762000" cy="259045"/>
    <xdr:sp macro="" textlink="">
      <xdr:nvSpPr>
        <xdr:cNvPr id="154" name="テキスト ボックス 153"/>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5" name="円/楕円 154"/>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6" name="テキスト ボックス 155"/>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扶助費は、児童手当や区内私立保育園委託等の増により、比率が上昇しています。</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134620</xdr:rowOff>
    </xdr:from>
    <xdr:to>
      <xdr:col>7</xdr:col>
      <xdr:colOff>15875</xdr:colOff>
      <xdr:row>60</xdr:row>
      <xdr:rowOff>35560</xdr:rowOff>
    </xdr:to>
    <xdr:cxnSp macro="">
      <xdr:nvCxnSpPr>
        <xdr:cNvPr id="184" name="直線コネクタ 183"/>
        <xdr:cNvCxnSpPr/>
      </xdr:nvCxnSpPr>
      <xdr:spPr>
        <a:xfrm flipV="1">
          <a:off x="4826000" y="9050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7637</xdr:rowOff>
    </xdr:from>
    <xdr:ext cx="762000" cy="259045"/>
    <xdr:sp macro="" textlink="">
      <xdr:nvSpPr>
        <xdr:cNvPr id="185"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60</xdr:row>
      <xdr:rowOff>35560</xdr:rowOff>
    </xdr:from>
    <xdr:to>
      <xdr:col>7</xdr:col>
      <xdr:colOff>104775</xdr:colOff>
      <xdr:row>60</xdr:row>
      <xdr:rowOff>35560</xdr:rowOff>
    </xdr:to>
    <xdr:cxnSp macro="">
      <xdr:nvCxnSpPr>
        <xdr:cNvPr id="186" name="直線コネクタ 185"/>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49547</xdr:rowOff>
    </xdr:from>
    <xdr:ext cx="762000" cy="259045"/>
    <xdr:sp macro="" textlink="">
      <xdr:nvSpPr>
        <xdr:cNvPr id="187" name="扶助費最大値テキスト"/>
        <xdr:cNvSpPr txBox="1"/>
      </xdr:nvSpPr>
      <xdr:spPr>
        <a:xfrm>
          <a:off x="4914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52</xdr:row>
      <xdr:rowOff>134620</xdr:rowOff>
    </xdr:from>
    <xdr:to>
      <xdr:col>7</xdr:col>
      <xdr:colOff>104775</xdr:colOff>
      <xdr:row>52</xdr:row>
      <xdr:rowOff>134620</xdr:rowOff>
    </xdr:to>
    <xdr:cxnSp macro="">
      <xdr:nvCxnSpPr>
        <xdr:cNvPr id="188" name="直線コネクタ 187"/>
        <xdr:cNvCxnSpPr/>
      </xdr:nvCxnSpPr>
      <xdr:spPr>
        <a:xfrm>
          <a:off x="4737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8890</xdr:rowOff>
    </xdr:to>
    <xdr:cxnSp macro="">
      <xdr:nvCxnSpPr>
        <xdr:cNvPr id="189" name="直線コネクタ 188"/>
        <xdr:cNvCxnSpPr/>
      </xdr:nvCxnSpPr>
      <xdr:spPr>
        <a:xfrm>
          <a:off x="3987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105427</xdr:rowOff>
    </xdr:from>
    <xdr:ext cx="762000" cy="259045"/>
    <xdr:sp macro="" textlink="">
      <xdr:nvSpPr>
        <xdr:cNvPr id="190"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1" name="フローチャート : 判断 190"/>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119380</xdr:rowOff>
    </xdr:from>
    <xdr:to>
      <xdr:col>5</xdr:col>
      <xdr:colOff>549275</xdr:colOff>
      <xdr:row>54</xdr:row>
      <xdr:rowOff>157480</xdr:rowOff>
    </xdr:to>
    <xdr:cxnSp macro="">
      <xdr:nvCxnSpPr>
        <xdr:cNvPr id="192" name="直線コネクタ 191"/>
        <xdr:cNvCxnSpPr/>
      </xdr:nvCxnSpPr>
      <xdr:spPr>
        <a:xfrm>
          <a:off x="3098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148590</xdr:rowOff>
    </xdr:from>
    <xdr:to>
      <xdr:col>5</xdr:col>
      <xdr:colOff>600075</xdr:colOff>
      <xdr:row>58</xdr:row>
      <xdr:rowOff>78740</xdr:rowOff>
    </xdr:to>
    <xdr:sp macro="" textlink="">
      <xdr:nvSpPr>
        <xdr:cNvPr id="193" name="フローチャート : 判断 192"/>
        <xdr:cNvSpPr/>
      </xdr:nvSpPr>
      <xdr:spPr>
        <a:xfrm>
          <a:off x="3937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63517</xdr:rowOff>
    </xdr:from>
    <xdr:ext cx="736600" cy="259045"/>
    <xdr:sp macro="" textlink="">
      <xdr:nvSpPr>
        <xdr:cNvPr id="194" name="テキスト ボックス 193"/>
        <xdr:cNvSpPr txBox="1"/>
      </xdr:nvSpPr>
      <xdr:spPr>
        <a:xfrm>
          <a:off x="3606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54</xdr:row>
      <xdr:rowOff>119380</xdr:rowOff>
    </xdr:to>
    <xdr:cxnSp macro="">
      <xdr:nvCxnSpPr>
        <xdr:cNvPr id="195" name="直線コネクタ 194"/>
        <xdr:cNvCxnSpPr/>
      </xdr:nvCxnSpPr>
      <xdr:spPr>
        <a:xfrm>
          <a:off x="2209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102870</xdr:rowOff>
    </xdr:from>
    <xdr:to>
      <xdr:col>4</xdr:col>
      <xdr:colOff>396875</xdr:colOff>
      <xdr:row>58</xdr:row>
      <xdr:rowOff>33020</xdr:rowOff>
    </xdr:to>
    <xdr:sp macro="" textlink="">
      <xdr:nvSpPr>
        <xdr:cNvPr id="196" name="フローチャート : 判断 195"/>
        <xdr:cNvSpPr/>
      </xdr:nvSpPr>
      <xdr:spPr>
        <a:xfrm>
          <a:off x="3048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17797</xdr:rowOff>
    </xdr:from>
    <xdr:ext cx="762000" cy="259045"/>
    <xdr:sp macro="" textlink="">
      <xdr:nvSpPr>
        <xdr:cNvPr id="197" name="テキスト ボックス 196"/>
        <xdr:cNvSpPr txBox="1"/>
      </xdr:nvSpPr>
      <xdr:spPr>
        <a:xfrm>
          <a:off x="2717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54</xdr:row>
      <xdr:rowOff>96520</xdr:rowOff>
    </xdr:to>
    <xdr:cxnSp macro="">
      <xdr:nvCxnSpPr>
        <xdr:cNvPr id="198" name="直線コネクタ 197"/>
        <xdr:cNvCxnSpPr/>
      </xdr:nvCxnSpPr>
      <xdr:spPr>
        <a:xfrm>
          <a:off x="1320800" y="9202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95250</xdr:rowOff>
    </xdr:from>
    <xdr:to>
      <xdr:col>3</xdr:col>
      <xdr:colOff>193675</xdr:colOff>
      <xdr:row>58</xdr:row>
      <xdr:rowOff>25400</xdr:rowOff>
    </xdr:to>
    <xdr:sp macro="" textlink="">
      <xdr:nvSpPr>
        <xdr:cNvPr id="199" name="フローチャート :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00" name="テキスト ボックス 19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1" name="フローチャート : 判断 200"/>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02" name="テキスト ボックス 201"/>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129540</xdr:rowOff>
    </xdr:from>
    <xdr:to>
      <xdr:col>7</xdr:col>
      <xdr:colOff>66675</xdr:colOff>
      <xdr:row>55</xdr:row>
      <xdr:rowOff>59690</xdr:rowOff>
    </xdr:to>
    <xdr:sp macro="" textlink="">
      <xdr:nvSpPr>
        <xdr:cNvPr id="208" name="円/楕円 207"/>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146067</xdr:rowOff>
    </xdr:from>
    <xdr:ext cx="762000" cy="259045"/>
    <xdr:sp macro="" textlink="">
      <xdr:nvSpPr>
        <xdr:cNvPr id="209"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106680</xdr:rowOff>
    </xdr:from>
    <xdr:to>
      <xdr:col>5</xdr:col>
      <xdr:colOff>600075</xdr:colOff>
      <xdr:row>55</xdr:row>
      <xdr:rowOff>36830</xdr:rowOff>
    </xdr:to>
    <xdr:sp macro="" textlink="">
      <xdr:nvSpPr>
        <xdr:cNvPr id="210" name="円/楕円 209"/>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47007</xdr:rowOff>
    </xdr:from>
    <xdr:ext cx="736600" cy="259045"/>
    <xdr:sp macro="" textlink="">
      <xdr:nvSpPr>
        <xdr:cNvPr id="211" name="テキスト ボックス 210"/>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68580</xdr:rowOff>
    </xdr:from>
    <xdr:to>
      <xdr:col>4</xdr:col>
      <xdr:colOff>396875</xdr:colOff>
      <xdr:row>54</xdr:row>
      <xdr:rowOff>170180</xdr:rowOff>
    </xdr:to>
    <xdr:sp macro="" textlink="">
      <xdr:nvSpPr>
        <xdr:cNvPr id="212" name="円/楕円 211"/>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8907</xdr:rowOff>
    </xdr:from>
    <xdr:ext cx="762000" cy="259045"/>
    <xdr:sp macro="" textlink="">
      <xdr:nvSpPr>
        <xdr:cNvPr id="213" name="テキスト ボックス 212"/>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45720</xdr:rowOff>
    </xdr:from>
    <xdr:to>
      <xdr:col>3</xdr:col>
      <xdr:colOff>193675</xdr:colOff>
      <xdr:row>54</xdr:row>
      <xdr:rowOff>147320</xdr:rowOff>
    </xdr:to>
    <xdr:sp macro="" textlink="">
      <xdr:nvSpPr>
        <xdr:cNvPr id="214" name="円/楕円 213"/>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157497</xdr:rowOff>
    </xdr:from>
    <xdr:ext cx="762000" cy="259045"/>
    <xdr:sp macro="" textlink="">
      <xdr:nvSpPr>
        <xdr:cNvPr id="215" name="テキスト ボックス 214"/>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16" name="円/楕円 215"/>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5097</xdr:rowOff>
    </xdr:from>
    <xdr:ext cx="762000" cy="259045"/>
    <xdr:sp macro="" textlink="">
      <xdr:nvSpPr>
        <xdr:cNvPr id="217" name="テキスト ボックス 216"/>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国民健康保険事業会計繰出金の減等により、比率が減少しています。</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127000</xdr:rowOff>
    </xdr:to>
    <xdr:cxnSp macro="">
      <xdr:nvCxnSpPr>
        <xdr:cNvPr id="243" name="直線コネクタ 242"/>
        <xdr:cNvCxnSpPr/>
      </xdr:nvCxnSpPr>
      <xdr:spPr>
        <a:xfrm flipV="1">
          <a:off x="16510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6"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7" name="直線コネクタ 246"/>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115570</xdr:rowOff>
    </xdr:from>
    <xdr:to>
      <xdr:col>24</xdr:col>
      <xdr:colOff>31750</xdr:colOff>
      <xdr:row>54</xdr:row>
      <xdr:rowOff>12700</xdr:rowOff>
    </xdr:to>
    <xdr:cxnSp macro="">
      <xdr:nvCxnSpPr>
        <xdr:cNvPr id="248" name="直線コネクタ 247"/>
        <xdr:cNvCxnSpPr/>
      </xdr:nvCxnSpPr>
      <xdr:spPr>
        <a:xfrm flipV="1">
          <a:off x="15671800" y="920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151147</xdr:rowOff>
    </xdr:from>
    <xdr:ext cx="762000" cy="259045"/>
    <xdr:sp macro="" textlink="">
      <xdr:nvSpPr>
        <xdr:cNvPr id="249" name="その他平均値テキスト"/>
        <xdr:cNvSpPr txBox="1"/>
      </xdr:nvSpPr>
      <xdr:spPr>
        <a:xfrm>
          <a:off x="16598900" y="992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50" name="フローチャート : 判断 249"/>
        <xdr:cNvSpPr/>
      </xdr:nvSpPr>
      <xdr:spPr>
        <a:xfrm>
          <a:off x="16459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115570</xdr:rowOff>
    </xdr:from>
    <xdr:to>
      <xdr:col>22</xdr:col>
      <xdr:colOff>565150</xdr:colOff>
      <xdr:row>54</xdr:row>
      <xdr:rowOff>12700</xdr:rowOff>
    </xdr:to>
    <xdr:cxnSp macro="">
      <xdr:nvCxnSpPr>
        <xdr:cNvPr id="251" name="直線コネクタ 250"/>
        <xdr:cNvCxnSpPr/>
      </xdr:nvCxnSpPr>
      <xdr:spPr>
        <a:xfrm>
          <a:off x="14782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2" name="フローチャート : 判断 251"/>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53" name="テキスト ボックス 25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46990</xdr:rowOff>
    </xdr:from>
    <xdr:to>
      <xdr:col>21</xdr:col>
      <xdr:colOff>361950</xdr:colOff>
      <xdr:row>53</xdr:row>
      <xdr:rowOff>115570</xdr:rowOff>
    </xdr:to>
    <xdr:cxnSp macro="">
      <xdr:nvCxnSpPr>
        <xdr:cNvPr id="254" name="直線コネクタ 253"/>
        <xdr:cNvCxnSpPr/>
      </xdr:nvCxnSpPr>
      <xdr:spPr>
        <a:xfrm>
          <a:off x="13893800" y="913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5" name="フローチャート : 判断 254"/>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6" name="テキスト ボックス 255"/>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104140</xdr:rowOff>
    </xdr:from>
    <xdr:to>
      <xdr:col>20</xdr:col>
      <xdr:colOff>158750</xdr:colOff>
      <xdr:row>53</xdr:row>
      <xdr:rowOff>46990</xdr:rowOff>
    </xdr:to>
    <xdr:cxnSp macro="">
      <xdr:nvCxnSpPr>
        <xdr:cNvPr id="257" name="直線コネクタ 256"/>
        <xdr:cNvCxnSpPr/>
      </xdr:nvCxnSpPr>
      <xdr:spPr>
        <a:xfrm>
          <a:off x="13004800" y="9019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64770</xdr:rowOff>
    </xdr:from>
    <xdr:to>
      <xdr:col>20</xdr:col>
      <xdr:colOff>209550</xdr:colOff>
      <xdr:row>57</xdr:row>
      <xdr:rowOff>166370</xdr:rowOff>
    </xdr:to>
    <xdr:sp macro="" textlink="">
      <xdr:nvSpPr>
        <xdr:cNvPr id="258" name="フローチャート : 判断 257"/>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59" name="テキスト ボックス 25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1" name="テキスト ボックス 26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64770</xdr:rowOff>
    </xdr:from>
    <xdr:to>
      <xdr:col>24</xdr:col>
      <xdr:colOff>82550</xdr:colOff>
      <xdr:row>53</xdr:row>
      <xdr:rowOff>166370</xdr:rowOff>
    </xdr:to>
    <xdr:sp macro="" textlink="">
      <xdr:nvSpPr>
        <xdr:cNvPr id="267" name="円/楕円 266"/>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144797</xdr:rowOff>
    </xdr:from>
    <xdr:ext cx="762000" cy="259045"/>
    <xdr:sp macro="" textlink="">
      <xdr:nvSpPr>
        <xdr:cNvPr id="268" name="その他該当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69" name="円/楕円 268"/>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0" name="テキスト ボックス 269"/>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64770</xdr:rowOff>
    </xdr:from>
    <xdr:to>
      <xdr:col>21</xdr:col>
      <xdr:colOff>412750</xdr:colOff>
      <xdr:row>53</xdr:row>
      <xdr:rowOff>166370</xdr:rowOff>
    </xdr:to>
    <xdr:sp macro="" textlink="">
      <xdr:nvSpPr>
        <xdr:cNvPr id="271" name="円/楕円 270"/>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5097</xdr:rowOff>
    </xdr:from>
    <xdr:ext cx="762000" cy="259045"/>
    <xdr:sp macro="" textlink="">
      <xdr:nvSpPr>
        <xdr:cNvPr id="272" name="テキスト ボックス 271"/>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167640</xdr:rowOff>
    </xdr:from>
    <xdr:to>
      <xdr:col>20</xdr:col>
      <xdr:colOff>209550</xdr:colOff>
      <xdr:row>53</xdr:row>
      <xdr:rowOff>97790</xdr:rowOff>
    </xdr:to>
    <xdr:sp macro="" textlink="">
      <xdr:nvSpPr>
        <xdr:cNvPr id="273" name="円/楕円 272"/>
        <xdr:cNvSpPr/>
      </xdr:nvSpPr>
      <xdr:spPr>
        <a:xfrm>
          <a:off x="13843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107967</xdr:rowOff>
    </xdr:from>
    <xdr:ext cx="762000" cy="259045"/>
    <xdr:sp macro="" textlink="">
      <xdr:nvSpPr>
        <xdr:cNvPr id="274" name="テキスト ボックス 273"/>
        <xdr:cNvSpPr txBox="1"/>
      </xdr:nvSpPr>
      <xdr:spPr>
        <a:xfrm>
          <a:off x="13512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53340</xdr:rowOff>
    </xdr:from>
    <xdr:to>
      <xdr:col>19</xdr:col>
      <xdr:colOff>6350</xdr:colOff>
      <xdr:row>52</xdr:row>
      <xdr:rowOff>154940</xdr:rowOff>
    </xdr:to>
    <xdr:sp macro="" textlink="">
      <xdr:nvSpPr>
        <xdr:cNvPr id="275" name="円/楕円 274"/>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165117</xdr:rowOff>
    </xdr:from>
    <xdr:ext cx="762000" cy="259045"/>
    <xdr:sp macro="" textlink="">
      <xdr:nvSpPr>
        <xdr:cNvPr id="276" name="テキスト ボックス 275"/>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補助費等は、愛育病院建設支援や私立認可保育所設置支援事業等の増により、比率が上昇しています。</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40</xdr:row>
      <xdr:rowOff>127000</xdr:rowOff>
    </xdr:to>
    <xdr:cxnSp macro="">
      <xdr:nvCxnSpPr>
        <xdr:cNvPr id="302" name="直線コネクタ 301"/>
        <xdr:cNvCxnSpPr/>
      </xdr:nvCxnSpPr>
      <xdr:spPr>
        <a:xfrm flipV="1">
          <a:off x="16510000" y="5842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03"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04" name="直線コネクタ 303"/>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5"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6" name="直線コネクタ 305"/>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39</xdr:row>
      <xdr:rowOff>92710</xdr:rowOff>
    </xdr:to>
    <xdr:cxnSp macro="">
      <xdr:nvCxnSpPr>
        <xdr:cNvPr id="307" name="直線コネクタ 306"/>
        <xdr:cNvCxnSpPr/>
      </xdr:nvCxnSpPr>
      <xdr:spPr>
        <a:xfrm>
          <a:off x="15671800" y="6550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8"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9" name="フローチャート : 判断 308"/>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81280</xdr:rowOff>
    </xdr:to>
    <xdr:cxnSp macro="">
      <xdr:nvCxnSpPr>
        <xdr:cNvPr id="310" name="直線コネクタ 309"/>
        <xdr:cNvCxnSpPr/>
      </xdr:nvCxnSpPr>
      <xdr:spPr>
        <a:xfrm flipV="1">
          <a:off x="14782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1" name="フローチャート :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2" name="テキスト ボックス 311"/>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1270</xdr:rowOff>
    </xdr:to>
    <xdr:cxnSp macro="">
      <xdr:nvCxnSpPr>
        <xdr:cNvPr id="313" name="直線コネクタ 312"/>
        <xdr:cNvCxnSpPr/>
      </xdr:nvCxnSpPr>
      <xdr:spPr>
        <a:xfrm flipV="1">
          <a:off x="13893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121920</xdr:rowOff>
    </xdr:from>
    <xdr:to>
      <xdr:col>21</xdr:col>
      <xdr:colOff>412750</xdr:colOff>
      <xdr:row>37</xdr:row>
      <xdr:rowOff>52070</xdr:rowOff>
    </xdr:to>
    <xdr:sp macro="" textlink="">
      <xdr:nvSpPr>
        <xdr:cNvPr id="314" name="フローチャート :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15" name="テキスト ボックス 314"/>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39</xdr:row>
      <xdr:rowOff>1270</xdr:rowOff>
    </xdr:to>
    <xdr:cxnSp macro="">
      <xdr:nvCxnSpPr>
        <xdr:cNvPr id="316" name="直線コネクタ 315"/>
        <xdr:cNvCxnSpPr/>
      </xdr:nvCxnSpPr>
      <xdr:spPr>
        <a:xfrm>
          <a:off x="13004800" y="63906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20" name="テキスト ボックス 319"/>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6" name="円/楕円 325"/>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7"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8" name="円/楕円 32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9" name="テキスト ボックス 328"/>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0" name="円/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2" name="円/楕円 331"/>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3" name="テキスト ボックス 332"/>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4" name="円/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5" name="テキスト ボックス 33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定時償還を行い、引き続き低い水準を維持しています。</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0" name="直線コネクタ 349"/>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1" name="テキスト ボックス 350"/>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4" name="直線コネクタ 353"/>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5" name="テキスト ボックス 354"/>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8" name="直線コネクタ 357"/>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9" name="テキスト ボックス 358"/>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2" name="直線コネクタ 361"/>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3" name="テキスト ボックス 362"/>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22225</xdr:rowOff>
    </xdr:from>
    <xdr:to>
      <xdr:col>7</xdr:col>
      <xdr:colOff>15875</xdr:colOff>
      <xdr:row>81</xdr:row>
      <xdr:rowOff>41275</xdr:rowOff>
    </xdr:to>
    <xdr:cxnSp macro="">
      <xdr:nvCxnSpPr>
        <xdr:cNvPr id="366" name="直線コネクタ 365"/>
        <xdr:cNvCxnSpPr/>
      </xdr:nvCxnSpPr>
      <xdr:spPr>
        <a:xfrm flipV="1">
          <a:off x="4826000" y="125380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67"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68" name="直線コネクタ 367"/>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108602</xdr:rowOff>
    </xdr:from>
    <xdr:ext cx="762000" cy="259045"/>
    <xdr:sp macro="" textlink="">
      <xdr:nvSpPr>
        <xdr:cNvPr id="369" name="公債費最大値テキスト"/>
        <xdr:cNvSpPr txBox="1"/>
      </xdr:nvSpPr>
      <xdr:spPr>
        <a:xfrm>
          <a:off x="4914900" y="12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6</xdr:col>
      <xdr:colOff>612775</xdr:colOff>
      <xdr:row>73</xdr:row>
      <xdr:rowOff>22225</xdr:rowOff>
    </xdr:from>
    <xdr:to>
      <xdr:col>7</xdr:col>
      <xdr:colOff>104775</xdr:colOff>
      <xdr:row>73</xdr:row>
      <xdr:rowOff>22225</xdr:rowOff>
    </xdr:to>
    <xdr:cxnSp macro="">
      <xdr:nvCxnSpPr>
        <xdr:cNvPr id="370" name="直線コネクタ 369"/>
        <xdr:cNvCxnSpPr/>
      </xdr:nvCxnSpPr>
      <xdr:spPr>
        <a:xfrm>
          <a:off x="4737100" y="1253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41275</xdr:rowOff>
    </xdr:from>
    <xdr:to>
      <xdr:col>7</xdr:col>
      <xdr:colOff>15875</xdr:colOff>
      <xdr:row>73</xdr:row>
      <xdr:rowOff>50800</xdr:rowOff>
    </xdr:to>
    <xdr:cxnSp macro="">
      <xdr:nvCxnSpPr>
        <xdr:cNvPr id="371" name="直線コネクタ 370"/>
        <xdr:cNvCxnSpPr/>
      </xdr:nvCxnSpPr>
      <xdr:spPr>
        <a:xfrm flipV="1">
          <a:off x="3987800" y="12557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95902</xdr:rowOff>
    </xdr:from>
    <xdr:ext cx="762000" cy="259045"/>
    <xdr:sp macro="" textlink="">
      <xdr:nvSpPr>
        <xdr:cNvPr id="372" name="公債費平均値テキスト"/>
        <xdr:cNvSpPr txBox="1"/>
      </xdr:nvSpPr>
      <xdr:spPr>
        <a:xfrm>
          <a:off x="4914900" y="1278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73" name="フローチャート : 判断 372"/>
        <xdr:cNvSpPr/>
      </xdr:nvSpPr>
      <xdr:spPr>
        <a:xfrm>
          <a:off x="4775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50800</xdr:rowOff>
    </xdr:from>
    <xdr:to>
      <xdr:col>5</xdr:col>
      <xdr:colOff>549275</xdr:colOff>
      <xdr:row>73</xdr:row>
      <xdr:rowOff>50800</xdr:rowOff>
    </xdr:to>
    <xdr:cxnSp macro="">
      <xdr:nvCxnSpPr>
        <xdr:cNvPr id="374" name="直線コネクタ 373"/>
        <xdr:cNvCxnSpPr/>
      </xdr:nvCxnSpPr>
      <xdr:spPr>
        <a:xfrm>
          <a:off x="3098800" y="12566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9525</xdr:rowOff>
    </xdr:from>
    <xdr:to>
      <xdr:col>5</xdr:col>
      <xdr:colOff>600075</xdr:colOff>
      <xdr:row>75</xdr:row>
      <xdr:rowOff>111125</xdr:rowOff>
    </xdr:to>
    <xdr:sp macro="" textlink="">
      <xdr:nvSpPr>
        <xdr:cNvPr id="375" name="フローチャート : 判断 374"/>
        <xdr:cNvSpPr/>
      </xdr:nvSpPr>
      <xdr:spPr>
        <a:xfrm>
          <a:off x="3937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95902</xdr:rowOff>
    </xdr:from>
    <xdr:ext cx="736600" cy="259045"/>
    <xdr:sp macro="" textlink="">
      <xdr:nvSpPr>
        <xdr:cNvPr id="376" name="テキスト ボックス 375"/>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50800</xdr:rowOff>
    </xdr:from>
    <xdr:to>
      <xdr:col>4</xdr:col>
      <xdr:colOff>346075</xdr:colOff>
      <xdr:row>73</xdr:row>
      <xdr:rowOff>50800</xdr:rowOff>
    </xdr:to>
    <xdr:cxnSp macro="">
      <xdr:nvCxnSpPr>
        <xdr:cNvPr id="377" name="直線コネクタ 376"/>
        <xdr:cNvCxnSpPr/>
      </xdr:nvCxnSpPr>
      <xdr:spPr>
        <a:xfrm>
          <a:off x="2209800" y="12566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66675</xdr:rowOff>
    </xdr:from>
    <xdr:to>
      <xdr:col>4</xdr:col>
      <xdr:colOff>396875</xdr:colOff>
      <xdr:row>75</xdr:row>
      <xdr:rowOff>168275</xdr:rowOff>
    </xdr:to>
    <xdr:sp macro="" textlink="">
      <xdr:nvSpPr>
        <xdr:cNvPr id="378" name="フローチャート : 判断 377"/>
        <xdr:cNvSpPr/>
      </xdr:nvSpPr>
      <xdr:spPr>
        <a:xfrm>
          <a:off x="30480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153052</xdr:rowOff>
    </xdr:from>
    <xdr:ext cx="762000" cy="259045"/>
    <xdr:sp macro="" textlink="">
      <xdr:nvSpPr>
        <xdr:cNvPr id="379" name="テキスト ボックス 378"/>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41275</xdr:rowOff>
    </xdr:from>
    <xdr:to>
      <xdr:col>3</xdr:col>
      <xdr:colOff>142875</xdr:colOff>
      <xdr:row>73</xdr:row>
      <xdr:rowOff>50800</xdr:rowOff>
    </xdr:to>
    <xdr:cxnSp macro="">
      <xdr:nvCxnSpPr>
        <xdr:cNvPr id="380" name="直線コネクタ 379"/>
        <xdr:cNvCxnSpPr/>
      </xdr:nvCxnSpPr>
      <xdr:spPr>
        <a:xfrm>
          <a:off x="1320800" y="12557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28575</xdr:rowOff>
    </xdr:from>
    <xdr:to>
      <xdr:col>3</xdr:col>
      <xdr:colOff>193675</xdr:colOff>
      <xdr:row>75</xdr:row>
      <xdr:rowOff>130175</xdr:rowOff>
    </xdr:to>
    <xdr:sp macro="" textlink="">
      <xdr:nvSpPr>
        <xdr:cNvPr id="381" name="フローチャート : 判断 380"/>
        <xdr:cNvSpPr/>
      </xdr:nvSpPr>
      <xdr:spPr>
        <a:xfrm>
          <a:off x="2159000" y="1288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114952</xdr:rowOff>
    </xdr:from>
    <xdr:ext cx="762000" cy="259045"/>
    <xdr:sp macro="" textlink="">
      <xdr:nvSpPr>
        <xdr:cNvPr id="382" name="テキスト ボックス 381"/>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85725</xdr:rowOff>
    </xdr:from>
    <xdr:to>
      <xdr:col>1</xdr:col>
      <xdr:colOff>676275</xdr:colOff>
      <xdr:row>76</xdr:row>
      <xdr:rowOff>15875</xdr:rowOff>
    </xdr:to>
    <xdr:sp macro="" textlink="">
      <xdr:nvSpPr>
        <xdr:cNvPr id="383" name="フローチャート : 判断 382"/>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652</xdr:rowOff>
    </xdr:from>
    <xdr:ext cx="762000" cy="259045"/>
    <xdr:sp macro="" textlink="">
      <xdr:nvSpPr>
        <xdr:cNvPr id="384" name="テキスト ボックス 383"/>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161925</xdr:rowOff>
    </xdr:from>
    <xdr:to>
      <xdr:col>7</xdr:col>
      <xdr:colOff>66675</xdr:colOff>
      <xdr:row>73</xdr:row>
      <xdr:rowOff>92075</xdr:rowOff>
    </xdr:to>
    <xdr:sp macro="" textlink="">
      <xdr:nvSpPr>
        <xdr:cNvPr id="390" name="円/楕円 389"/>
        <xdr:cNvSpPr/>
      </xdr:nvSpPr>
      <xdr:spPr>
        <a:xfrm>
          <a:off x="47752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70502</xdr:rowOff>
    </xdr:from>
    <xdr:ext cx="762000" cy="259045"/>
    <xdr:sp macro="" textlink="">
      <xdr:nvSpPr>
        <xdr:cNvPr id="391" name="公債費該当値テキスト"/>
        <xdr:cNvSpPr txBox="1"/>
      </xdr:nvSpPr>
      <xdr:spPr>
        <a:xfrm>
          <a:off x="4914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0</xdr:rowOff>
    </xdr:from>
    <xdr:to>
      <xdr:col>5</xdr:col>
      <xdr:colOff>600075</xdr:colOff>
      <xdr:row>73</xdr:row>
      <xdr:rowOff>101600</xdr:rowOff>
    </xdr:to>
    <xdr:sp macro="" textlink="">
      <xdr:nvSpPr>
        <xdr:cNvPr id="392" name="円/楕円 391"/>
        <xdr:cNvSpPr/>
      </xdr:nvSpPr>
      <xdr:spPr>
        <a:xfrm>
          <a:off x="3937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111777</xdr:rowOff>
    </xdr:from>
    <xdr:ext cx="736600" cy="259045"/>
    <xdr:sp macro="" textlink="">
      <xdr:nvSpPr>
        <xdr:cNvPr id="393" name="テキスト ボックス 392"/>
        <xdr:cNvSpPr txBox="1"/>
      </xdr:nvSpPr>
      <xdr:spPr>
        <a:xfrm>
          <a:off x="3606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0</xdr:rowOff>
    </xdr:from>
    <xdr:to>
      <xdr:col>4</xdr:col>
      <xdr:colOff>396875</xdr:colOff>
      <xdr:row>73</xdr:row>
      <xdr:rowOff>101600</xdr:rowOff>
    </xdr:to>
    <xdr:sp macro="" textlink="">
      <xdr:nvSpPr>
        <xdr:cNvPr id="394" name="円/楕円 393"/>
        <xdr:cNvSpPr/>
      </xdr:nvSpPr>
      <xdr:spPr>
        <a:xfrm>
          <a:off x="3048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111777</xdr:rowOff>
    </xdr:from>
    <xdr:ext cx="762000" cy="259045"/>
    <xdr:sp macro="" textlink="">
      <xdr:nvSpPr>
        <xdr:cNvPr id="395" name="テキスト ボックス 394"/>
        <xdr:cNvSpPr txBox="1"/>
      </xdr:nvSpPr>
      <xdr:spPr>
        <a:xfrm>
          <a:off x="2717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0</xdr:rowOff>
    </xdr:from>
    <xdr:to>
      <xdr:col>3</xdr:col>
      <xdr:colOff>193675</xdr:colOff>
      <xdr:row>73</xdr:row>
      <xdr:rowOff>101600</xdr:rowOff>
    </xdr:to>
    <xdr:sp macro="" textlink="">
      <xdr:nvSpPr>
        <xdr:cNvPr id="396" name="円/楕円 395"/>
        <xdr:cNvSpPr/>
      </xdr:nvSpPr>
      <xdr:spPr>
        <a:xfrm>
          <a:off x="2159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111777</xdr:rowOff>
    </xdr:from>
    <xdr:ext cx="762000" cy="259045"/>
    <xdr:sp macro="" textlink="">
      <xdr:nvSpPr>
        <xdr:cNvPr id="397" name="テキスト ボックス 396"/>
        <xdr:cNvSpPr txBox="1"/>
      </xdr:nvSpPr>
      <xdr:spPr>
        <a:xfrm>
          <a:off x="1828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161925</xdr:rowOff>
    </xdr:from>
    <xdr:to>
      <xdr:col>1</xdr:col>
      <xdr:colOff>676275</xdr:colOff>
      <xdr:row>73</xdr:row>
      <xdr:rowOff>92075</xdr:rowOff>
    </xdr:to>
    <xdr:sp macro="" textlink="">
      <xdr:nvSpPr>
        <xdr:cNvPr id="398" name="円/楕円 397"/>
        <xdr:cNvSpPr/>
      </xdr:nvSpPr>
      <xdr:spPr>
        <a:xfrm>
          <a:off x="1270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102252</xdr:rowOff>
    </xdr:from>
    <xdr:ext cx="762000" cy="259045"/>
    <xdr:sp macro="" textlink="">
      <xdr:nvSpPr>
        <xdr:cNvPr id="399" name="テキスト ボックス 398"/>
        <xdr:cNvSpPr txBox="1"/>
      </xdr:nvSpPr>
      <xdr:spPr>
        <a:xfrm>
          <a:off x="939800" y="122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や物件費の増などにより分子である経常的な経費に充当している一般財源等は増加しているものの、特別区民税や特別区たばこ税の増などにより、分母である経常的な一般財源の総額が更に増加しているため、比率が減少していま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40132</xdr:rowOff>
    </xdr:from>
    <xdr:to>
      <xdr:col>24</xdr:col>
      <xdr:colOff>31750</xdr:colOff>
      <xdr:row>79</xdr:row>
      <xdr:rowOff>101854</xdr:rowOff>
    </xdr:to>
    <xdr:cxnSp macro="">
      <xdr:nvCxnSpPr>
        <xdr:cNvPr id="425" name="直線コネクタ 424"/>
        <xdr:cNvCxnSpPr/>
      </xdr:nvCxnSpPr>
      <xdr:spPr>
        <a:xfrm flipV="1">
          <a:off x="16510000" y="13070332"/>
          <a:ext cx="0" cy="57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27" name="直線コネクタ 42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126509</xdr:rowOff>
    </xdr:from>
    <xdr:ext cx="762000" cy="259045"/>
    <xdr:sp macro="" textlink="">
      <xdr:nvSpPr>
        <xdr:cNvPr id="428" name="公債費以外最大値テキスト"/>
        <xdr:cNvSpPr txBox="1"/>
      </xdr:nvSpPr>
      <xdr:spPr>
        <a:xfrm>
          <a:off x="16598900" y="1281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628650</xdr:colOff>
      <xdr:row>76</xdr:row>
      <xdr:rowOff>40132</xdr:rowOff>
    </xdr:from>
    <xdr:to>
      <xdr:col>24</xdr:col>
      <xdr:colOff>120650</xdr:colOff>
      <xdr:row>76</xdr:row>
      <xdr:rowOff>40132</xdr:rowOff>
    </xdr:to>
    <xdr:cxnSp macro="">
      <xdr:nvCxnSpPr>
        <xdr:cNvPr id="429" name="直線コネクタ 428"/>
        <xdr:cNvCxnSpPr/>
      </xdr:nvCxnSpPr>
      <xdr:spPr>
        <a:xfrm>
          <a:off x="16421100" y="1307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76</xdr:row>
      <xdr:rowOff>131572</xdr:rowOff>
    </xdr:to>
    <xdr:cxnSp macro="">
      <xdr:nvCxnSpPr>
        <xdr:cNvPr id="430" name="直線コネクタ 429"/>
        <xdr:cNvCxnSpPr/>
      </xdr:nvCxnSpPr>
      <xdr:spPr>
        <a:xfrm flipV="1">
          <a:off x="15671800" y="130703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132859</xdr:rowOff>
    </xdr:from>
    <xdr:ext cx="762000" cy="259045"/>
    <xdr:sp macro="" textlink="">
      <xdr:nvSpPr>
        <xdr:cNvPr id="431" name="公債費以外平均値テキスト"/>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160782</xdr:rowOff>
    </xdr:from>
    <xdr:to>
      <xdr:col>24</xdr:col>
      <xdr:colOff>82550</xdr:colOff>
      <xdr:row>78</xdr:row>
      <xdr:rowOff>90932</xdr:rowOff>
    </xdr:to>
    <xdr:sp macro="" textlink="">
      <xdr:nvSpPr>
        <xdr:cNvPr id="432" name="フローチャート : 判断 431"/>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76</xdr:row>
      <xdr:rowOff>131572</xdr:rowOff>
    </xdr:to>
    <xdr:cxnSp macro="">
      <xdr:nvCxnSpPr>
        <xdr:cNvPr id="433" name="直線コネクタ 432"/>
        <xdr:cNvCxnSpPr/>
      </xdr:nvCxnSpPr>
      <xdr:spPr>
        <a:xfrm>
          <a:off x="14782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99061</xdr:rowOff>
    </xdr:from>
    <xdr:to>
      <xdr:col>22</xdr:col>
      <xdr:colOff>615950</xdr:colOff>
      <xdr:row>79</xdr:row>
      <xdr:rowOff>29211</xdr:rowOff>
    </xdr:to>
    <xdr:sp macro="" textlink="">
      <xdr:nvSpPr>
        <xdr:cNvPr id="434" name="フローチャート : 判断 433"/>
        <xdr:cNvSpPr/>
      </xdr:nvSpPr>
      <xdr:spPr>
        <a:xfrm>
          <a:off x="15621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35" name="テキスト ボックス 43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85852</xdr:rowOff>
    </xdr:from>
    <xdr:to>
      <xdr:col>21</xdr:col>
      <xdr:colOff>361950</xdr:colOff>
      <xdr:row>76</xdr:row>
      <xdr:rowOff>113285</xdr:rowOff>
    </xdr:to>
    <xdr:cxnSp macro="">
      <xdr:nvCxnSpPr>
        <xdr:cNvPr id="436" name="直線コネクタ 435"/>
        <xdr:cNvCxnSpPr/>
      </xdr:nvCxnSpPr>
      <xdr:spPr>
        <a:xfrm>
          <a:off x="13893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99061</xdr:rowOff>
    </xdr:from>
    <xdr:to>
      <xdr:col>21</xdr:col>
      <xdr:colOff>412750</xdr:colOff>
      <xdr:row>79</xdr:row>
      <xdr:rowOff>29211</xdr:rowOff>
    </xdr:to>
    <xdr:sp macro="" textlink="">
      <xdr:nvSpPr>
        <xdr:cNvPr id="437" name="フローチャート : 判断 436"/>
        <xdr:cNvSpPr/>
      </xdr:nvSpPr>
      <xdr:spPr>
        <a:xfrm>
          <a:off x="14732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38" name="テキスト ボックス 437"/>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76</xdr:row>
      <xdr:rowOff>85852</xdr:rowOff>
    </xdr:to>
    <xdr:cxnSp macro="">
      <xdr:nvCxnSpPr>
        <xdr:cNvPr id="439" name="直線コネクタ 438"/>
        <xdr:cNvCxnSpPr/>
      </xdr:nvCxnSpPr>
      <xdr:spPr>
        <a:xfrm>
          <a:off x="13004800" y="1271828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76200</xdr:rowOff>
    </xdr:from>
    <xdr:to>
      <xdr:col>20</xdr:col>
      <xdr:colOff>209550</xdr:colOff>
      <xdr:row>79</xdr:row>
      <xdr:rowOff>6350</xdr:rowOff>
    </xdr:to>
    <xdr:sp macro="" textlink="">
      <xdr:nvSpPr>
        <xdr:cNvPr id="440" name="フローチャート :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41" name="テキスト ボックス 440"/>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2" name="フローチャート : 判断 441"/>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43" name="テキスト ボックス 442"/>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160782</xdr:rowOff>
    </xdr:from>
    <xdr:to>
      <xdr:col>24</xdr:col>
      <xdr:colOff>82550</xdr:colOff>
      <xdr:row>76</xdr:row>
      <xdr:rowOff>90932</xdr:rowOff>
    </xdr:to>
    <xdr:sp macro="" textlink="">
      <xdr:nvSpPr>
        <xdr:cNvPr id="449" name="円/楕円 448"/>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69359</xdr:rowOff>
    </xdr:from>
    <xdr:ext cx="762000" cy="259045"/>
    <xdr:sp macro="" textlink="">
      <xdr:nvSpPr>
        <xdr:cNvPr id="450" name="公債費以外該当値テキスト"/>
        <xdr:cNvSpPr txBox="1"/>
      </xdr:nvSpPr>
      <xdr:spPr>
        <a:xfrm>
          <a:off x="16598900" y="1292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51" name="円/楕円 450"/>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52" name="テキスト ボックス 45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3" name="円/楕円 452"/>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54" name="テキスト ボックス 453"/>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55" name="円/楕円 454"/>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146829</xdr:rowOff>
    </xdr:from>
    <xdr:ext cx="762000" cy="259045"/>
    <xdr:sp macro="" textlink="">
      <xdr:nvSpPr>
        <xdr:cNvPr id="456" name="テキスト ボックス 455"/>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151638</xdr:rowOff>
    </xdr:from>
    <xdr:to>
      <xdr:col>19</xdr:col>
      <xdr:colOff>6350</xdr:colOff>
      <xdr:row>74</xdr:row>
      <xdr:rowOff>81788</xdr:rowOff>
    </xdr:to>
    <xdr:sp macro="" textlink="">
      <xdr:nvSpPr>
        <xdr:cNvPr id="457" name="円/楕円 456"/>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91965</xdr:rowOff>
    </xdr:from>
    <xdr:ext cx="762000" cy="259045"/>
    <xdr:sp macro="" textlink="">
      <xdr:nvSpPr>
        <xdr:cNvPr id="458" name="テキスト ボックス 457"/>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東京都港区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123523</xdr:rowOff>
    </xdr:from>
    <xdr:to>
      <xdr:col>4</xdr:col>
      <xdr:colOff>1117600</xdr:colOff>
      <xdr:row>19</xdr:row>
      <xdr:rowOff>145421</xdr:rowOff>
    </xdr:to>
    <xdr:cxnSp macro="">
      <xdr:nvCxnSpPr>
        <xdr:cNvPr id="49" name="直線コネクタ 48"/>
        <xdr:cNvCxnSpPr/>
      </xdr:nvCxnSpPr>
      <xdr:spPr bwMode="auto">
        <a:xfrm flipV="1">
          <a:off x="5651500" y="2057098"/>
          <a:ext cx="0" cy="1393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117498</xdr:rowOff>
    </xdr:from>
    <xdr:ext cx="762000" cy="259045"/>
    <xdr:sp macro="" textlink="">
      <xdr:nvSpPr>
        <xdr:cNvPr id="50" name="人口1人当たり決算額の推移最小値テキスト130"/>
        <xdr:cNvSpPr txBox="1"/>
      </xdr:nvSpPr>
      <xdr:spPr>
        <a:xfrm>
          <a:off x="5740400" y="342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51,066</a:t>
          </a:r>
          <a:endParaRPr kumimoji="1" lang="ja-JP" altLang="en-US" sz="1000" b="1">
            <a:latin typeface="ＭＳ Ｐゴシック"/>
          </a:endParaRPr>
        </a:p>
      </xdr:txBody>
    </xdr:sp>
    <xdr:clientData/>
  </xdr:oneCellAnchor>
  <xdr:twoCellAnchor>
    <xdr:from>
      <xdr:col>4</xdr:col>
      <xdr:colOff>1028700</xdr:colOff>
      <xdr:row>19</xdr:row>
      <xdr:rowOff>145421</xdr:rowOff>
    </xdr:from>
    <xdr:to>
      <xdr:col>5</xdr:col>
      <xdr:colOff>73025</xdr:colOff>
      <xdr:row>19</xdr:row>
      <xdr:rowOff>145421</xdr:rowOff>
    </xdr:to>
    <xdr:cxnSp macro="">
      <xdr:nvCxnSpPr>
        <xdr:cNvPr id="51" name="直線コネクタ 50"/>
        <xdr:cNvCxnSpPr/>
      </xdr:nvCxnSpPr>
      <xdr:spPr bwMode="auto">
        <a:xfrm>
          <a:off x="5562600" y="3450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38450</xdr:rowOff>
    </xdr:from>
    <xdr:ext cx="762000" cy="259045"/>
    <xdr:sp macro="" textlink="">
      <xdr:nvSpPr>
        <xdr:cNvPr id="52" name="人口1人当たり決算額の推移最大値テキスト130"/>
        <xdr:cNvSpPr txBox="1"/>
      </xdr:nvSpPr>
      <xdr:spPr>
        <a:xfrm>
          <a:off x="5740400" y="18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197,365</a:t>
          </a:r>
          <a:endParaRPr kumimoji="1" lang="ja-JP" altLang="en-US" sz="1000" b="1">
            <a:latin typeface="ＭＳ Ｐゴシック"/>
          </a:endParaRPr>
        </a:p>
      </xdr:txBody>
    </xdr:sp>
    <xdr:clientData/>
  </xdr:oneCellAnchor>
  <xdr:twoCellAnchor>
    <xdr:from>
      <xdr:col>4</xdr:col>
      <xdr:colOff>1028700</xdr:colOff>
      <xdr:row>11</xdr:row>
      <xdr:rowOff>123523</xdr:rowOff>
    </xdr:from>
    <xdr:to>
      <xdr:col>5</xdr:col>
      <xdr:colOff>73025</xdr:colOff>
      <xdr:row>11</xdr:row>
      <xdr:rowOff>123523</xdr:rowOff>
    </xdr:to>
    <xdr:cxnSp macro="">
      <xdr:nvCxnSpPr>
        <xdr:cNvPr id="53" name="直線コネクタ 52"/>
        <xdr:cNvCxnSpPr/>
      </xdr:nvCxnSpPr>
      <xdr:spPr bwMode="auto">
        <a:xfrm>
          <a:off x="5562600" y="2057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8309</xdr:rowOff>
    </xdr:from>
    <xdr:to>
      <xdr:col>4</xdr:col>
      <xdr:colOff>1117600</xdr:colOff>
      <xdr:row>18</xdr:row>
      <xdr:rowOff>36598</xdr:rowOff>
    </xdr:to>
    <xdr:cxnSp macro="">
      <xdr:nvCxnSpPr>
        <xdr:cNvPr id="54" name="直線コネクタ 53"/>
        <xdr:cNvCxnSpPr/>
      </xdr:nvCxnSpPr>
      <xdr:spPr bwMode="auto">
        <a:xfrm>
          <a:off x="5003800" y="3142034"/>
          <a:ext cx="647700" cy="28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99417</xdr:rowOff>
    </xdr:from>
    <xdr:ext cx="762000" cy="259045"/>
    <xdr:sp macro="" textlink="">
      <xdr:nvSpPr>
        <xdr:cNvPr id="55" name="人口1人当たり決算額の推移平均値テキスト130"/>
        <xdr:cNvSpPr txBox="1"/>
      </xdr:nvSpPr>
      <xdr:spPr>
        <a:xfrm>
          <a:off x="5740400" y="3233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127340</xdr:rowOff>
    </xdr:from>
    <xdr:to>
      <xdr:col>5</xdr:col>
      <xdr:colOff>34925</xdr:colOff>
      <xdr:row>19</xdr:row>
      <xdr:rowOff>57490</xdr:rowOff>
    </xdr:to>
    <xdr:sp macro="" textlink="">
      <xdr:nvSpPr>
        <xdr:cNvPr id="56" name="フローチャート : 判断 55"/>
        <xdr:cNvSpPr/>
      </xdr:nvSpPr>
      <xdr:spPr bwMode="auto">
        <a:xfrm>
          <a:off x="56007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52210</xdr:rowOff>
    </xdr:from>
    <xdr:to>
      <xdr:col>4</xdr:col>
      <xdr:colOff>469900</xdr:colOff>
      <xdr:row>18</xdr:row>
      <xdr:rowOff>8309</xdr:rowOff>
    </xdr:to>
    <xdr:cxnSp macro="">
      <xdr:nvCxnSpPr>
        <xdr:cNvPr id="57" name="直線コネクタ 56"/>
        <xdr:cNvCxnSpPr/>
      </xdr:nvCxnSpPr>
      <xdr:spPr bwMode="auto">
        <a:xfrm>
          <a:off x="4305300" y="3014485"/>
          <a:ext cx="698500" cy="12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111462</xdr:rowOff>
    </xdr:from>
    <xdr:to>
      <xdr:col>4</xdr:col>
      <xdr:colOff>520700</xdr:colOff>
      <xdr:row>19</xdr:row>
      <xdr:rowOff>41611</xdr:rowOff>
    </xdr:to>
    <xdr:sp macro="" textlink="">
      <xdr:nvSpPr>
        <xdr:cNvPr id="58" name="フローチャート : 判断 57"/>
        <xdr:cNvSpPr/>
      </xdr:nvSpPr>
      <xdr:spPr bwMode="auto">
        <a:xfrm>
          <a:off x="49530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26388</xdr:rowOff>
    </xdr:from>
    <xdr:ext cx="736600" cy="259045"/>
    <xdr:sp macro="" textlink="">
      <xdr:nvSpPr>
        <xdr:cNvPr id="59" name="テキスト ボックス 58"/>
        <xdr:cNvSpPr txBox="1"/>
      </xdr:nvSpPr>
      <xdr:spPr>
        <a:xfrm>
          <a:off x="4622800" y="333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29931</xdr:rowOff>
    </xdr:from>
    <xdr:to>
      <xdr:col>3</xdr:col>
      <xdr:colOff>904875</xdr:colOff>
      <xdr:row>17</xdr:row>
      <xdr:rowOff>52210</xdr:rowOff>
    </xdr:to>
    <xdr:cxnSp macro="">
      <xdr:nvCxnSpPr>
        <xdr:cNvPr id="60" name="直線コネクタ 59"/>
        <xdr:cNvCxnSpPr/>
      </xdr:nvCxnSpPr>
      <xdr:spPr bwMode="auto">
        <a:xfrm>
          <a:off x="3606800" y="2992206"/>
          <a:ext cx="698500" cy="2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64608</xdr:rowOff>
    </xdr:from>
    <xdr:to>
      <xdr:col>3</xdr:col>
      <xdr:colOff>955675</xdr:colOff>
      <xdr:row>18</xdr:row>
      <xdr:rowOff>166208</xdr:rowOff>
    </xdr:to>
    <xdr:sp macro="" textlink="">
      <xdr:nvSpPr>
        <xdr:cNvPr id="61" name="フローチャート : 判断 60"/>
        <xdr:cNvSpPr/>
      </xdr:nvSpPr>
      <xdr:spPr bwMode="auto">
        <a:xfrm>
          <a:off x="42545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150985</xdr:rowOff>
    </xdr:from>
    <xdr:ext cx="762000" cy="259045"/>
    <xdr:sp macro="" textlink="">
      <xdr:nvSpPr>
        <xdr:cNvPr id="62" name="テキスト ボックス 61"/>
        <xdr:cNvSpPr txBox="1"/>
      </xdr:nvSpPr>
      <xdr:spPr>
        <a:xfrm>
          <a:off x="39243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2308</xdr:rowOff>
    </xdr:from>
    <xdr:to>
      <xdr:col>3</xdr:col>
      <xdr:colOff>206375</xdr:colOff>
      <xdr:row>17</xdr:row>
      <xdr:rowOff>29931</xdr:rowOff>
    </xdr:to>
    <xdr:cxnSp macro="">
      <xdr:nvCxnSpPr>
        <xdr:cNvPr id="63" name="直線コネクタ 62"/>
        <xdr:cNvCxnSpPr/>
      </xdr:nvCxnSpPr>
      <xdr:spPr bwMode="auto">
        <a:xfrm>
          <a:off x="2908300" y="2964583"/>
          <a:ext cx="698500" cy="27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62274</xdr:rowOff>
    </xdr:from>
    <xdr:to>
      <xdr:col>3</xdr:col>
      <xdr:colOff>257175</xdr:colOff>
      <xdr:row>18</xdr:row>
      <xdr:rowOff>163874</xdr:rowOff>
    </xdr:to>
    <xdr:sp macro="" textlink="">
      <xdr:nvSpPr>
        <xdr:cNvPr id="64" name="フローチャート : 判断 63"/>
        <xdr:cNvSpPr/>
      </xdr:nvSpPr>
      <xdr:spPr bwMode="auto">
        <a:xfrm>
          <a:off x="35560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148651</xdr:rowOff>
    </xdr:from>
    <xdr:ext cx="762000" cy="259045"/>
    <xdr:sp macro="" textlink="">
      <xdr:nvSpPr>
        <xdr:cNvPr id="65" name="テキスト ボックス 64"/>
        <xdr:cNvSpPr txBox="1"/>
      </xdr:nvSpPr>
      <xdr:spPr>
        <a:xfrm>
          <a:off x="32258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46587</xdr:rowOff>
    </xdr:from>
    <xdr:to>
      <xdr:col>2</xdr:col>
      <xdr:colOff>692150</xdr:colOff>
      <xdr:row>18</xdr:row>
      <xdr:rowOff>148187</xdr:rowOff>
    </xdr:to>
    <xdr:sp macro="" textlink="">
      <xdr:nvSpPr>
        <xdr:cNvPr id="66" name="フローチャート : 判断 65"/>
        <xdr:cNvSpPr/>
      </xdr:nvSpPr>
      <xdr:spPr bwMode="auto">
        <a:xfrm>
          <a:off x="2857500" y="318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132964</xdr:rowOff>
    </xdr:from>
    <xdr:ext cx="762000" cy="259045"/>
    <xdr:sp macro="" textlink="">
      <xdr:nvSpPr>
        <xdr:cNvPr id="67" name="テキスト ボックス 66"/>
        <xdr:cNvSpPr txBox="1"/>
      </xdr:nvSpPr>
      <xdr:spPr>
        <a:xfrm>
          <a:off x="2527300" y="326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74,109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157248</xdr:rowOff>
    </xdr:from>
    <xdr:to>
      <xdr:col>5</xdr:col>
      <xdr:colOff>34925</xdr:colOff>
      <xdr:row>18</xdr:row>
      <xdr:rowOff>87398</xdr:rowOff>
    </xdr:to>
    <xdr:sp macro="" textlink="">
      <xdr:nvSpPr>
        <xdr:cNvPr id="73" name="円/楕円 72"/>
        <xdr:cNvSpPr/>
      </xdr:nvSpPr>
      <xdr:spPr bwMode="auto">
        <a:xfrm>
          <a:off x="5600700" y="311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2325</xdr:rowOff>
    </xdr:from>
    <xdr:ext cx="762000" cy="259045"/>
    <xdr:sp macro="" textlink="">
      <xdr:nvSpPr>
        <xdr:cNvPr id="74" name="人口1人当たり決算額の推移該当値テキスト130"/>
        <xdr:cNvSpPr txBox="1"/>
      </xdr:nvSpPr>
      <xdr:spPr>
        <a:xfrm>
          <a:off x="5740400" y="296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128959</xdr:rowOff>
    </xdr:from>
    <xdr:to>
      <xdr:col>4</xdr:col>
      <xdr:colOff>520700</xdr:colOff>
      <xdr:row>18</xdr:row>
      <xdr:rowOff>59109</xdr:rowOff>
    </xdr:to>
    <xdr:sp macro="" textlink="">
      <xdr:nvSpPr>
        <xdr:cNvPr id="75" name="円/楕円 74"/>
        <xdr:cNvSpPr/>
      </xdr:nvSpPr>
      <xdr:spPr bwMode="auto">
        <a:xfrm>
          <a:off x="4953000" y="309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69286</xdr:rowOff>
    </xdr:from>
    <xdr:ext cx="736600" cy="259045"/>
    <xdr:sp macro="" textlink="">
      <xdr:nvSpPr>
        <xdr:cNvPr id="76" name="テキスト ボックス 75"/>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1410</xdr:rowOff>
    </xdr:from>
    <xdr:to>
      <xdr:col>3</xdr:col>
      <xdr:colOff>955675</xdr:colOff>
      <xdr:row>17</xdr:row>
      <xdr:rowOff>103010</xdr:rowOff>
    </xdr:to>
    <xdr:sp macro="" textlink="">
      <xdr:nvSpPr>
        <xdr:cNvPr id="77" name="円/楕円 76"/>
        <xdr:cNvSpPr/>
      </xdr:nvSpPr>
      <xdr:spPr bwMode="auto">
        <a:xfrm>
          <a:off x="4254500" y="296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113187</xdr:rowOff>
    </xdr:from>
    <xdr:ext cx="762000" cy="259045"/>
    <xdr:sp macro="" textlink="">
      <xdr:nvSpPr>
        <xdr:cNvPr id="78" name="テキスト ボックス 77"/>
        <xdr:cNvSpPr txBox="1"/>
      </xdr:nvSpPr>
      <xdr:spPr>
        <a:xfrm>
          <a:off x="3924300" y="273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150581</xdr:rowOff>
    </xdr:from>
    <xdr:to>
      <xdr:col>3</xdr:col>
      <xdr:colOff>257175</xdr:colOff>
      <xdr:row>17</xdr:row>
      <xdr:rowOff>80731</xdr:rowOff>
    </xdr:to>
    <xdr:sp macro="" textlink="">
      <xdr:nvSpPr>
        <xdr:cNvPr id="79" name="円/楕円 78"/>
        <xdr:cNvSpPr/>
      </xdr:nvSpPr>
      <xdr:spPr bwMode="auto">
        <a:xfrm>
          <a:off x="3556000" y="294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90908</xdr:rowOff>
    </xdr:from>
    <xdr:ext cx="762000" cy="259045"/>
    <xdr:sp macro="" textlink="">
      <xdr:nvSpPr>
        <xdr:cNvPr id="80" name="テキスト ボックス 79"/>
        <xdr:cNvSpPr txBox="1"/>
      </xdr:nvSpPr>
      <xdr:spPr>
        <a:xfrm>
          <a:off x="3225800" y="271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122958</xdr:rowOff>
    </xdr:from>
    <xdr:to>
      <xdr:col>2</xdr:col>
      <xdr:colOff>692150</xdr:colOff>
      <xdr:row>17</xdr:row>
      <xdr:rowOff>53108</xdr:rowOff>
    </xdr:to>
    <xdr:sp macro="" textlink="">
      <xdr:nvSpPr>
        <xdr:cNvPr id="81" name="円/楕円 80"/>
        <xdr:cNvSpPr/>
      </xdr:nvSpPr>
      <xdr:spPr bwMode="auto">
        <a:xfrm>
          <a:off x="2857500" y="291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63285</xdr:rowOff>
    </xdr:from>
    <xdr:ext cx="762000" cy="259045"/>
    <xdr:sp macro="" textlink="">
      <xdr:nvSpPr>
        <xdr:cNvPr id="82" name="テキスト ボックス 81"/>
        <xdr:cNvSpPr txBox="1"/>
      </xdr:nvSpPr>
      <xdr:spPr>
        <a:xfrm>
          <a:off x="2527300" y="268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927</xdr:rowOff>
    </xdr:from>
    <xdr:to>
      <xdr:col>4</xdr:col>
      <xdr:colOff>1117600</xdr:colOff>
      <xdr:row>37</xdr:row>
      <xdr:rowOff>306604</xdr:rowOff>
    </xdr:to>
    <xdr:cxnSp macro="">
      <xdr:nvCxnSpPr>
        <xdr:cNvPr id="111" name="直線コネクタ 110"/>
        <xdr:cNvCxnSpPr/>
      </xdr:nvCxnSpPr>
      <xdr:spPr bwMode="auto">
        <a:xfrm flipV="1">
          <a:off x="5651500" y="6268377"/>
          <a:ext cx="0" cy="1162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278681</xdr:rowOff>
    </xdr:from>
    <xdr:ext cx="762000" cy="259045"/>
    <xdr:sp macro="" textlink="">
      <xdr:nvSpPr>
        <xdr:cNvPr id="112" name="人口1人当たり決算額の推移最小値テキスト445"/>
        <xdr:cNvSpPr txBox="1"/>
      </xdr:nvSpPr>
      <xdr:spPr>
        <a:xfrm>
          <a:off x="5740400" y="74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3,286</a:t>
          </a:r>
          <a:endParaRPr kumimoji="1" lang="ja-JP" altLang="en-US" sz="1000" b="1">
            <a:latin typeface="ＭＳ Ｐゴシック"/>
          </a:endParaRPr>
        </a:p>
      </xdr:txBody>
    </xdr:sp>
    <xdr:clientData/>
  </xdr:oneCellAnchor>
  <xdr:twoCellAnchor>
    <xdr:from>
      <xdr:col>4</xdr:col>
      <xdr:colOff>1028700</xdr:colOff>
      <xdr:row>37</xdr:row>
      <xdr:rowOff>306604</xdr:rowOff>
    </xdr:from>
    <xdr:to>
      <xdr:col>5</xdr:col>
      <xdr:colOff>73025</xdr:colOff>
      <xdr:row>37</xdr:row>
      <xdr:rowOff>306604</xdr:rowOff>
    </xdr:to>
    <xdr:cxnSp macro="">
      <xdr:nvCxnSpPr>
        <xdr:cNvPr id="113" name="直線コネクタ 112"/>
        <xdr:cNvCxnSpPr/>
      </xdr:nvCxnSpPr>
      <xdr:spPr bwMode="auto">
        <a:xfrm>
          <a:off x="5562600" y="74313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87304</xdr:rowOff>
    </xdr:from>
    <xdr:ext cx="762000" cy="259045"/>
    <xdr:sp macro="" textlink="">
      <xdr:nvSpPr>
        <xdr:cNvPr id="114" name="人口1人当たり決算額の推移最大値テキスト445"/>
        <xdr:cNvSpPr txBox="1"/>
      </xdr:nvSpPr>
      <xdr:spPr>
        <a:xfrm>
          <a:off x="5740400" y="60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33,809</a:t>
          </a:r>
          <a:endParaRPr kumimoji="1" lang="ja-JP" altLang="en-US" sz="1000" b="1">
            <a:latin typeface="ＭＳ Ｐゴシック"/>
          </a:endParaRPr>
        </a:p>
      </xdr:txBody>
    </xdr:sp>
    <xdr:clientData/>
  </xdr:oneCellAnchor>
  <xdr:twoCellAnchor>
    <xdr:from>
      <xdr:col>4</xdr:col>
      <xdr:colOff>1028700</xdr:colOff>
      <xdr:row>34</xdr:row>
      <xdr:rowOff>927</xdr:rowOff>
    </xdr:from>
    <xdr:to>
      <xdr:col>5</xdr:col>
      <xdr:colOff>73025</xdr:colOff>
      <xdr:row>34</xdr:row>
      <xdr:rowOff>927</xdr:rowOff>
    </xdr:to>
    <xdr:cxnSp macro="">
      <xdr:nvCxnSpPr>
        <xdr:cNvPr id="115" name="直線コネクタ 114"/>
        <xdr:cNvCxnSpPr/>
      </xdr:nvCxnSpPr>
      <xdr:spPr bwMode="auto">
        <a:xfrm>
          <a:off x="5562600" y="6268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90691</xdr:rowOff>
    </xdr:from>
    <xdr:to>
      <xdr:col>4</xdr:col>
      <xdr:colOff>1117600</xdr:colOff>
      <xdr:row>36</xdr:row>
      <xdr:rowOff>139459</xdr:rowOff>
    </xdr:to>
    <xdr:cxnSp macro="">
      <xdr:nvCxnSpPr>
        <xdr:cNvPr id="116" name="直線コネクタ 115"/>
        <xdr:cNvCxnSpPr/>
      </xdr:nvCxnSpPr>
      <xdr:spPr bwMode="auto">
        <a:xfrm>
          <a:off x="5003800" y="7043941"/>
          <a:ext cx="647700" cy="4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215447</xdr:rowOff>
    </xdr:from>
    <xdr:ext cx="762000" cy="259045"/>
    <xdr:sp macro="" textlink="">
      <xdr:nvSpPr>
        <xdr:cNvPr id="117" name="人口1人当たり決算額の推移平均値テキスト445"/>
        <xdr:cNvSpPr txBox="1"/>
      </xdr:nvSpPr>
      <xdr:spPr>
        <a:xfrm>
          <a:off x="5740400" y="68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27470</xdr:rowOff>
    </xdr:from>
    <xdr:to>
      <xdr:col>5</xdr:col>
      <xdr:colOff>34925</xdr:colOff>
      <xdr:row>36</xdr:row>
      <xdr:rowOff>129070</xdr:rowOff>
    </xdr:to>
    <xdr:sp macro="" textlink="">
      <xdr:nvSpPr>
        <xdr:cNvPr id="118" name="フローチャート : 判断 117"/>
        <xdr:cNvSpPr/>
      </xdr:nvSpPr>
      <xdr:spPr bwMode="auto">
        <a:xfrm>
          <a:off x="56007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8319</xdr:rowOff>
    </xdr:from>
    <xdr:to>
      <xdr:col>4</xdr:col>
      <xdr:colOff>469900</xdr:colOff>
      <xdr:row>36</xdr:row>
      <xdr:rowOff>90691</xdr:rowOff>
    </xdr:to>
    <xdr:cxnSp macro="">
      <xdr:nvCxnSpPr>
        <xdr:cNvPr id="119" name="直線コネクタ 118"/>
        <xdr:cNvCxnSpPr/>
      </xdr:nvCxnSpPr>
      <xdr:spPr bwMode="auto">
        <a:xfrm>
          <a:off x="4305300" y="6961569"/>
          <a:ext cx="698500" cy="8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341223</xdr:rowOff>
    </xdr:from>
    <xdr:to>
      <xdr:col>4</xdr:col>
      <xdr:colOff>520700</xdr:colOff>
      <xdr:row>36</xdr:row>
      <xdr:rowOff>99923</xdr:rowOff>
    </xdr:to>
    <xdr:sp macro="" textlink="">
      <xdr:nvSpPr>
        <xdr:cNvPr id="120" name="フローチャート : 判断 119"/>
        <xdr:cNvSpPr/>
      </xdr:nvSpPr>
      <xdr:spPr bwMode="auto">
        <a:xfrm>
          <a:off x="49530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110100</xdr:rowOff>
    </xdr:from>
    <xdr:ext cx="736600" cy="259045"/>
    <xdr:sp macro="" textlink="">
      <xdr:nvSpPr>
        <xdr:cNvPr id="121" name="テキスト ボックス 120"/>
        <xdr:cNvSpPr txBox="1"/>
      </xdr:nvSpPr>
      <xdr:spPr>
        <a:xfrm>
          <a:off x="4622800" y="672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1536</xdr:rowOff>
    </xdr:from>
    <xdr:to>
      <xdr:col>3</xdr:col>
      <xdr:colOff>904875</xdr:colOff>
      <xdr:row>36</xdr:row>
      <xdr:rowOff>8319</xdr:rowOff>
    </xdr:to>
    <xdr:cxnSp macro="">
      <xdr:nvCxnSpPr>
        <xdr:cNvPr id="122" name="直線コネクタ 121"/>
        <xdr:cNvCxnSpPr/>
      </xdr:nvCxnSpPr>
      <xdr:spPr bwMode="auto">
        <a:xfrm>
          <a:off x="3606800" y="6954786"/>
          <a:ext cx="698500" cy="6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311963</xdr:rowOff>
    </xdr:from>
    <xdr:to>
      <xdr:col>3</xdr:col>
      <xdr:colOff>955675</xdr:colOff>
      <xdr:row>36</xdr:row>
      <xdr:rowOff>70663</xdr:rowOff>
    </xdr:to>
    <xdr:sp macro="" textlink="">
      <xdr:nvSpPr>
        <xdr:cNvPr id="123" name="フローチャート : 判断 122"/>
        <xdr:cNvSpPr/>
      </xdr:nvSpPr>
      <xdr:spPr bwMode="auto">
        <a:xfrm>
          <a:off x="42545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55440</xdr:rowOff>
    </xdr:from>
    <xdr:ext cx="762000" cy="259045"/>
    <xdr:sp macro="" textlink="">
      <xdr:nvSpPr>
        <xdr:cNvPr id="124" name="テキスト ボックス 123"/>
        <xdr:cNvSpPr txBox="1"/>
      </xdr:nvSpPr>
      <xdr:spPr>
        <a:xfrm>
          <a:off x="3924300" y="70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1536</xdr:rowOff>
    </xdr:from>
    <xdr:to>
      <xdr:col>3</xdr:col>
      <xdr:colOff>206375</xdr:colOff>
      <xdr:row>36</xdr:row>
      <xdr:rowOff>73660</xdr:rowOff>
    </xdr:to>
    <xdr:cxnSp macro="">
      <xdr:nvCxnSpPr>
        <xdr:cNvPr id="125" name="直線コネクタ 124"/>
        <xdr:cNvCxnSpPr/>
      </xdr:nvCxnSpPr>
      <xdr:spPr bwMode="auto">
        <a:xfrm flipV="1">
          <a:off x="2908300" y="6954786"/>
          <a:ext cx="698500" cy="72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276987</xdr:rowOff>
    </xdr:from>
    <xdr:to>
      <xdr:col>3</xdr:col>
      <xdr:colOff>257175</xdr:colOff>
      <xdr:row>36</xdr:row>
      <xdr:rowOff>35687</xdr:rowOff>
    </xdr:to>
    <xdr:sp macro="" textlink="">
      <xdr:nvSpPr>
        <xdr:cNvPr id="126" name="フローチャート : 判断 125"/>
        <xdr:cNvSpPr/>
      </xdr:nvSpPr>
      <xdr:spPr bwMode="auto">
        <a:xfrm>
          <a:off x="35560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45864</xdr:rowOff>
    </xdr:from>
    <xdr:ext cx="762000" cy="259045"/>
    <xdr:sp macro="" textlink="">
      <xdr:nvSpPr>
        <xdr:cNvPr id="127" name="テキスト ボックス 126"/>
        <xdr:cNvSpPr txBox="1"/>
      </xdr:nvSpPr>
      <xdr:spPr>
        <a:xfrm>
          <a:off x="3225800" y="665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214579</xdr:rowOff>
    </xdr:from>
    <xdr:to>
      <xdr:col>2</xdr:col>
      <xdr:colOff>692150</xdr:colOff>
      <xdr:row>35</xdr:row>
      <xdr:rowOff>316179</xdr:rowOff>
    </xdr:to>
    <xdr:sp macro="" textlink="">
      <xdr:nvSpPr>
        <xdr:cNvPr id="128" name="フローチャート : 判断 127"/>
        <xdr:cNvSpPr/>
      </xdr:nvSpPr>
      <xdr:spPr bwMode="auto">
        <a:xfrm>
          <a:off x="2857500" y="682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326356</xdr:rowOff>
    </xdr:from>
    <xdr:ext cx="762000" cy="259045"/>
    <xdr:sp macro="" textlink="">
      <xdr:nvSpPr>
        <xdr:cNvPr id="129" name="テキスト ボックス 128"/>
        <xdr:cNvSpPr txBox="1"/>
      </xdr:nvSpPr>
      <xdr:spPr>
        <a:xfrm>
          <a:off x="2527300" y="659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17,868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88659</xdr:rowOff>
    </xdr:from>
    <xdr:to>
      <xdr:col>5</xdr:col>
      <xdr:colOff>34925</xdr:colOff>
      <xdr:row>37</xdr:row>
      <xdr:rowOff>18809</xdr:rowOff>
    </xdr:to>
    <xdr:sp macro="" textlink="">
      <xdr:nvSpPr>
        <xdr:cNvPr id="135" name="円/楕円 134"/>
        <xdr:cNvSpPr/>
      </xdr:nvSpPr>
      <xdr:spPr bwMode="auto">
        <a:xfrm>
          <a:off x="5600700" y="704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60736</xdr:rowOff>
    </xdr:from>
    <xdr:ext cx="762000" cy="259045"/>
    <xdr:sp macro="" textlink="">
      <xdr:nvSpPr>
        <xdr:cNvPr id="136" name="人口1人当たり決算額の推移該当値テキスト445"/>
        <xdr:cNvSpPr txBox="1"/>
      </xdr:nvSpPr>
      <xdr:spPr>
        <a:xfrm>
          <a:off x="5740400" y="701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39891</xdr:rowOff>
    </xdr:from>
    <xdr:to>
      <xdr:col>4</xdr:col>
      <xdr:colOff>520700</xdr:colOff>
      <xdr:row>36</xdr:row>
      <xdr:rowOff>141491</xdr:rowOff>
    </xdr:to>
    <xdr:sp macro="" textlink="">
      <xdr:nvSpPr>
        <xdr:cNvPr id="137" name="円/楕円 136"/>
        <xdr:cNvSpPr/>
      </xdr:nvSpPr>
      <xdr:spPr bwMode="auto">
        <a:xfrm>
          <a:off x="4953000" y="699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126268</xdr:rowOff>
    </xdr:from>
    <xdr:ext cx="736600" cy="259045"/>
    <xdr:sp macro="" textlink="">
      <xdr:nvSpPr>
        <xdr:cNvPr id="138" name="テキスト ボックス 137"/>
        <xdr:cNvSpPr txBox="1"/>
      </xdr:nvSpPr>
      <xdr:spPr>
        <a:xfrm>
          <a:off x="4622800" y="70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300419</xdr:rowOff>
    </xdr:from>
    <xdr:to>
      <xdr:col>3</xdr:col>
      <xdr:colOff>955675</xdr:colOff>
      <xdr:row>36</xdr:row>
      <xdr:rowOff>59119</xdr:rowOff>
    </xdr:to>
    <xdr:sp macro="" textlink="">
      <xdr:nvSpPr>
        <xdr:cNvPr id="139" name="円/楕円 138"/>
        <xdr:cNvSpPr/>
      </xdr:nvSpPr>
      <xdr:spPr bwMode="auto">
        <a:xfrm>
          <a:off x="4254500" y="691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69296</xdr:rowOff>
    </xdr:from>
    <xdr:ext cx="762000" cy="259045"/>
    <xdr:sp macro="" textlink="">
      <xdr:nvSpPr>
        <xdr:cNvPr id="140" name="テキスト ボックス 139"/>
        <xdr:cNvSpPr txBox="1"/>
      </xdr:nvSpPr>
      <xdr:spPr>
        <a:xfrm>
          <a:off x="3924300" y="667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293636</xdr:rowOff>
    </xdr:from>
    <xdr:to>
      <xdr:col>3</xdr:col>
      <xdr:colOff>257175</xdr:colOff>
      <xdr:row>36</xdr:row>
      <xdr:rowOff>52336</xdr:rowOff>
    </xdr:to>
    <xdr:sp macro="" textlink="">
      <xdr:nvSpPr>
        <xdr:cNvPr id="141" name="円/楕円 140"/>
        <xdr:cNvSpPr/>
      </xdr:nvSpPr>
      <xdr:spPr bwMode="auto">
        <a:xfrm>
          <a:off x="3556000" y="690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37113</xdr:rowOff>
    </xdr:from>
    <xdr:ext cx="762000" cy="259045"/>
    <xdr:sp macro="" textlink="">
      <xdr:nvSpPr>
        <xdr:cNvPr id="142" name="テキスト ボックス 141"/>
        <xdr:cNvSpPr txBox="1"/>
      </xdr:nvSpPr>
      <xdr:spPr>
        <a:xfrm>
          <a:off x="3225800" y="69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22860</xdr:rowOff>
    </xdr:from>
    <xdr:to>
      <xdr:col>2</xdr:col>
      <xdr:colOff>692150</xdr:colOff>
      <xdr:row>36</xdr:row>
      <xdr:rowOff>124460</xdr:rowOff>
    </xdr:to>
    <xdr:sp macro="" textlink="">
      <xdr:nvSpPr>
        <xdr:cNvPr id="143" name="円/楕円 142"/>
        <xdr:cNvSpPr/>
      </xdr:nvSpPr>
      <xdr:spPr bwMode="auto">
        <a:xfrm>
          <a:off x="28575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109237</xdr:rowOff>
    </xdr:from>
    <xdr:ext cx="762000" cy="259045"/>
    <xdr:sp macro="" textlink="">
      <xdr:nvSpPr>
        <xdr:cNvPr id="144" name="テキスト ボックス 143"/>
        <xdr:cNvSpPr txBox="1"/>
      </xdr:nvSpPr>
      <xdr:spPr>
        <a:xfrm>
          <a:off x="2527300" y="7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港区は、都と特別区合算での算定の結果、地方交付税が交付されず、特別区財政調整交付金も</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年度以降、不交付が続いており、自らの工夫により景気の変動等に対処しなければなりません。</a:t>
          </a:r>
          <a:endParaRPr lang="ja-JP" altLang="ja-JP" sz="1400">
            <a:effectLst/>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年度末の財政調整基金は、将来の行政需要に備えて約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億円の積み立てを行い、約</a:t>
          </a:r>
          <a:r>
            <a:rPr kumimoji="1" lang="en-US" altLang="ja-JP" sz="1400">
              <a:latin typeface="ＭＳ ゴシック" pitchFamily="49" charset="-128"/>
              <a:ea typeface="ＭＳ ゴシック" pitchFamily="49" charset="-128"/>
            </a:rPr>
            <a:t>628</a:t>
          </a:r>
          <a:r>
            <a:rPr kumimoji="1" lang="ja-JP" altLang="en-US" sz="1400">
              <a:latin typeface="ＭＳ ゴシック" pitchFamily="49" charset="-128"/>
              <a:ea typeface="ＭＳ ゴシック" pitchFamily="49" charset="-128"/>
            </a:rPr>
            <a:t>億円の残高を確保しています。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一般会計、後期高齢者医療会計及び介護保険会計は実質収支の黒字額が増加したことや標準財政規模が減少したことにより比率が上昇しています。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国民健康保険事業会計は実質収支の黒字額が減少したことにより比率が減少しています。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実質公債費比率は、債務負担行為に基づく支出額の減などにより元利償還金等が減少するとともに、元利償還金等に係る地方交付税算入相当額が増加したことなどにより、引き続き負の値となっています。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年度の将来負担比率は、将来負担額が減少するとともに、負担額を基金等の充当可能財源が上回っているため、引き続き負の値となっています。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workbookViewId="0">
      <selection activeCell="AO34" sqref="AO34:BC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116591033</v>
      </c>
      <c r="BO4" s="379"/>
      <c r="BP4" s="379"/>
      <c r="BQ4" s="379"/>
      <c r="BR4" s="379"/>
      <c r="BS4" s="379"/>
      <c r="BT4" s="379"/>
      <c r="BU4" s="380"/>
      <c r="BV4" s="378">
        <v>107104357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10.5</v>
      </c>
      <c r="CU4" s="554"/>
      <c r="CV4" s="554"/>
      <c r="CW4" s="554"/>
      <c r="CX4" s="554"/>
      <c r="CY4" s="554"/>
      <c r="CZ4" s="554"/>
      <c r="DA4" s="555"/>
      <c r="DB4" s="553">
        <v>9.3000000000000007</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106227736</v>
      </c>
      <c r="BO5" s="384"/>
      <c r="BP5" s="384"/>
      <c r="BQ5" s="384"/>
      <c r="BR5" s="384"/>
      <c r="BS5" s="384"/>
      <c r="BT5" s="384"/>
      <c r="BU5" s="385"/>
      <c r="BV5" s="383">
        <v>100128063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72.099999999999994</v>
      </c>
      <c r="CU5" s="354"/>
      <c r="CV5" s="354"/>
      <c r="CW5" s="354"/>
      <c r="CX5" s="354"/>
      <c r="CY5" s="354"/>
      <c r="CZ5" s="354"/>
      <c r="DA5" s="355"/>
      <c r="DB5" s="353">
        <v>74.2</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10363297</v>
      </c>
      <c r="BO6" s="384"/>
      <c r="BP6" s="384"/>
      <c r="BQ6" s="384"/>
      <c r="BR6" s="384"/>
      <c r="BS6" s="384"/>
      <c r="BT6" s="384"/>
      <c r="BU6" s="385"/>
      <c r="BV6" s="383">
        <v>6976294</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72.099999999999994</v>
      </c>
      <c r="CU6" s="528"/>
      <c r="CV6" s="528"/>
      <c r="CW6" s="528"/>
      <c r="CX6" s="528"/>
      <c r="CY6" s="528"/>
      <c r="CZ6" s="528"/>
      <c r="DA6" s="529"/>
      <c r="DB6" s="527">
        <v>74.2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2761171</v>
      </c>
      <c r="BO7" s="384"/>
      <c r="BP7" s="384"/>
      <c r="BQ7" s="384"/>
      <c r="BR7" s="384"/>
      <c r="BS7" s="384"/>
      <c r="BT7" s="384"/>
      <c r="BU7" s="385"/>
      <c r="BV7" s="383">
        <v>74442</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72612891</v>
      </c>
      <c r="CU7" s="384"/>
      <c r="CV7" s="384"/>
      <c r="CW7" s="384"/>
      <c r="CX7" s="384"/>
      <c r="CY7" s="384"/>
      <c r="CZ7" s="384"/>
      <c r="DA7" s="385"/>
      <c r="DB7" s="383">
        <v>73995350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7602126</v>
      </c>
      <c r="BO8" s="384"/>
      <c r="BP8" s="384"/>
      <c r="BQ8" s="384"/>
      <c r="BR8" s="384"/>
      <c r="BS8" s="384"/>
      <c r="BT8" s="384"/>
      <c r="BU8" s="385"/>
      <c r="BV8" s="383">
        <v>6901852</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1.26</v>
      </c>
      <c r="CU8" s="491"/>
      <c r="CV8" s="491"/>
      <c r="CW8" s="491"/>
      <c r="CX8" s="491"/>
      <c r="CY8" s="491"/>
      <c r="CZ8" s="491"/>
      <c r="DA8" s="492"/>
      <c r="DB8" s="490">
        <v>1.3</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205131</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700274</v>
      </c>
      <c r="BO9" s="384"/>
      <c r="BP9" s="384"/>
      <c r="BQ9" s="384"/>
      <c r="BR9" s="384"/>
      <c r="BS9" s="384"/>
      <c r="BT9" s="384"/>
      <c r="BU9" s="385"/>
      <c r="BV9" s="383">
        <v>-756192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v>
      </c>
      <c r="CU9" s="354"/>
      <c r="CV9" s="354"/>
      <c r="CW9" s="354"/>
      <c r="CX9" s="354"/>
      <c r="CY9" s="354"/>
      <c r="CZ9" s="354"/>
      <c r="DA9" s="355"/>
      <c r="DB9" s="353">
        <v>1.4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185861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147869</v>
      </c>
      <c r="BO10" s="384"/>
      <c r="BP10" s="384"/>
      <c r="BQ10" s="384"/>
      <c r="BR10" s="384"/>
      <c r="BS10" s="384"/>
      <c r="BT10" s="384"/>
      <c r="BU10" s="385"/>
      <c r="BV10" s="383">
        <v>191231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108</v>
      </c>
      <c r="M11" s="430"/>
      <c r="N11" s="430"/>
      <c r="O11" s="430"/>
      <c r="P11" s="430"/>
      <c r="Q11" s="431"/>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235337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217233</v>
      </c>
      <c r="S13" s="483"/>
      <c r="T13" s="483"/>
      <c r="U13" s="483"/>
      <c r="V13" s="484"/>
      <c r="W13" s="470" t="s">
        <v>124</v>
      </c>
      <c r="X13" s="398"/>
      <c r="Y13" s="398"/>
      <c r="Z13" s="398"/>
      <c r="AA13" s="398"/>
      <c r="AB13" s="399"/>
      <c r="AC13" s="359">
        <v>41</v>
      </c>
      <c r="AD13" s="360"/>
      <c r="AE13" s="360"/>
      <c r="AF13" s="360"/>
      <c r="AG13" s="361"/>
      <c r="AH13" s="359">
        <v>45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848143</v>
      </c>
      <c r="BO13" s="384"/>
      <c r="BP13" s="384"/>
      <c r="BQ13" s="384"/>
      <c r="BR13" s="384"/>
      <c r="BS13" s="384"/>
      <c r="BT13" s="384"/>
      <c r="BU13" s="385"/>
      <c r="BV13" s="383">
        <v>-564961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-0.9</v>
      </c>
      <c r="CU13" s="354"/>
      <c r="CV13" s="354"/>
      <c r="CW13" s="354"/>
      <c r="CX13" s="354"/>
      <c r="CY13" s="354"/>
      <c r="CZ13" s="354"/>
      <c r="DA13" s="355"/>
      <c r="DB13" s="353">
        <v>-0.5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232786</v>
      </c>
      <c r="S14" s="483"/>
      <c r="T14" s="483"/>
      <c r="U14" s="483"/>
      <c r="V14" s="484"/>
      <c r="W14" s="485"/>
      <c r="X14" s="401"/>
      <c r="Y14" s="401"/>
      <c r="Z14" s="401"/>
      <c r="AA14" s="401"/>
      <c r="AB14" s="402"/>
      <c r="AC14" s="475">
        <v>0.1</v>
      </c>
      <c r="AD14" s="476"/>
      <c r="AE14" s="476"/>
      <c r="AF14" s="476"/>
      <c r="AG14" s="477"/>
      <c r="AH14" s="475">
        <v>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214138</v>
      </c>
      <c r="S15" s="483"/>
      <c r="T15" s="483"/>
      <c r="U15" s="483"/>
      <c r="V15" s="484"/>
      <c r="W15" s="470" t="s">
        <v>131</v>
      </c>
      <c r="X15" s="398"/>
      <c r="Y15" s="398"/>
      <c r="Z15" s="398"/>
      <c r="AA15" s="398"/>
      <c r="AB15" s="399"/>
      <c r="AC15" s="359">
        <v>7364</v>
      </c>
      <c r="AD15" s="360"/>
      <c r="AE15" s="360"/>
      <c r="AF15" s="360"/>
      <c r="AG15" s="361"/>
      <c r="AH15" s="359">
        <v>7497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58808743</v>
      </c>
      <c r="BO15" s="379"/>
      <c r="BP15" s="379"/>
      <c r="BQ15" s="379"/>
      <c r="BR15" s="379"/>
      <c r="BS15" s="379"/>
      <c r="BT15" s="379"/>
      <c r="BU15" s="380"/>
      <c r="BV15" s="378">
        <v>60559585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401"/>
      <c r="Y16" s="401"/>
      <c r="Z16" s="401"/>
      <c r="AA16" s="401"/>
      <c r="AB16" s="402"/>
      <c r="AC16" s="475">
        <v>9.9</v>
      </c>
      <c r="AD16" s="476"/>
      <c r="AE16" s="476"/>
      <c r="AF16" s="476"/>
      <c r="AG16" s="477"/>
      <c r="AH16" s="475">
        <v>10.1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49128091</v>
      </c>
      <c r="BO16" s="384"/>
      <c r="BP16" s="384"/>
      <c r="BQ16" s="384"/>
      <c r="BR16" s="384"/>
      <c r="BS16" s="384"/>
      <c r="BT16" s="384"/>
      <c r="BU16" s="385"/>
      <c r="BV16" s="383">
        <v>48112309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8"/>
      <c r="Y17" s="398"/>
      <c r="Z17" s="398"/>
      <c r="AA17" s="398"/>
      <c r="AB17" s="399"/>
      <c r="AC17" s="359">
        <v>66672</v>
      </c>
      <c r="AD17" s="360"/>
      <c r="AE17" s="360"/>
      <c r="AF17" s="360"/>
      <c r="AG17" s="361"/>
      <c r="AH17" s="359">
        <v>63873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72612891</v>
      </c>
      <c r="BO17" s="384"/>
      <c r="BP17" s="384"/>
      <c r="BQ17" s="384"/>
      <c r="BR17" s="384"/>
      <c r="BS17" s="384"/>
      <c r="BT17" s="384"/>
      <c r="BU17" s="385"/>
      <c r="BV17" s="383">
        <v>72810639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20.34</v>
      </c>
      <c r="M18" s="446"/>
      <c r="N18" s="446"/>
      <c r="O18" s="446"/>
      <c r="P18" s="446"/>
      <c r="Q18" s="446"/>
      <c r="R18" s="447"/>
      <c r="S18" s="447"/>
      <c r="T18" s="447"/>
      <c r="U18" s="447"/>
      <c r="V18" s="448"/>
      <c r="W18" s="462"/>
      <c r="X18" s="463"/>
      <c r="Y18" s="463"/>
      <c r="Z18" s="463"/>
      <c r="AA18" s="463"/>
      <c r="AB18" s="471"/>
      <c r="AC18" s="347">
        <v>90</v>
      </c>
      <c r="AD18" s="348"/>
      <c r="AE18" s="348"/>
      <c r="AF18" s="348"/>
      <c r="AG18" s="449"/>
      <c r="AH18" s="347">
        <v>85.6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57771011</v>
      </c>
      <c r="BO18" s="384"/>
      <c r="BP18" s="384"/>
      <c r="BQ18" s="384"/>
      <c r="BR18" s="384"/>
      <c r="BS18" s="384"/>
      <c r="BT18" s="384"/>
      <c r="BU18" s="385"/>
      <c r="BV18" s="383">
        <v>56420070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10085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87067547</v>
      </c>
      <c r="BO19" s="384"/>
      <c r="BP19" s="384"/>
      <c r="BQ19" s="384"/>
      <c r="BR19" s="384"/>
      <c r="BS19" s="384"/>
      <c r="BT19" s="384"/>
      <c r="BU19" s="385"/>
      <c r="BV19" s="383">
        <v>83135327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110113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4867082</v>
      </c>
      <c r="BO23" s="384"/>
      <c r="BP23" s="384"/>
      <c r="BQ23" s="384"/>
      <c r="BR23" s="384"/>
      <c r="BS23" s="384"/>
      <c r="BT23" s="384"/>
      <c r="BU23" s="385"/>
      <c r="BV23" s="383">
        <v>5925715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12460</v>
      </c>
      <c r="R24" s="360"/>
      <c r="S24" s="360"/>
      <c r="T24" s="360"/>
      <c r="U24" s="360"/>
      <c r="V24" s="361"/>
      <c r="W24" s="427"/>
      <c r="X24" s="418"/>
      <c r="Y24" s="419"/>
      <c r="Z24" s="356" t="s">
        <v>155</v>
      </c>
      <c r="AA24" s="357"/>
      <c r="AB24" s="357"/>
      <c r="AC24" s="357"/>
      <c r="AD24" s="357"/>
      <c r="AE24" s="357"/>
      <c r="AF24" s="357"/>
      <c r="AG24" s="358"/>
      <c r="AH24" s="359">
        <v>1916</v>
      </c>
      <c r="AI24" s="360"/>
      <c r="AJ24" s="360"/>
      <c r="AK24" s="360"/>
      <c r="AL24" s="361"/>
      <c r="AM24" s="359">
        <v>5991332</v>
      </c>
      <c r="AN24" s="360"/>
      <c r="AO24" s="360"/>
      <c r="AP24" s="360"/>
      <c r="AQ24" s="360"/>
      <c r="AR24" s="361"/>
      <c r="AS24" s="359">
        <v>3127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4860882</v>
      </c>
      <c r="BO24" s="384"/>
      <c r="BP24" s="384"/>
      <c r="BQ24" s="384"/>
      <c r="BR24" s="384"/>
      <c r="BS24" s="384"/>
      <c r="BT24" s="384"/>
      <c r="BU24" s="385"/>
      <c r="BV24" s="383">
        <v>5916315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2</v>
      </c>
      <c r="M25" s="360"/>
      <c r="N25" s="360"/>
      <c r="O25" s="360"/>
      <c r="P25" s="361"/>
      <c r="Q25" s="359">
        <v>10020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40748763</v>
      </c>
      <c r="BO25" s="379"/>
      <c r="BP25" s="379"/>
      <c r="BQ25" s="379"/>
      <c r="BR25" s="379"/>
      <c r="BS25" s="379"/>
      <c r="BT25" s="379"/>
      <c r="BU25" s="380"/>
      <c r="BV25" s="378">
        <v>53110302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8670</v>
      </c>
      <c r="R26" s="360"/>
      <c r="S26" s="360"/>
      <c r="T26" s="360"/>
      <c r="U26" s="360"/>
      <c r="V26" s="361"/>
      <c r="W26" s="427"/>
      <c r="X26" s="418"/>
      <c r="Y26" s="419"/>
      <c r="Z26" s="356" t="s">
        <v>161</v>
      </c>
      <c r="AA26" s="395"/>
      <c r="AB26" s="395"/>
      <c r="AC26" s="395"/>
      <c r="AD26" s="395"/>
      <c r="AE26" s="395"/>
      <c r="AF26" s="395"/>
      <c r="AG26" s="396"/>
      <c r="AH26" s="359">
        <v>249</v>
      </c>
      <c r="AI26" s="360"/>
      <c r="AJ26" s="360"/>
      <c r="AK26" s="360"/>
      <c r="AL26" s="361"/>
      <c r="AM26" s="359">
        <v>772896</v>
      </c>
      <c r="AN26" s="360"/>
      <c r="AO26" s="360"/>
      <c r="AP26" s="360"/>
      <c r="AQ26" s="360"/>
      <c r="AR26" s="361"/>
      <c r="AS26" s="359">
        <v>3104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15000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9000</v>
      </c>
      <c r="R27" s="360"/>
      <c r="S27" s="360"/>
      <c r="T27" s="360"/>
      <c r="U27" s="360"/>
      <c r="V27" s="361"/>
      <c r="W27" s="427"/>
      <c r="X27" s="418"/>
      <c r="Y27" s="419"/>
      <c r="Z27" s="356" t="s">
        <v>164</v>
      </c>
      <c r="AA27" s="357"/>
      <c r="AB27" s="357"/>
      <c r="AC27" s="357"/>
      <c r="AD27" s="357"/>
      <c r="AE27" s="357"/>
      <c r="AF27" s="357"/>
      <c r="AG27" s="358"/>
      <c r="AH27" s="359">
        <v>76</v>
      </c>
      <c r="AI27" s="360"/>
      <c r="AJ27" s="360"/>
      <c r="AK27" s="360"/>
      <c r="AL27" s="361"/>
      <c r="AM27" s="359">
        <v>252900</v>
      </c>
      <c r="AN27" s="360"/>
      <c r="AO27" s="360"/>
      <c r="AP27" s="360"/>
      <c r="AQ27" s="360"/>
      <c r="AR27" s="361"/>
      <c r="AS27" s="359">
        <v>3328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4000000</v>
      </c>
      <c r="BO27" s="387"/>
      <c r="BP27" s="387"/>
      <c r="BQ27" s="387"/>
      <c r="BR27" s="387"/>
      <c r="BS27" s="387"/>
      <c r="BT27" s="387"/>
      <c r="BU27" s="388"/>
      <c r="BV27" s="386">
        <v>4000000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7790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62844350</v>
      </c>
      <c r="BO28" s="379"/>
      <c r="BP28" s="379"/>
      <c r="BQ28" s="379"/>
      <c r="BR28" s="379"/>
      <c r="BS28" s="379"/>
      <c r="BT28" s="379"/>
      <c r="BU28" s="380"/>
      <c r="BV28" s="378">
        <v>59245555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32</v>
      </c>
      <c r="M29" s="360"/>
      <c r="N29" s="360"/>
      <c r="O29" s="360"/>
      <c r="P29" s="361"/>
      <c r="Q29" s="359">
        <v>6100</v>
      </c>
      <c r="R29" s="360"/>
      <c r="S29" s="360"/>
      <c r="T29" s="360"/>
      <c r="U29" s="360"/>
      <c r="V29" s="361"/>
      <c r="W29" s="427"/>
      <c r="X29" s="418"/>
      <c r="Y29" s="419"/>
      <c r="Z29" s="356" t="s">
        <v>171</v>
      </c>
      <c r="AA29" s="357"/>
      <c r="AB29" s="357"/>
      <c r="AC29" s="357"/>
      <c r="AD29" s="357"/>
      <c r="AE29" s="357"/>
      <c r="AF29" s="357"/>
      <c r="AG29" s="358"/>
      <c r="AH29" s="359">
        <v>1992</v>
      </c>
      <c r="AI29" s="360"/>
      <c r="AJ29" s="360"/>
      <c r="AK29" s="360"/>
      <c r="AL29" s="361"/>
      <c r="AM29" s="359">
        <v>6244232</v>
      </c>
      <c r="AN29" s="360"/>
      <c r="AO29" s="360"/>
      <c r="AP29" s="360"/>
      <c r="AQ29" s="360"/>
      <c r="AR29" s="361"/>
      <c r="AS29" s="359">
        <v>3135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173</v>
      </c>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62346149</v>
      </c>
      <c r="BO30" s="387"/>
      <c r="BP30" s="387"/>
      <c r="BQ30" s="387"/>
      <c r="BR30" s="387"/>
      <c r="BS30" s="387"/>
      <c r="BT30" s="387"/>
      <c r="BU30" s="388"/>
      <c r="BV30" s="386">
        <v>69814512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港区土地開発公社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公益財団法人港区スポーツふれあい文化健康財団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臨海部広域斎場組合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東京二十三区清掃一部事務組合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東京都後期高齢者医療広域連合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G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61574956</v>
      </c>
      <c r="S5" s="637"/>
      <c r="T5" s="637"/>
      <c r="U5" s="637"/>
      <c r="V5" s="637"/>
      <c r="W5" s="637"/>
      <c r="X5" s="637"/>
      <c r="Y5" s="684"/>
      <c r="Z5" s="697">
        <v>52.8</v>
      </c>
      <c r="AA5" s="697"/>
      <c r="AB5" s="697"/>
      <c r="AC5" s="697"/>
      <c r="AD5" s="698">
        <v>61574956</v>
      </c>
      <c r="AE5" s="698"/>
      <c r="AF5" s="698"/>
      <c r="AG5" s="698"/>
      <c r="AH5" s="698"/>
      <c r="AI5" s="698"/>
      <c r="AJ5" s="698"/>
      <c r="AK5" s="698"/>
      <c r="AL5" s="685">
        <v>76.900000000000006</v>
      </c>
      <c r="AM5" s="654"/>
      <c r="AN5" s="654"/>
      <c r="AO5" s="686"/>
      <c r="AP5" s="671" t="s">
        <v>209</v>
      </c>
      <c r="AQ5" s="672"/>
      <c r="AR5" s="672"/>
      <c r="AS5" s="672"/>
      <c r="AT5" s="672"/>
      <c r="AU5" s="672"/>
      <c r="AV5" s="672"/>
      <c r="AW5" s="672"/>
      <c r="AX5" s="672"/>
      <c r="AY5" s="672"/>
      <c r="AZ5" s="672"/>
      <c r="BA5" s="672"/>
      <c r="BB5" s="672"/>
      <c r="BC5" s="672"/>
      <c r="BD5" s="672"/>
      <c r="BE5" s="672"/>
      <c r="BF5" s="673"/>
      <c r="BG5" s="586">
        <v>61571944</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452179</v>
      </c>
      <c r="S6" s="587"/>
      <c r="T6" s="587"/>
      <c r="U6" s="587"/>
      <c r="V6" s="587"/>
      <c r="W6" s="587"/>
      <c r="X6" s="587"/>
      <c r="Y6" s="588"/>
      <c r="Z6" s="639">
        <v>0.4</v>
      </c>
      <c r="AA6" s="639"/>
      <c r="AB6" s="639"/>
      <c r="AC6" s="639"/>
      <c r="AD6" s="640">
        <v>452179</v>
      </c>
      <c r="AE6" s="640"/>
      <c r="AF6" s="640"/>
      <c r="AG6" s="640"/>
      <c r="AH6" s="640"/>
      <c r="AI6" s="640"/>
      <c r="AJ6" s="640"/>
      <c r="AK6" s="640"/>
      <c r="AL6" s="609">
        <v>0.6</v>
      </c>
      <c r="AM6" s="641"/>
      <c r="AN6" s="641"/>
      <c r="AO6" s="642"/>
      <c r="AP6" s="583" t="s">
        <v>215</v>
      </c>
      <c r="AQ6" s="584"/>
      <c r="AR6" s="584"/>
      <c r="AS6" s="584"/>
      <c r="AT6" s="584"/>
      <c r="AU6" s="584"/>
      <c r="AV6" s="584"/>
      <c r="AW6" s="584"/>
      <c r="AX6" s="584"/>
      <c r="AY6" s="584"/>
      <c r="AZ6" s="584"/>
      <c r="BA6" s="584"/>
      <c r="BB6" s="584"/>
      <c r="BC6" s="584"/>
      <c r="BD6" s="584"/>
      <c r="BE6" s="584"/>
      <c r="BF6" s="585"/>
      <c r="BG6" s="586">
        <v>61571944</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717192</v>
      </c>
      <c r="CS6" s="587"/>
      <c r="CT6" s="587"/>
      <c r="CU6" s="587"/>
      <c r="CV6" s="587"/>
      <c r="CW6" s="587"/>
      <c r="CX6" s="587"/>
      <c r="CY6" s="588"/>
      <c r="CZ6" s="639">
        <v>0.7</v>
      </c>
      <c r="DA6" s="639"/>
      <c r="DB6" s="639"/>
      <c r="DC6" s="639"/>
      <c r="DD6" s="592" t="s">
        <v>210</v>
      </c>
      <c r="DE6" s="587"/>
      <c r="DF6" s="587"/>
      <c r="DG6" s="587"/>
      <c r="DH6" s="587"/>
      <c r="DI6" s="587"/>
      <c r="DJ6" s="587"/>
      <c r="DK6" s="587"/>
      <c r="DL6" s="587"/>
      <c r="DM6" s="587"/>
      <c r="DN6" s="587"/>
      <c r="DO6" s="587"/>
      <c r="DP6" s="588"/>
      <c r="DQ6" s="592">
        <v>717192</v>
      </c>
      <c r="DR6" s="587"/>
      <c r="DS6" s="587"/>
      <c r="DT6" s="587"/>
      <c r="DU6" s="587"/>
      <c r="DV6" s="587"/>
      <c r="DW6" s="587"/>
      <c r="DX6" s="587"/>
      <c r="DY6" s="587"/>
      <c r="DZ6" s="587"/>
      <c r="EA6" s="587"/>
      <c r="EB6" s="587"/>
      <c r="EC6" s="618"/>
    </row>
    <row r="7" spans="2:143" ht="11.25" customHeight="1">
      <c r="B7" s="583" t="s">
        <v>217</v>
      </c>
      <c r="C7" s="584"/>
      <c r="D7" s="584"/>
      <c r="E7" s="584"/>
      <c r="F7" s="584"/>
      <c r="G7" s="584"/>
      <c r="H7" s="584"/>
      <c r="I7" s="584"/>
      <c r="J7" s="584"/>
      <c r="K7" s="584"/>
      <c r="L7" s="584"/>
      <c r="M7" s="584"/>
      <c r="N7" s="584"/>
      <c r="O7" s="584"/>
      <c r="P7" s="584"/>
      <c r="Q7" s="585"/>
      <c r="R7" s="586">
        <v>980776</v>
      </c>
      <c r="S7" s="587"/>
      <c r="T7" s="587"/>
      <c r="U7" s="587"/>
      <c r="V7" s="587"/>
      <c r="W7" s="587"/>
      <c r="X7" s="587"/>
      <c r="Y7" s="588"/>
      <c r="Z7" s="639">
        <v>0.8</v>
      </c>
      <c r="AA7" s="639"/>
      <c r="AB7" s="639"/>
      <c r="AC7" s="639"/>
      <c r="AD7" s="640">
        <v>980776</v>
      </c>
      <c r="AE7" s="640"/>
      <c r="AF7" s="640"/>
      <c r="AG7" s="640"/>
      <c r="AH7" s="640"/>
      <c r="AI7" s="640"/>
      <c r="AJ7" s="640"/>
      <c r="AK7" s="640"/>
      <c r="AL7" s="609">
        <v>1.2</v>
      </c>
      <c r="AM7" s="641"/>
      <c r="AN7" s="641"/>
      <c r="AO7" s="642"/>
      <c r="AP7" s="583" t="s">
        <v>218</v>
      </c>
      <c r="AQ7" s="584"/>
      <c r="AR7" s="584"/>
      <c r="AS7" s="584"/>
      <c r="AT7" s="584"/>
      <c r="AU7" s="584"/>
      <c r="AV7" s="584"/>
      <c r="AW7" s="584"/>
      <c r="AX7" s="584"/>
      <c r="AY7" s="584"/>
      <c r="AZ7" s="584"/>
      <c r="BA7" s="584"/>
      <c r="BB7" s="584"/>
      <c r="BC7" s="584"/>
      <c r="BD7" s="584"/>
      <c r="BE7" s="584"/>
      <c r="BF7" s="585"/>
      <c r="BG7" s="586">
        <v>55218876</v>
      </c>
      <c r="BH7" s="587"/>
      <c r="BI7" s="587"/>
      <c r="BJ7" s="587"/>
      <c r="BK7" s="587"/>
      <c r="BL7" s="587"/>
      <c r="BM7" s="587"/>
      <c r="BN7" s="588"/>
      <c r="BO7" s="639">
        <v>89.7</v>
      </c>
      <c r="BP7" s="639"/>
      <c r="BQ7" s="639"/>
      <c r="BR7" s="639"/>
      <c r="BS7" s="640" t="s">
        <v>210</v>
      </c>
      <c r="BT7" s="640"/>
      <c r="BU7" s="640"/>
      <c r="BV7" s="640"/>
      <c r="BW7" s="640"/>
      <c r="BX7" s="640"/>
      <c r="BY7" s="640"/>
      <c r="BZ7" s="640"/>
      <c r="CA7" s="640"/>
      <c r="CB7" s="676"/>
      <c r="CD7" s="619" t="s">
        <v>219</v>
      </c>
      <c r="CE7" s="616"/>
      <c r="CF7" s="616"/>
      <c r="CG7" s="616"/>
      <c r="CH7" s="616"/>
      <c r="CI7" s="616"/>
      <c r="CJ7" s="616"/>
      <c r="CK7" s="616"/>
      <c r="CL7" s="616"/>
      <c r="CM7" s="616"/>
      <c r="CN7" s="616"/>
      <c r="CO7" s="616"/>
      <c r="CP7" s="616"/>
      <c r="CQ7" s="617"/>
      <c r="CR7" s="586">
        <v>15501774</v>
      </c>
      <c r="CS7" s="587"/>
      <c r="CT7" s="587"/>
      <c r="CU7" s="587"/>
      <c r="CV7" s="587"/>
      <c r="CW7" s="587"/>
      <c r="CX7" s="587"/>
      <c r="CY7" s="588"/>
      <c r="CZ7" s="639">
        <v>14.6</v>
      </c>
      <c r="DA7" s="639"/>
      <c r="DB7" s="639"/>
      <c r="DC7" s="639"/>
      <c r="DD7" s="592">
        <v>3059356</v>
      </c>
      <c r="DE7" s="587"/>
      <c r="DF7" s="587"/>
      <c r="DG7" s="587"/>
      <c r="DH7" s="587"/>
      <c r="DI7" s="587"/>
      <c r="DJ7" s="587"/>
      <c r="DK7" s="587"/>
      <c r="DL7" s="587"/>
      <c r="DM7" s="587"/>
      <c r="DN7" s="587"/>
      <c r="DO7" s="587"/>
      <c r="DP7" s="588"/>
      <c r="DQ7" s="592">
        <v>11928664</v>
      </c>
      <c r="DR7" s="587"/>
      <c r="DS7" s="587"/>
      <c r="DT7" s="587"/>
      <c r="DU7" s="587"/>
      <c r="DV7" s="587"/>
      <c r="DW7" s="587"/>
      <c r="DX7" s="587"/>
      <c r="DY7" s="587"/>
      <c r="DZ7" s="587"/>
      <c r="EA7" s="587"/>
      <c r="EB7" s="587"/>
      <c r="EC7" s="618"/>
    </row>
    <row r="8" spans="2:143" ht="11.25" customHeight="1">
      <c r="B8" s="583" t="s">
        <v>220</v>
      </c>
      <c r="C8" s="584"/>
      <c r="D8" s="584"/>
      <c r="E8" s="584"/>
      <c r="F8" s="584"/>
      <c r="G8" s="584"/>
      <c r="H8" s="584"/>
      <c r="I8" s="584"/>
      <c r="J8" s="584"/>
      <c r="K8" s="584"/>
      <c r="L8" s="584"/>
      <c r="M8" s="584"/>
      <c r="N8" s="584"/>
      <c r="O8" s="584"/>
      <c r="P8" s="584"/>
      <c r="Q8" s="585"/>
      <c r="R8" s="586">
        <v>660721</v>
      </c>
      <c r="S8" s="587"/>
      <c r="T8" s="587"/>
      <c r="U8" s="587"/>
      <c r="V8" s="587"/>
      <c r="W8" s="587"/>
      <c r="X8" s="587"/>
      <c r="Y8" s="588"/>
      <c r="Z8" s="639">
        <v>0.6</v>
      </c>
      <c r="AA8" s="639"/>
      <c r="AB8" s="639"/>
      <c r="AC8" s="639"/>
      <c r="AD8" s="640">
        <v>660721</v>
      </c>
      <c r="AE8" s="640"/>
      <c r="AF8" s="640"/>
      <c r="AG8" s="640"/>
      <c r="AH8" s="640"/>
      <c r="AI8" s="640"/>
      <c r="AJ8" s="640"/>
      <c r="AK8" s="640"/>
      <c r="AL8" s="609">
        <v>0.8</v>
      </c>
      <c r="AM8" s="641"/>
      <c r="AN8" s="641"/>
      <c r="AO8" s="642"/>
      <c r="AP8" s="583" t="s">
        <v>221</v>
      </c>
      <c r="AQ8" s="584"/>
      <c r="AR8" s="584"/>
      <c r="AS8" s="584"/>
      <c r="AT8" s="584"/>
      <c r="AU8" s="584"/>
      <c r="AV8" s="584"/>
      <c r="AW8" s="584"/>
      <c r="AX8" s="584"/>
      <c r="AY8" s="584"/>
      <c r="AZ8" s="584"/>
      <c r="BA8" s="584"/>
      <c r="BB8" s="584"/>
      <c r="BC8" s="584"/>
      <c r="BD8" s="584"/>
      <c r="BE8" s="584"/>
      <c r="BF8" s="585"/>
      <c r="BG8" s="586">
        <v>392267</v>
      </c>
      <c r="BH8" s="587"/>
      <c r="BI8" s="587"/>
      <c r="BJ8" s="587"/>
      <c r="BK8" s="587"/>
      <c r="BL8" s="587"/>
      <c r="BM8" s="587"/>
      <c r="BN8" s="588"/>
      <c r="BO8" s="639">
        <v>0.6</v>
      </c>
      <c r="BP8" s="639"/>
      <c r="BQ8" s="639"/>
      <c r="BR8" s="639"/>
      <c r="BS8" s="592" t="s">
        <v>112</v>
      </c>
      <c r="BT8" s="587"/>
      <c r="BU8" s="587"/>
      <c r="BV8" s="587"/>
      <c r="BW8" s="587"/>
      <c r="BX8" s="587"/>
      <c r="BY8" s="587"/>
      <c r="BZ8" s="587"/>
      <c r="CA8" s="587"/>
      <c r="CB8" s="618"/>
      <c r="CD8" s="619" t="s">
        <v>222</v>
      </c>
      <c r="CE8" s="616"/>
      <c r="CF8" s="616"/>
      <c r="CG8" s="616"/>
      <c r="CH8" s="616"/>
      <c r="CI8" s="616"/>
      <c r="CJ8" s="616"/>
      <c r="CK8" s="616"/>
      <c r="CL8" s="616"/>
      <c r="CM8" s="616"/>
      <c r="CN8" s="616"/>
      <c r="CO8" s="616"/>
      <c r="CP8" s="616"/>
      <c r="CQ8" s="617"/>
      <c r="CR8" s="586">
        <v>43481261</v>
      </c>
      <c r="CS8" s="587"/>
      <c r="CT8" s="587"/>
      <c r="CU8" s="587"/>
      <c r="CV8" s="587"/>
      <c r="CW8" s="587"/>
      <c r="CX8" s="587"/>
      <c r="CY8" s="588"/>
      <c r="CZ8" s="639">
        <v>40.9</v>
      </c>
      <c r="DA8" s="639"/>
      <c r="DB8" s="639"/>
      <c r="DC8" s="639"/>
      <c r="DD8" s="592">
        <v>3106730</v>
      </c>
      <c r="DE8" s="587"/>
      <c r="DF8" s="587"/>
      <c r="DG8" s="587"/>
      <c r="DH8" s="587"/>
      <c r="DI8" s="587"/>
      <c r="DJ8" s="587"/>
      <c r="DK8" s="587"/>
      <c r="DL8" s="587"/>
      <c r="DM8" s="587"/>
      <c r="DN8" s="587"/>
      <c r="DO8" s="587"/>
      <c r="DP8" s="588"/>
      <c r="DQ8" s="592">
        <v>27392610</v>
      </c>
      <c r="DR8" s="587"/>
      <c r="DS8" s="587"/>
      <c r="DT8" s="587"/>
      <c r="DU8" s="587"/>
      <c r="DV8" s="587"/>
      <c r="DW8" s="587"/>
      <c r="DX8" s="587"/>
      <c r="DY8" s="587"/>
      <c r="DZ8" s="587"/>
      <c r="EA8" s="587"/>
      <c r="EB8" s="587"/>
      <c r="EC8" s="618"/>
    </row>
    <row r="9" spans="2:143" ht="11.25" customHeight="1">
      <c r="B9" s="583" t="s">
        <v>223</v>
      </c>
      <c r="C9" s="584"/>
      <c r="D9" s="584"/>
      <c r="E9" s="584"/>
      <c r="F9" s="584"/>
      <c r="G9" s="584"/>
      <c r="H9" s="584"/>
      <c r="I9" s="584"/>
      <c r="J9" s="584"/>
      <c r="K9" s="584"/>
      <c r="L9" s="584"/>
      <c r="M9" s="584"/>
      <c r="N9" s="584"/>
      <c r="O9" s="584"/>
      <c r="P9" s="584"/>
      <c r="Q9" s="585"/>
      <c r="R9" s="586">
        <v>854801</v>
      </c>
      <c r="S9" s="587"/>
      <c r="T9" s="587"/>
      <c r="U9" s="587"/>
      <c r="V9" s="587"/>
      <c r="W9" s="587"/>
      <c r="X9" s="587"/>
      <c r="Y9" s="588"/>
      <c r="Z9" s="639">
        <v>0.7</v>
      </c>
      <c r="AA9" s="639"/>
      <c r="AB9" s="639"/>
      <c r="AC9" s="639"/>
      <c r="AD9" s="640">
        <v>854801</v>
      </c>
      <c r="AE9" s="640"/>
      <c r="AF9" s="640"/>
      <c r="AG9" s="640"/>
      <c r="AH9" s="640"/>
      <c r="AI9" s="640"/>
      <c r="AJ9" s="640"/>
      <c r="AK9" s="640"/>
      <c r="AL9" s="609">
        <v>1.1000000000000001</v>
      </c>
      <c r="AM9" s="641"/>
      <c r="AN9" s="641"/>
      <c r="AO9" s="642"/>
      <c r="AP9" s="583" t="s">
        <v>224</v>
      </c>
      <c r="AQ9" s="584"/>
      <c r="AR9" s="584"/>
      <c r="AS9" s="584"/>
      <c r="AT9" s="584"/>
      <c r="AU9" s="584"/>
      <c r="AV9" s="584"/>
      <c r="AW9" s="584"/>
      <c r="AX9" s="584"/>
      <c r="AY9" s="584"/>
      <c r="AZ9" s="584"/>
      <c r="BA9" s="584"/>
      <c r="BB9" s="584"/>
      <c r="BC9" s="584"/>
      <c r="BD9" s="584"/>
      <c r="BE9" s="584"/>
      <c r="BF9" s="585"/>
      <c r="BG9" s="586">
        <v>54826609</v>
      </c>
      <c r="BH9" s="587"/>
      <c r="BI9" s="587"/>
      <c r="BJ9" s="587"/>
      <c r="BK9" s="587"/>
      <c r="BL9" s="587"/>
      <c r="BM9" s="587"/>
      <c r="BN9" s="588"/>
      <c r="BO9" s="639">
        <v>89</v>
      </c>
      <c r="BP9" s="639"/>
      <c r="BQ9" s="639"/>
      <c r="BR9" s="639"/>
      <c r="BS9" s="592" t="s">
        <v>112</v>
      </c>
      <c r="BT9" s="587"/>
      <c r="BU9" s="587"/>
      <c r="BV9" s="587"/>
      <c r="BW9" s="587"/>
      <c r="BX9" s="587"/>
      <c r="BY9" s="587"/>
      <c r="BZ9" s="587"/>
      <c r="CA9" s="587"/>
      <c r="CB9" s="618"/>
      <c r="CD9" s="619" t="s">
        <v>225</v>
      </c>
      <c r="CE9" s="616"/>
      <c r="CF9" s="616"/>
      <c r="CG9" s="616"/>
      <c r="CH9" s="616"/>
      <c r="CI9" s="616"/>
      <c r="CJ9" s="616"/>
      <c r="CK9" s="616"/>
      <c r="CL9" s="616"/>
      <c r="CM9" s="616"/>
      <c r="CN9" s="616"/>
      <c r="CO9" s="616"/>
      <c r="CP9" s="616"/>
      <c r="CQ9" s="617"/>
      <c r="CR9" s="586">
        <v>11015781</v>
      </c>
      <c r="CS9" s="587"/>
      <c r="CT9" s="587"/>
      <c r="CU9" s="587"/>
      <c r="CV9" s="587"/>
      <c r="CW9" s="587"/>
      <c r="CX9" s="587"/>
      <c r="CY9" s="588"/>
      <c r="CZ9" s="639">
        <v>10.4</v>
      </c>
      <c r="DA9" s="639"/>
      <c r="DB9" s="639"/>
      <c r="DC9" s="639"/>
      <c r="DD9" s="592">
        <v>36775</v>
      </c>
      <c r="DE9" s="587"/>
      <c r="DF9" s="587"/>
      <c r="DG9" s="587"/>
      <c r="DH9" s="587"/>
      <c r="DI9" s="587"/>
      <c r="DJ9" s="587"/>
      <c r="DK9" s="587"/>
      <c r="DL9" s="587"/>
      <c r="DM9" s="587"/>
      <c r="DN9" s="587"/>
      <c r="DO9" s="587"/>
      <c r="DP9" s="588"/>
      <c r="DQ9" s="592">
        <v>9677034</v>
      </c>
      <c r="DR9" s="587"/>
      <c r="DS9" s="587"/>
      <c r="DT9" s="587"/>
      <c r="DU9" s="587"/>
      <c r="DV9" s="587"/>
      <c r="DW9" s="587"/>
      <c r="DX9" s="587"/>
      <c r="DY9" s="587"/>
      <c r="DZ9" s="587"/>
      <c r="EA9" s="587"/>
      <c r="EB9" s="587"/>
      <c r="EC9" s="618"/>
    </row>
    <row r="10" spans="2:143" ht="11.25" customHeight="1">
      <c r="B10" s="583" t="s">
        <v>226</v>
      </c>
      <c r="C10" s="584"/>
      <c r="D10" s="584"/>
      <c r="E10" s="584"/>
      <c r="F10" s="584"/>
      <c r="G10" s="584"/>
      <c r="H10" s="584"/>
      <c r="I10" s="584"/>
      <c r="J10" s="584"/>
      <c r="K10" s="584"/>
      <c r="L10" s="584"/>
      <c r="M10" s="584"/>
      <c r="N10" s="584"/>
      <c r="O10" s="584"/>
      <c r="P10" s="584"/>
      <c r="Q10" s="585"/>
      <c r="R10" s="586">
        <v>10785460</v>
      </c>
      <c r="S10" s="587"/>
      <c r="T10" s="587"/>
      <c r="U10" s="587"/>
      <c r="V10" s="587"/>
      <c r="W10" s="587"/>
      <c r="X10" s="587"/>
      <c r="Y10" s="588"/>
      <c r="Z10" s="639">
        <v>9.3000000000000007</v>
      </c>
      <c r="AA10" s="639"/>
      <c r="AB10" s="639"/>
      <c r="AC10" s="639"/>
      <c r="AD10" s="640">
        <v>10785460</v>
      </c>
      <c r="AE10" s="640"/>
      <c r="AF10" s="640"/>
      <c r="AG10" s="640"/>
      <c r="AH10" s="640"/>
      <c r="AI10" s="640"/>
      <c r="AJ10" s="640"/>
      <c r="AK10" s="640"/>
      <c r="AL10" s="609">
        <v>13.5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t="s">
        <v>112</v>
      </c>
      <c r="BH10" s="587"/>
      <c r="BI10" s="587"/>
      <c r="BJ10" s="587"/>
      <c r="BK10" s="587"/>
      <c r="BL10" s="587"/>
      <c r="BM10" s="587"/>
      <c r="BN10" s="588"/>
      <c r="BO10" s="639" t="s">
        <v>112</v>
      </c>
      <c r="BP10" s="639"/>
      <c r="BQ10" s="639"/>
      <c r="BR10" s="639"/>
      <c r="BS10" s="592" t="s">
        <v>112</v>
      </c>
      <c r="BT10" s="587"/>
      <c r="BU10" s="587"/>
      <c r="BV10" s="587"/>
      <c r="BW10" s="587"/>
      <c r="BX10" s="587"/>
      <c r="BY10" s="587"/>
      <c r="BZ10" s="587"/>
      <c r="CA10" s="587"/>
      <c r="CB10" s="618"/>
      <c r="CD10" s="619" t="s">
        <v>228</v>
      </c>
      <c r="CE10" s="616"/>
      <c r="CF10" s="616"/>
      <c r="CG10" s="616"/>
      <c r="CH10" s="616"/>
      <c r="CI10" s="616"/>
      <c r="CJ10" s="616"/>
      <c r="CK10" s="616"/>
      <c r="CL10" s="616"/>
      <c r="CM10" s="616"/>
      <c r="CN10" s="616"/>
      <c r="CO10" s="616"/>
      <c r="CP10" s="616"/>
      <c r="CQ10" s="617"/>
      <c r="CR10" s="586">
        <v>294113</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217387</v>
      </c>
      <c r="DR10" s="587"/>
      <c r="DS10" s="587"/>
      <c r="DT10" s="587"/>
      <c r="DU10" s="587"/>
      <c r="DV10" s="587"/>
      <c r="DW10" s="587"/>
      <c r="DX10" s="587"/>
      <c r="DY10" s="587"/>
      <c r="DZ10" s="587"/>
      <c r="EA10" s="587"/>
      <c r="EB10" s="587"/>
      <c r="EC10" s="618"/>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t="s">
        <v>112</v>
      </c>
      <c r="BH11" s="587"/>
      <c r="BI11" s="587"/>
      <c r="BJ11" s="587"/>
      <c r="BK11" s="587"/>
      <c r="BL11" s="587"/>
      <c r="BM11" s="587"/>
      <c r="BN11" s="588"/>
      <c r="BO11" s="639" t="s">
        <v>112</v>
      </c>
      <c r="BP11" s="639"/>
      <c r="BQ11" s="639"/>
      <c r="BR11" s="639"/>
      <c r="BS11" s="592" t="s">
        <v>112</v>
      </c>
      <c r="BT11" s="587"/>
      <c r="BU11" s="587"/>
      <c r="BV11" s="587"/>
      <c r="BW11" s="587"/>
      <c r="BX11" s="587"/>
      <c r="BY11" s="587"/>
      <c r="BZ11" s="587"/>
      <c r="CA11" s="587"/>
      <c r="CB11" s="618"/>
      <c r="CD11" s="619" t="s">
        <v>231</v>
      </c>
      <c r="CE11" s="616"/>
      <c r="CF11" s="616"/>
      <c r="CG11" s="616"/>
      <c r="CH11" s="616"/>
      <c r="CI11" s="616"/>
      <c r="CJ11" s="616"/>
      <c r="CK11" s="616"/>
      <c r="CL11" s="616"/>
      <c r="CM11" s="616"/>
      <c r="CN11" s="616"/>
      <c r="CO11" s="616"/>
      <c r="CP11" s="616"/>
      <c r="CQ11" s="617"/>
      <c r="CR11" s="586" t="s">
        <v>112</v>
      </c>
      <c r="CS11" s="587"/>
      <c r="CT11" s="587"/>
      <c r="CU11" s="587"/>
      <c r="CV11" s="587"/>
      <c r="CW11" s="587"/>
      <c r="CX11" s="587"/>
      <c r="CY11" s="588"/>
      <c r="CZ11" s="639" t="s">
        <v>112</v>
      </c>
      <c r="DA11" s="639"/>
      <c r="DB11" s="639"/>
      <c r="DC11" s="639"/>
      <c r="DD11" s="592" t="s">
        <v>112</v>
      </c>
      <c r="DE11" s="587"/>
      <c r="DF11" s="587"/>
      <c r="DG11" s="587"/>
      <c r="DH11" s="587"/>
      <c r="DI11" s="587"/>
      <c r="DJ11" s="587"/>
      <c r="DK11" s="587"/>
      <c r="DL11" s="587"/>
      <c r="DM11" s="587"/>
      <c r="DN11" s="587"/>
      <c r="DO11" s="587"/>
      <c r="DP11" s="588"/>
      <c r="DQ11" s="592" t="s">
        <v>112</v>
      </c>
      <c r="DR11" s="587"/>
      <c r="DS11" s="587"/>
      <c r="DT11" s="587"/>
      <c r="DU11" s="587"/>
      <c r="DV11" s="587"/>
      <c r="DW11" s="587"/>
      <c r="DX11" s="587"/>
      <c r="DY11" s="587"/>
      <c r="DZ11" s="587"/>
      <c r="EA11" s="587"/>
      <c r="EB11" s="587"/>
      <c r="EC11" s="618"/>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t="s">
        <v>112</v>
      </c>
      <c r="BH12" s="587"/>
      <c r="BI12" s="587"/>
      <c r="BJ12" s="587"/>
      <c r="BK12" s="587"/>
      <c r="BL12" s="587"/>
      <c r="BM12" s="587"/>
      <c r="BN12" s="588"/>
      <c r="BO12" s="639" t="s">
        <v>112</v>
      </c>
      <c r="BP12" s="639"/>
      <c r="BQ12" s="639"/>
      <c r="BR12" s="639"/>
      <c r="BS12" s="592" t="s">
        <v>112</v>
      </c>
      <c r="BT12" s="587"/>
      <c r="BU12" s="587"/>
      <c r="BV12" s="587"/>
      <c r="BW12" s="587"/>
      <c r="BX12" s="587"/>
      <c r="BY12" s="587"/>
      <c r="BZ12" s="587"/>
      <c r="CA12" s="587"/>
      <c r="CB12" s="618"/>
      <c r="CD12" s="619" t="s">
        <v>234</v>
      </c>
      <c r="CE12" s="616"/>
      <c r="CF12" s="616"/>
      <c r="CG12" s="616"/>
      <c r="CH12" s="616"/>
      <c r="CI12" s="616"/>
      <c r="CJ12" s="616"/>
      <c r="CK12" s="616"/>
      <c r="CL12" s="616"/>
      <c r="CM12" s="616"/>
      <c r="CN12" s="616"/>
      <c r="CO12" s="616"/>
      <c r="CP12" s="616"/>
      <c r="CQ12" s="617"/>
      <c r="CR12" s="586">
        <v>2578841</v>
      </c>
      <c r="CS12" s="587"/>
      <c r="CT12" s="587"/>
      <c r="CU12" s="587"/>
      <c r="CV12" s="587"/>
      <c r="CW12" s="587"/>
      <c r="CX12" s="587"/>
      <c r="CY12" s="588"/>
      <c r="CZ12" s="639">
        <v>2.4</v>
      </c>
      <c r="DA12" s="639"/>
      <c r="DB12" s="639"/>
      <c r="DC12" s="639"/>
      <c r="DD12" s="592">
        <v>263839</v>
      </c>
      <c r="DE12" s="587"/>
      <c r="DF12" s="587"/>
      <c r="DG12" s="587"/>
      <c r="DH12" s="587"/>
      <c r="DI12" s="587"/>
      <c r="DJ12" s="587"/>
      <c r="DK12" s="587"/>
      <c r="DL12" s="587"/>
      <c r="DM12" s="587"/>
      <c r="DN12" s="587"/>
      <c r="DO12" s="587"/>
      <c r="DP12" s="588"/>
      <c r="DQ12" s="592">
        <v>1765763</v>
      </c>
      <c r="DR12" s="587"/>
      <c r="DS12" s="587"/>
      <c r="DT12" s="587"/>
      <c r="DU12" s="587"/>
      <c r="DV12" s="587"/>
      <c r="DW12" s="587"/>
      <c r="DX12" s="587"/>
      <c r="DY12" s="587"/>
      <c r="DZ12" s="587"/>
      <c r="EA12" s="587"/>
      <c r="EB12" s="587"/>
      <c r="EC12" s="618"/>
    </row>
    <row r="13" spans="2:143" ht="11.25" customHeight="1">
      <c r="B13" s="583" t="s">
        <v>235</v>
      </c>
      <c r="C13" s="584"/>
      <c r="D13" s="584"/>
      <c r="E13" s="584"/>
      <c r="F13" s="584"/>
      <c r="G13" s="584"/>
      <c r="H13" s="584"/>
      <c r="I13" s="584"/>
      <c r="J13" s="584"/>
      <c r="K13" s="584"/>
      <c r="L13" s="584"/>
      <c r="M13" s="584"/>
      <c r="N13" s="584"/>
      <c r="O13" s="584"/>
      <c r="P13" s="584"/>
      <c r="Q13" s="585"/>
      <c r="R13" s="586">
        <v>281235</v>
      </c>
      <c r="S13" s="587"/>
      <c r="T13" s="587"/>
      <c r="U13" s="587"/>
      <c r="V13" s="587"/>
      <c r="W13" s="587"/>
      <c r="X13" s="587"/>
      <c r="Y13" s="588"/>
      <c r="Z13" s="639">
        <v>0.2</v>
      </c>
      <c r="AA13" s="639"/>
      <c r="AB13" s="639"/>
      <c r="AC13" s="639"/>
      <c r="AD13" s="640">
        <v>281235</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t="s">
        <v>112</v>
      </c>
      <c r="BH13" s="587"/>
      <c r="BI13" s="587"/>
      <c r="BJ13" s="587"/>
      <c r="BK13" s="587"/>
      <c r="BL13" s="587"/>
      <c r="BM13" s="587"/>
      <c r="BN13" s="588"/>
      <c r="BO13" s="639" t="s">
        <v>112</v>
      </c>
      <c r="BP13" s="639"/>
      <c r="BQ13" s="639"/>
      <c r="BR13" s="639"/>
      <c r="BS13" s="592" t="s">
        <v>112</v>
      </c>
      <c r="BT13" s="587"/>
      <c r="BU13" s="587"/>
      <c r="BV13" s="587"/>
      <c r="BW13" s="587"/>
      <c r="BX13" s="587"/>
      <c r="BY13" s="587"/>
      <c r="BZ13" s="587"/>
      <c r="CA13" s="587"/>
      <c r="CB13" s="618"/>
      <c r="CD13" s="619" t="s">
        <v>237</v>
      </c>
      <c r="CE13" s="616"/>
      <c r="CF13" s="616"/>
      <c r="CG13" s="616"/>
      <c r="CH13" s="616"/>
      <c r="CI13" s="616"/>
      <c r="CJ13" s="616"/>
      <c r="CK13" s="616"/>
      <c r="CL13" s="616"/>
      <c r="CM13" s="616"/>
      <c r="CN13" s="616"/>
      <c r="CO13" s="616"/>
      <c r="CP13" s="616"/>
      <c r="CQ13" s="617"/>
      <c r="CR13" s="586">
        <v>7997111</v>
      </c>
      <c r="CS13" s="587"/>
      <c r="CT13" s="587"/>
      <c r="CU13" s="587"/>
      <c r="CV13" s="587"/>
      <c r="CW13" s="587"/>
      <c r="CX13" s="587"/>
      <c r="CY13" s="588"/>
      <c r="CZ13" s="639">
        <v>7.5</v>
      </c>
      <c r="DA13" s="639"/>
      <c r="DB13" s="639"/>
      <c r="DC13" s="639"/>
      <c r="DD13" s="592">
        <v>3274683</v>
      </c>
      <c r="DE13" s="587"/>
      <c r="DF13" s="587"/>
      <c r="DG13" s="587"/>
      <c r="DH13" s="587"/>
      <c r="DI13" s="587"/>
      <c r="DJ13" s="587"/>
      <c r="DK13" s="587"/>
      <c r="DL13" s="587"/>
      <c r="DM13" s="587"/>
      <c r="DN13" s="587"/>
      <c r="DO13" s="587"/>
      <c r="DP13" s="588"/>
      <c r="DQ13" s="592">
        <v>5047067</v>
      </c>
      <c r="DR13" s="587"/>
      <c r="DS13" s="587"/>
      <c r="DT13" s="587"/>
      <c r="DU13" s="587"/>
      <c r="DV13" s="587"/>
      <c r="DW13" s="587"/>
      <c r="DX13" s="587"/>
      <c r="DY13" s="587"/>
      <c r="DZ13" s="587"/>
      <c r="EA13" s="587"/>
      <c r="EB13" s="587"/>
      <c r="EC13" s="618"/>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53407</v>
      </c>
      <c r="BH14" s="587"/>
      <c r="BI14" s="587"/>
      <c r="BJ14" s="587"/>
      <c r="BK14" s="587"/>
      <c r="BL14" s="587"/>
      <c r="BM14" s="587"/>
      <c r="BN14" s="588"/>
      <c r="BO14" s="639">
        <v>0.1</v>
      </c>
      <c r="BP14" s="639"/>
      <c r="BQ14" s="639"/>
      <c r="BR14" s="639"/>
      <c r="BS14" s="592" t="s">
        <v>112</v>
      </c>
      <c r="BT14" s="587"/>
      <c r="BU14" s="587"/>
      <c r="BV14" s="587"/>
      <c r="BW14" s="587"/>
      <c r="BX14" s="587"/>
      <c r="BY14" s="587"/>
      <c r="BZ14" s="587"/>
      <c r="CA14" s="587"/>
      <c r="CB14" s="618"/>
      <c r="CD14" s="619" t="s">
        <v>240</v>
      </c>
      <c r="CE14" s="616"/>
      <c r="CF14" s="616"/>
      <c r="CG14" s="616"/>
      <c r="CH14" s="616"/>
      <c r="CI14" s="616"/>
      <c r="CJ14" s="616"/>
      <c r="CK14" s="616"/>
      <c r="CL14" s="616"/>
      <c r="CM14" s="616"/>
      <c r="CN14" s="616"/>
      <c r="CO14" s="616"/>
      <c r="CP14" s="616"/>
      <c r="CQ14" s="617"/>
      <c r="CR14" s="586">
        <v>2306923</v>
      </c>
      <c r="CS14" s="587"/>
      <c r="CT14" s="587"/>
      <c r="CU14" s="587"/>
      <c r="CV14" s="587"/>
      <c r="CW14" s="587"/>
      <c r="CX14" s="587"/>
      <c r="CY14" s="588"/>
      <c r="CZ14" s="639">
        <v>2.2000000000000002</v>
      </c>
      <c r="DA14" s="639"/>
      <c r="DB14" s="639"/>
      <c r="DC14" s="639"/>
      <c r="DD14" s="592">
        <v>1630621</v>
      </c>
      <c r="DE14" s="587"/>
      <c r="DF14" s="587"/>
      <c r="DG14" s="587"/>
      <c r="DH14" s="587"/>
      <c r="DI14" s="587"/>
      <c r="DJ14" s="587"/>
      <c r="DK14" s="587"/>
      <c r="DL14" s="587"/>
      <c r="DM14" s="587"/>
      <c r="DN14" s="587"/>
      <c r="DO14" s="587"/>
      <c r="DP14" s="588"/>
      <c r="DQ14" s="592">
        <v>787629</v>
      </c>
      <c r="DR14" s="587"/>
      <c r="DS14" s="587"/>
      <c r="DT14" s="587"/>
      <c r="DU14" s="587"/>
      <c r="DV14" s="587"/>
      <c r="DW14" s="587"/>
      <c r="DX14" s="587"/>
      <c r="DY14" s="587"/>
      <c r="DZ14" s="587"/>
      <c r="EA14" s="587"/>
      <c r="EB14" s="587"/>
      <c r="EC14" s="618"/>
    </row>
    <row r="15" spans="2:143" ht="11.25" customHeight="1">
      <c r="B15" s="583" t="s">
        <v>241</v>
      </c>
      <c r="C15" s="584"/>
      <c r="D15" s="584"/>
      <c r="E15" s="584"/>
      <c r="F15" s="584"/>
      <c r="G15" s="584"/>
      <c r="H15" s="584"/>
      <c r="I15" s="584"/>
      <c r="J15" s="584"/>
      <c r="K15" s="584"/>
      <c r="L15" s="584"/>
      <c r="M15" s="584"/>
      <c r="N15" s="584"/>
      <c r="O15" s="584"/>
      <c r="P15" s="584"/>
      <c r="Q15" s="585"/>
      <c r="R15" s="586">
        <v>61254</v>
      </c>
      <c r="S15" s="587"/>
      <c r="T15" s="587"/>
      <c r="U15" s="587"/>
      <c r="V15" s="587"/>
      <c r="W15" s="587"/>
      <c r="X15" s="587"/>
      <c r="Y15" s="588"/>
      <c r="Z15" s="639">
        <v>0.1</v>
      </c>
      <c r="AA15" s="639"/>
      <c r="AB15" s="639"/>
      <c r="AC15" s="639"/>
      <c r="AD15" s="640">
        <v>61254</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6299661</v>
      </c>
      <c r="BH15" s="587"/>
      <c r="BI15" s="587"/>
      <c r="BJ15" s="587"/>
      <c r="BK15" s="587"/>
      <c r="BL15" s="587"/>
      <c r="BM15" s="587"/>
      <c r="BN15" s="588"/>
      <c r="BO15" s="639">
        <v>10.199999999999999</v>
      </c>
      <c r="BP15" s="639"/>
      <c r="BQ15" s="639"/>
      <c r="BR15" s="639"/>
      <c r="BS15" s="592" t="s">
        <v>112</v>
      </c>
      <c r="BT15" s="587"/>
      <c r="BU15" s="587"/>
      <c r="BV15" s="587"/>
      <c r="BW15" s="587"/>
      <c r="BX15" s="587"/>
      <c r="BY15" s="587"/>
      <c r="BZ15" s="587"/>
      <c r="CA15" s="587"/>
      <c r="CB15" s="618"/>
      <c r="CD15" s="619" t="s">
        <v>243</v>
      </c>
      <c r="CE15" s="616"/>
      <c r="CF15" s="616"/>
      <c r="CG15" s="616"/>
      <c r="CH15" s="616"/>
      <c r="CI15" s="616"/>
      <c r="CJ15" s="616"/>
      <c r="CK15" s="616"/>
      <c r="CL15" s="616"/>
      <c r="CM15" s="616"/>
      <c r="CN15" s="616"/>
      <c r="CO15" s="616"/>
      <c r="CP15" s="616"/>
      <c r="CQ15" s="617"/>
      <c r="CR15" s="586">
        <v>21148029</v>
      </c>
      <c r="CS15" s="587"/>
      <c r="CT15" s="587"/>
      <c r="CU15" s="587"/>
      <c r="CV15" s="587"/>
      <c r="CW15" s="587"/>
      <c r="CX15" s="587"/>
      <c r="CY15" s="588"/>
      <c r="CZ15" s="639">
        <v>19.899999999999999</v>
      </c>
      <c r="DA15" s="639"/>
      <c r="DB15" s="639"/>
      <c r="DC15" s="639"/>
      <c r="DD15" s="592">
        <v>9538217</v>
      </c>
      <c r="DE15" s="587"/>
      <c r="DF15" s="587"/>
      <c r="DG15" s="587"/>
      <c r="DH15" s="587"/>
      <c r="DI15" s="587"/>
      <c r="DJ15" s="587"/>
      <c r="DK15" s="587"/>
      <c r="DL15" s="587"/>
      <c r="DM15" s="587"/>
      <c r="DN15" s="587"/>
      <c r="DO15" s="587"/>
      <c r="DP15" s="588"/>
      <c r="DQ15" s="592">
        <v>17987393</v>
      </c>
      <c r="DR15" s="587"/>
      <c r="DS15" s="587"/>
      <c r="DT15" s="587"/>
      <c r="DU15" s="587"/>
      <c r="DV15" s="587"/>
      <c r="DW15" s="587"/>
      <c r="DX15" s="587"/>
      <c r="DY15" s="587"/>
      <c r="DZ15" s="587"/>
      <c r="EA15" s="587"/>
      <c r="EB15" s="587"/>
      <c r="EC15" s="618"/>
    </row>
    <row r="16" spans="2:143" ht="11.25" customHeight="1">
      <c r="B16" s="583" t="s">
        <v>244</v>
      </c>
      <c r="C16" s="584"/>
      <c r="D16" s="584"/>
      <c r="E16" s="584"/>
      <c r="F16" s="584"/>
      <c r="G16" s="584"/>
      <c r="H16" s="584"/>
      <c r="I16" s="584"/>
      <c r="J16" s="584"/>
      <c r="K16" s="584"/>
      <c r="L16" s="584"/>
      <c r="M16" s="584"/>
      <c r="N16" s="584"/>
      <c r="O16" s="584"/>
      <c r="P16" s="584"/>
      <c r="Q16" s="585"/>
      <c r="R16" s="586" t="s">
        <v>112</v>
      </c>
      <c r="S16" s="587"/>
      <c r="T16" s="587"/>
      <c r="U16" s="587"/>
      <c r="V16" s="587"/>
      <c r="W16" s="587"/>
      <c r="X16" s="587"/>
      <c r="Y16" s="588"/>
      <c r="Z16" s="639" t="s">
        <v>112</v>
      </c>
      <c r="AA16" s="639"/>
      <c r="AB16" s="639"/>
      <c r="AC16" s="639"/>
      <c r="AD16" s="640" t="s">
        <v>112</v>
      </c>
      <c r="AE16" s="640"/>
      <c r="AF16" s="640"/>
      <c r="AG16" s="640"/>
      <c r="AH16" s="640"/>
      <c r="AI16" s="640"/>
      <c r="AJ16" s="640"/>
      <c r="AK16" s="640"/>
      <c r="AL16" s="609" t="s">
        <v>112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18"/>
      <c r="CD16" s="619" t="s">
        <v>246</v>
      </c>
      <c r="CE16" s="616"/>
      <c r="CF16" s="616"/>
      <c r="CG16" s="616"/>
      <c r="CH16" s="616"/>
      <c r="CI16" s="616"/>
      <c r="CJ16" s="616"/>
      <c r="CK16" s="616"/>
      <c r="CL16" s="616"/>
      <c r="CM16" s="616"/>
      <c r="CN16" s="616"/>
      <c r="CO16" s="616"/>
      <c r="CP16" s="616"/>
      <c r="CQ16" s="617"/>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18"/>
    </row>
    <row r="17" spans="2:133" ht="11.25" customHeight="1">
      <c r="B17" s="583" t="s">
        <v>247</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18"/>
      <c r="CD17" s="619" t="s">
        <v>249</v>
      </c>
      <c r="CE17" s="616"/>
      <c r="CF17" s="616"/>
      <c r="CG17" s="616"/>
      <c r="CH17" s="616"/>
      <c r="CI17" s="616"/>
      <c r="CJ17" s="616"/>
      <c r="CK17" s="616"/>
      <c r="CL17" s="616"/>
      <c r="CM17" s="616"/>
      <c r="CN17" s="616"/>
      <c r="CO17" s="616"/>
      <c r="CP17" s="616"/>
      <c r="CQ17" s="617"/>
      <c r="CR17" s="586">
        <v>1186711</v>
      </c>
      <c r="CS17" s="587"/>
      <c r="CT17" s="587"/>
      <c r="CU17" s="587"/>
      <c r="CV17" s="587"/>
      <c r="CW17" s="587"/>
      <c r="CX17" s="587"/>
      <c r="CY17" s="588"/>
      <c r="CZ17" s="639">
        <v>1.1000000000000001</v>
      </c>
      <c r="DA17" s="639"/>
      <c r="DB17" s="639"/>
      <c r="DC17" s="639"/>
      <c r="DD17" s="592" t="s">
        <v>112</v>
      </c>
      <c r="DE17" s="587"/>
      <c r="DF17" s="587"/>
      <c r="DG17" s="587"/>
      <c r="DH17" s="587"/>
      <c r="DI17" s="587"/>
      <c r="DJ17" s="587"/>
      <c r="DK17" s="587"/>
      <c r="DL17" s="587"/>
      <c r="DM17" s="587"/>
      <c r="DN17" s="587"/>
      <c r="DO17" s="587"/>
      <c r="DP17" s="588"/>
      <c r="DQ17" s="592">
        <v>1183511</v>
      </c>
      <c r="DR17" s="587"/>
      <c r="DS17" s="587"/>
      <c r="DT17" s="587"/>
      <c r="DU17" s="587"/>
      <c r="DV17" s="587"/>
      <c r="DW17" s="587"/>
      <c r="DX17" s="587"/>
      <c r="DY17" s="587"/>
      <c r="DZ17" s="587"/>
      <c r="EA17" s="587"/>
      <c r="EB17" s="587"/>
      <c r="EC17" s="618"/>
    </row>
    <row r="18" spans="2:133" ht="11.25" customHeight="1">
      <c r="B18" s="583" t="s">
        <v>250</v>
      </c>
      <c r="C18" s="584"/>
      <c r="D18" s="584"/>
      <c r="E18" s="584"/>
      <c r="F18" s="584"/>
      <c r="G18" s="584"/>
      <c r="H18" s="584"/>
      <c r="I18" s="584"/>
      <c r="J18" s="584"/>
      <c r="K18" s="584"/>
      <c r="L18" s="584"/>
      <c r="M18" s="584"/>
      <c r="N18" s="584"/>
      <c r="O18" s="584"/>
      <c r="P18" s="584"/>
      <c r="Q18" s="585"/>
      <c r="R18" s="586" t="s">
        <v>112</v>
      </c>
      <c r="S18" s="587"/>
      <c r="T18" s="587"/>
      <c r="U18" s="587"/>
      <c r="V18" s="587"/>
      <c r="W18" s="587"/>
      <c r="X18" s="587"/>
      <c r="Y18" s="588"/>
      <c r="Z18" s="639" t="s">
        <v>112</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18"/>
      <c r="CD18" s="619" t="s">
        <v>252</v>
      </c>
      <c r="CE18" s="616"/>
      <c r="CF18" s="616"/>
      <c r="CG18" s="616"/>
      <c r="CH18" s="616"/>
      <c r="CI18" s="616"/>
      <c r="CJ18" s="616"/>
      <c r="CK18" s="616"/>
      <c r="CL18" s="616"/>
      <c r="CM18" s="616"/>
      <c r="CN18" s="616"/>
      <c r="CO18" s="616"/>
      <c r="CP18" s="616"/>
      <c r="CQ18" s="617"/>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18"/>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3012</v>
      </c>
      <c r="BH19" s="587"/>
      <c r="BI19" s="587"/>
      <c r="BJ19" s="587"/>
      <c r="BK19" s="587"/>
      <c r="BL19" s="587"/>
      <c r="BM19" s="587"/>
      <c r="BN19" s="588"/>
      <c r="BO19" s="639">
        <v>0</v>
      </c>
      <c r="BP19" s="639"/>
      <c r="BQ19" s="639"/>
      <c r="BR19" s="639"/>
      <c r="BS19" s="592" t="s">
        <v>112</v>
      </c>
      <c r="BT19" s="587"/>
      <c r="BU19" s="587"/>
      <c r="BV19" s="587"/>
      <c r="BW19" s="587"/>
      <c r="BX19" s="587"/>
      <c r="BY19" s="587"/>
      <c r="BZ19" s="587"/>
      <c r="CA19" s="587"/>
      <c r="CB19" s="618"/>
      <c r="CD19" s="619" t="s">
        <v>255</v>
      </c>
      <c r="CE19" s="616"/>
      <c r="CF19" s="616"/>
      <c r="CG19" s="616"/>
      <c r="CH19" s="616"/>
      <c r="CI19" s="616"/>
      <c r="CJ19" s="616"/>
      <c r="CK19" s="616"/>
      <c r="CL19" s="616"/>
      <c r="CM19" s="616"/>
      <c r="CN19" s="616"/>
      <c r="CO19" s="616"/>
      <c r="CP19" s="616"/>
      <c r="CQ19" s="617"/>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18"/>
    </row>
    <row r="20" spans="2:133" ht="11.25" customHeight="1">
      <c r="B20" s="583" t="s">
        <v>256</v>
      </c>
      <c r="C20" s="584"/>
      <c r="D20" s="584"/>
      <c r="E20" s="584"/>
      <c r="F20" s="584"/>
      <c r="G20" s="584"/>
      <c r="H20" s="584"/>
      <c r="I20" s="584"/>
      <c r="J20" s="584"/>
      <c r="K20" s="584"/>
      <c r="L20" s="584"/>
      <c r="M20" s="584"/>
      <c r="N20" s="584"/>
      <c r="O20" s="584"/>
      <c r="P20" s="584"/>
      <c r="Q20" s="585"/>
      <c r="R20" s="586">
        <v>75651382</v>
      </c>
      <c r="S20" s="587"/>
      <c r="T20" s="587"/>
      <c r="U20" s="587"/>
      <c r="V20" s="587"/>
      <c r="W20" s="587"/>
      <c r="X20" s="587"/>
      <c r="Y20" s="588"/>
      <c r="Z20" s="639">
        <v>64.900000000000006</v>
      </c>
      <c r="AA20" s="639"/>
      <c r="AB20" s="639"/>
      <c r="AC20" s="639"/>
      <c r="AD20" s="640">
        <v>75651382</v>
      </c>
      <c r="AE20" s="640"/>
      <c r="AF20" s="640"/>
      <c r="AG20" s="640"/>
      <c r="AH20" s="640"/>
      <c r="AI20" s="640"/>
      <c r="AJ20" s="640"/>
      <c r="AK20" s="640"/>
      <c r="AL20" s="609">
        <v>94.4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3012</v>
      </c>
      <c r="BH20" s="587"/>
      <c r="BI20" s="587"/>
      <c r="BJ20" s="587"/>
      <c r="BK20" s="587"/>
      <c r="BL20" s="587"/>
      <c r="BM20" s="587"/>
      <c r="BN20" s="588"/>
      <c r="BO20" s="639">
        <v>0</v>
      </c>
      <c r="BP20" s="639"/>
      <c r="BQ20" s="639"/>
      <c r="BR20" s="639"/>
      <c r="BS20" s="592" t="s">
        <v>112</v>
      </c>
      <c r="BT20" s="587"/>
      <c r="BU20" s="587"/>
      <c r="BV20" s="587"/>
      <c r="BW20" s="587"/>
      <c r="BX20" s="587"/>
      <c r="BY20" s="587"/>
      <c r="BZ20" s="587"/>
      <c r="CA20" s="587"/>
      <c r="CB20" s="618"/>
      <c r="CD20" s="619" t="s">
        <v>258</v>
      </c>
      <c r="CE20" s="616"/>
      <c r="CF20" s="616"/>
      <c r="CG20" s="616"/>
      <c r="CH20" s="616"/>
      <c r="CI20" s="616"/>
      <c r="CJ20" s="616"/>
      <c r="CK20" s="616"/>
      <c r="CL20" s="616"/>
      <c r="CM20" s="616"/>
      <c r="CN20" s="616"/>
      <c r="CO20" s="616"/>
      <c r="CP20" s="616"/>
      <c r="CQ20" s="617"/>
      <c r="CR20" s="586">
        <v>106227736</v>
      </c>
      <c r="CS20" s="587"/>
      <c r="CT20" s="587"/>
      <c r="CU20" s="587"/>
      <c r="CV20" s="587"/>
      <c r="CW20" s="587"/>
      <c r="CX20" s="587"/>
      <c r="CY20" s="588"/>
      <c r="CZ20" s="639">
        <v>100</v>
      </c>
      <c r="DA20" s="639"/>
      <c r="DB20" s="639"/>
      <c r="DC20" s="639"/>
      <c r="DD20" s="592">
        <v>20910221</v>
      </c>
      <c r="DE20" s="587"/>
      <c r="DF20" s="587"/>
      <c r="DG20" s="587"/>
      <c r="DH20" s="587"/>
      <c r="DI20" s="587"/>
      <c r="DJ20" s="587"/>
      <c r="DK20" s="587"/>
      <c r="DL20" s="587"/>
      <c r="DM20" s="587"/>
      <c r="DN20" s="587"/>
      <c r="DO20" s="587"/>
      <c r="DP20" s="588"/>
      <c r="DQ20" s="592">
        <v>76704250</v>
      </c>
      <c r="DR20" s="587"/>
      <c r="DS20" s="587"/>
      <c r="DT20" s="587"/>
      <c r="DU20" s="587"/>
      <c r="DV20" s="587"/>
      <c r="DW20" s="587"/>
      <c r="DX20" s="587"/>
      <c r="DY20" s="587"/>
      <c r="DZ20" s="587"/>
      <c r="EA20" s="587"/>
      <c r="EB20" s="587"/>
      <c r="EC20" s="618"/>
    </row>
    <row r="21" spans="2:133" ht="11.25" customHeight="1">
      <c r="B21" s="583" t="s">
        <v>259</v>
      </c>
      <c r="C21" s="584"/>
      <c r="D21" s="584"/>
      <c r="E21" s="584"/>
      <c r="F21" s="584"/>
      <c r="G21" s="584"/>
      <c r="H21" s="584"/>
      <c r="I21" s="584"/>
      <c r="J21" s="584"/>
      <c r="K21" s="584"/>
      <c r="L21" s="584"/>
      <c r="M21" s="584"/>
      <c r="N21" s="584"/>
      <c r="O21" s="584"/>
      <c r="P21" s="584"/>
      <c r="Q21" s="585"/>
      <c r="R21" s="586">
        <v>46751</v>
      </c>
      <c r="S21" s="587"/>
      <c r="T21" s="587"/>
      <c r="U21" s="587"/>
      <c r="V21" s="587"/>
      <c r="W21" s="587"/>
      <c r="X21" s="587"/>
      <c r="Y21" s="588"/>
      <c r="Z21" s="639">
        <v>0</v>
      </c>
      <c r="AA21" s="639"/>
      <c r="AB21" s="639"/>
      <c r="AC21" s="639"/>
      <c r="AD21" s="640">
        <v>46751</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3012</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261</v>
      </c>
      <c r="C22" s="584"/>
      <c r="D22" s="584"/>
      <c r="E22" s="584"/>
      <c r="F22" s="584"/>
      <c r="G22" s="584"/>
      <c r="H22" s="584"/>
      <c r="I22" s="584"/>
      <c r="J22" s="584"/>
      <c r="K22" s="584"/>
      <c r="L22" s="584"/>
      <c r="M22" s="584"/>
      <c r="N22" s="584"/>
      <c r="O22" s="584"/>
      <c r="P22" s="584"/>
      <c r="Q22" s="585"/>
      <c r="R22" s="586">
        <v>378918</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18"/>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6088852</v>
      </c>
      <c r="S23" s="587"/>
      <c r="T23" s="587"/>
      <c r="U23" s="587"/>
      <c r="V23" s="587"/>
      <c r="W23" s="587"/>
      <c r="X23" s="587"/>
      <c r="Y23" s="588"/>
      <c r="Z23" s="639">
        <v>5.2</v>
      </c>
      <c r="AA23" s="639"/>
      <c r="AB23" s="639"/>
      <c r="AC23" s="639"/>
      <c r="AD23" s="640">
        <v>4065959</v>
      </c>
      <c r="AE23" s="640"/>
      <c r="AF23" s="640"/>
      <c r="AG23" s="640"/>
      <c r="AH23" s="640"/>
      <c r="AI23" s="640"/>
      <c r="AJ23" s="640"/>
      <c r="AK23" s="640"/>
      <c r="AL23" s="609">
        <v>5.0999999999999996</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18"/>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740774</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18"/>
      <c r="CD24" s="643" t="s">
        <v>273</v>
      </c>
      <c r="CE24" s="644"/>
      <c r="CF24" s="644"/>
      <c r="CG24" s="644"/>
      <c r="CH24" s="644"/>
      <c r="CI24" s="644"/>
      <c r="CJ24" s="644"/>
      <c r="CK24" s="644"/>
      <c r="CL24" s="644"/>
      <c r="CM24" s="644"/>
      <c r="CN24" s="644"/>
      <c r="CO24" s="644"/>
      <c r="CP24" s="644"/>
      <c r="CQ24" s="645"/>
      <c r="CR24" s="636">
        <v>37159765</v>
      </c>
      <c r="CS24" s="637"/>
      <c r="CT24" s="637"/>
      <c r="CU24" s="637"/>
      <c r="CV24" s="637"/>
      <c r="CW24" s="637"/>
      <c r="CX24" s="637"/>
      <c r="CY24" s="684"/>
      <c r="CZ24" s="688">
        <v>35</v>
      </c>
      <c r="DA24" s="689"/>
      <c r="DB24" s="689"/>
      <c r="DC24" s="690"/>
      <c r="DD24" s="683">
        <v>26320655</v>
      </c>
      <c r="DE24" s="637"/>
      <c r="DF24" s="637"/>
      <c r="DG24" s="637"/>
      <c r="DH24" s="637"/>
      <c r="DI24" s="637"/>
      <c r="DJ24" s="637"/>
      <c r="DK24" s="684"/>
      <c r="DL24" s="683">
        <v>25799445</v>
      </c>
      <c r="DM24" s="637"/>
      <c r="DN24" s="637"/>
      <c r="DO24" s="637"/>
      <c r="DP24" s="637"/>
      <c r="DQ24" s="637"/>
      <c r="DR24" s="637"/>
      <c r="DS24" s="637"/>
      <c r="DT24" s="637"/>
      <c r="DU24" s="637"/>
      <c r="DV24" s="684"/>
      <c r="DW24" s="685">
        <v>32.200000000000003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9586413</v>
      </c>
      <c r="S25" s="587"/>
      <c r="T25" s="587"/>
      <c r="U25" s="587"/>
      <c r="V25" s="587"/>
      <c r="W25" s="587"/>
      <c r="X25" s="587"/>
      <c r="Y25" s="588"/>
      <c r="Z25" s="639">
        <v>8.1999999999999993</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18"/>
      <c r="CD25" s="619" t="s">
        <v>276</v>
      </c>
      <c r="CE25" s="616"/>
      <c r="CF25" s="616"/>
      <c r="CG25" s="616"/>
      <c r="CH25" s="616"/>
      <c r="CI25" s="616"/>
      <c r="CJ25" s="616"/>
      <c r="CK25" s="616"/>
      <c r="CL25" s="616"/>
      <c r="CM25" s="616"/>
      <c r="CN25" s="616"/>
      <c r="CO25" s="616"/>
      <c r="CP25" s="616"/>
      <c r="CQ25" s="617"/>
      <c r="CR25" s="586">
        <v>18602041</v>
      </c>
      <c r="CS25" s="605"/>
      <c r="CT25" s="605"/>
      <c r="CU25" s="605"/>
      <c r="CV25" s="605"/>
      <c r="CW25" s="605"/>
      <c r="CX25" s="605"/>
      <c r="CY25" s="606"/>
      <c r="CZ25" s="589">
        <v>17.5</v>
      </c>
      <c r="DA25" s="607"/>
      <c r="DB25" s="607"/>
      <c r="DC25" s="608"/>
      <c r="DD25" s="592">
        <v>17350397</v>
      </c>
      <c r="DE25" s="605"/>
      <c r="DF25" s="605"/>
      <c r="DG25" s="605"/>
      <c r="DH25" s="605"/>
      <c r="DI25" s="605"/>
      <c r="DJ25" s="605"/>
      <c r="DK25" s="606"/>
      <c r="DL25" s="592">
        <v>16830067</v>
      </c>
      <c r="DM25" s="605"/>
      <c r="DN25" s="605"/>
      <c r="DO25" s="605"/>
      <c r="DP25" s="605"/>
      <c r="DQ25" s="605"/>
      <c r="DR25" s="605"/>
      <c r="DS25" s="605"/>
      <c r="DT25" s="605"/>
      <c r="DU25" s="605"/>
      <c r="DV25" s="606"/>
      <c r="DW25" s="609">
        <v>21</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v>2450423</v>
      </c>
      <c r="S26" s="587"/>
      <c r="T26" s="587"/>
      <c r="U26" s="587"/>
      <c r="V26" s="587"/>
      <c r="W26" s="587"/>
      <c r="X26" s="587"/>
      <c r="Y26" s="588"/>
      <c r="Z26" s="639">
        <v>2.1</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18"/>
      <c r="CD26" s="619" t="s">
        <v>279</v>
      </c>
      <c r="CE26" s="616"/>
      <c r="CF26" s="616"/>
      <c r="CG26" s="616"/>
      <c r="CH26" s="616"/>
      <c r="CI26" s="616"/>
      <c r="CJ26" s="616"/>
      <c r="CK26" s="616"/>
      <c r="CL26" s="616"/>
      <c r="CM26" s="616"/>
      <c r="CN26" s="616"/>
      <c r="CO26" s="616"/>
      <c r="CP26" s="616"/>
      <c r="CQ26" s="617"/>
      <c r="CR26" s="586">
        <v>12985101</v>
      </c>
      <c r="CS26" s="587"/>
      <c r="CT26" s="587"/>
      <c r="CU26" s="587"/>
      <c r="CV26" s="587"/>
      <c r="CW26" s="587"/>
      <c r="CX26" s="587"/>
      <c r="CY26" s="588"/>
      <c r="CZ26" s="589">
        <v>12.2</v>
      </c>
      <c r="DA26" s="607"/>
      <c r="DB26" s="607"/>
      <c r="DC26" s="608"/>
      <c r="DD26" s="592">
        <v>11817484</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6220382</v>
      </c>
      <c r="S27" s="587"/>
      <c r="T27" s="587"/>
      <c r="U27" s="587"/>
      <c r="V27" s="587"/>
      <c r="W27" s="587"/>
      <c r="X27" s="587"/>
      <c r="Y27" s="588"/>
      <c r="Z27" s="639">
        <v>5.3</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61574956</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18"/>
      <c r="CD27" s="619" t="s">
        <v>282</v>
      </c>
      <c r="CE27" s="616"/>
      <c r="CF27" s="616"/>
      <c r="CG27" s="616"/>
      <c r="CH27" s="616"/>
      <c r="CI27" s="616"/>
      <c r="CJ27" s="616"/>
      <c r="CK27" s="616"/>
      <c r="CL27" s="616"/>
      <c r="CM27" s="616"/>
      <c r="CN27" s="616"/>
      <c r="CO27" s="616"/>
      <c r="CP27" s="616"/>
      <c r="CQ27" s="617"/>
      <c r="CR27" s="586">
        <v>17371013</v>
      </c>
      <c r="CS27" s="605"/>
      <c r="CT27" s="605"/>
      <c r="CU27" s="605"/>
      <c r="CV27" s="605"/>
      <c r="CW27" s="605"/>
      <c r="CX27" s="605"/>
      <c r="CY27" s="606"/>
      <c r="CZ27" s="589">
        <v>16.399999999999999</v>
      </c>
      <c r="DA27" s="607"/>
      <c r="DB27" s="607"/>
      <c r="DC27" s="608"/>
      <c r="DD27" s="592">
        <v>7786747</v>
      </c>
      <c r="DE27" s="605"/>
      <c r="DF27" s="605"/>
      <c r="DG27" s="605"/>
      <c r="DH27" s="605"/>
      <c r="DI27" s="605"/>
      <c r="DJ27" s="605"/>
      <c r="DK27" s="606"/>
      <c r="DL27" s="592">
        <v>7785867</v>
      </c>
      <c r="DM27" s="605"/>
      <c r="DN27" s="605"/>
      <c r="DO27" s="605"/>
      <c r="DP27" s="605"/>
      <c r="DQ27" s="605"/>
      <c r="DR27" s="605"/>
      <c r="DS27" s="605"/>
      <c r="DT27" s="605"/>
      <c r="DU27" s="605"/>
      <c r="DV27" s="606"/>
      <c r="DW27" s="609">
        <v>9.6999999999999993</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451238</v>
      </c>
      <c r="S28" s="587"/>
      <c r="T28" s="587"/>
      <c r="U28" s="587"/>
      <c r="V28" s="587"/>
      <c r="W28" s="587"/>
      <c r="X28" s="587"/>
      <c r="Y28" s="588"/>
      <c r="Z28" s="639">
        <v>0.4</v>
      </c>
      <c r="AA28" s="639"/>
      <c r="AB28" s="639"/>
      <c r="AC28" s="639"/>
      <c r="AD28" s="640">
        <v>192004</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284</v>
      </c>
      <c r="CE28" s="616"/>
      <c r="CF28" s="616"/>
      <c r="CG28" s="616"/>
      <c r="CH28" s="616"/>
      <c r="CI28" s="616"/>
      <c r="CJ28" s="616"/>
      <c r="CK28" s="616"/>
      <c r="CL28" s="616"/>
      <c r="CM28" s="616"/>
      <c r="CN28" s="616"/>
      <c r="CO28" s="616"/>
      <c r="CP28" s="616"/>
      <c r="CQ28" s="617"/>
      <c r="CR28" s="586">
        <v>1186711</v>
      </c>
      <c r="CS28" s="587"/>
      <c r="CT28" s="587"/>
      <c r="CU28" s="587"/>
      <c r="CV28" s="587"/>
      <c r="CW28" s="587"/>
      <c r="CX28" s="587"/>
      <c r="CY28" s="588"/>
      <c r="CZ28" s="589">
        <v>1.1000000000000001</v>
      </c>
      <c r="DA28" s="607"/>
      <c r="DB28" s="607"/>
      <c r="DC28" s="608"/>
      <c r="DD28" s="592">
        <v>1183511</v>
      </c>
      <c r="DE28" s="587"/>
      <c r="DF28" s="587"/>
      <c r="DG28" s="587"/>
      <c r="DH28" s="587"/>
      <c r="DI28" s="587"/>
      <c r="DJ28" s="587"/>
      <c r="DK28" s="588"/>
      <c r="DL28" s="592">
        <v>1183511</v>
      </c>
      <c r="DM28" s="587"/>
      <c r="DN28" s="587"/>
      <c r="DO28" s="587"/>
      <c r="DP28" s="587"/>
      <c r="DQ28" s="587"/>
      <c r="DR28" s="587"/>
      <c r="DS28" s="587"/>
      <c r="DT28" s="587"/>
      <c r="DU28" s="587"/>
      <c r="DV28" s="588"/>
      <c r="DW28" s="609">
        <v>1.5</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183986</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19" t="s">
        <v>289</v>
      </c>
      <c r="CG29" s="616"/>
      <c r="CH29" s="616"/>
      <c r="CI29" s="616"/>
      <c r="CJ29" s="616"/>
      <c r="CK29" s="616"/>
      <c r="CL29" s="616"/>
      <c r="CM29" s="616"/>
      <c r="CN29" s="616"/>
      <c r="CO29" s="616"/>
      <c r="CP29" s="616"/>
      <c r="CQ29" s="617"/>
      <c r="CR29" s="586">
        <v>1186711</v>
      </c>
      <c r="CS29" s="605"/>
      <c r="CT29" s="605"/>
      <c r="CU29" s="605"/>
      <c r="CV29" s="605"/>
      <c r="CW29" s="605"/>
      <c r="CX29" s="605"/>
      <c r="CY29" s="606"/>
      <c r="CZ29" s="589">
        <v>1.1000000000000001</v>
      </c>
      <c r="DA29" s="607"/>
      <c r="DB29" s="607"/>
      <c r="DC29" s="608"/>
      <c r="DD29" s="592">
        <v>1183511</v>
      </c>
      <c r="DE29" s="605"/>
      <c r="DF29" s="605"/>
      <c r="DG29" s="605"/>
      <c r="DH29" s="605"/>
      <c r="DI29" s="605"/>
      <c r="DJ29" s="605"/>
      <c r="DK29" s="606"/>
      <c r="DL29" s="592">
        <v>1183511</v>
      </c>
      <c r="DM29" s="605"/>
      <c r="DN29" s="605"/>
      <c r="DO29" s="605"/>
      <c r="DP29" s="605"/>
      <c r="DQ29" s="605"/>
      <c r="DR29" s="605"/>
      <c r="DS29" s="605"/>
      <c r="DT29" s="605"/>
      <c r="DU29" s="605"/>
      <c r="DV29" s="606"/>
      <c r="DW29" s="609">
        <v>1.5</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9267661</v>
      </c>
      <c r="S30" s="587"/>
      <c r="T30" s="587"/>
      <c r="U30" s="587"/>
      <c r="V30" s="587"/>
      <c r="W30" s="587"/>
      <c r="X30" s="587"/>
      <c r="Y30" s="588"/>
      <c r="Z30" s="639">
        <v>7.9</v>
      </c>
      <c r="AA30" s="639"/>
      <c r="AB30" s="639"/>
      <c r="AC30" s="639"/>
      <c r="AD30" s="640" t="s">
        <v>112</v>
      </c>
      <c r="AE30" s="640"/>
      <c r="AF30" s="640"/>
      <c r="AG30" s="640"/>
      <c r="AH30" s="640"/>
      <c r="AI30" s="640"/>
      <c r="AJ30" s="640"/>
      <c r="AK30" s="640"/>
      <c r="AL30" s="609" t="s">
        <v>112</v>
      </c>
      <c r="AM30" s="641"/>
      <c r="AN30" s="641"/>
      <c r="AO30" s="642"/>
      <c r="AP30" s="662" t="s">
        <v>291</v>
      </c>
      <c r="AQ30" s="663"/>
      <c r="AR30" s="663"/>
      <c r="AS30" s="663"/>
      <c r="AT30" s="668" t="s">
        <v>292</v>
      </c>
      <c r="AU30" s="182"/>
      <c r="AV30" s="182"/>
      <c r="AW30" s="182"/>
      <c r="AX30" s="671" t="s">
        <v>171</v>
      </c>
      <c r="AY30" s="672"/>
      <c r="AZ30" s="672"/>
      <c r="BA30" s="672"/>
      <c r="BB30" s="672"/>
      <c r="BC30" s="672"/>
      <c r="BD30" s="672"/>
      <c r="BE30" s="672"/>
      <c r="BF30" s="673"/>
      <c r="BG30" s="652">
        <v>98.2</v>
      </c>
      <c r="BH30" s="653"/>
      <c r="BI30" s="653"/>
      <c r="BJ30" s="653"/>
      <c r="BK30" s="653"/>
      <c r="BL30" s="653"/>
      <c r="BM30" s="654">
        <v>92.7</v>
      </c>
      <c r="BN30" s="653"/>
      <c r="BO30" s="653"/>
      <c r="BP30" s="653"/>
      <c r="BQ30" s="655"/>
      <c r="BR30" s="652">
        <v>98.1</v>
      </c>
      <c r="BS30" s="653"/>
      <c r="BT30" s="653"/>
      <c r="BU30" s="653"/>
      <c r="BV30" s="653"/>
      <c r="BW30" s="653"/>
      <c r="BX30" s="654">
        <v>92.1</v>
      </c>
      <c r="BY30" s="653"/>
      <c r="BZ30" s="653"/>
      <c r="CA30" s="653"/>
      <c r="CB30" s="655"/>
      <c r="CD30" s="658"/>
      <c r="CE30" s="659"/>
      <c r="CF30" s="619" t="s">
        <v>293</v>
      </c>
      <c r="CG30" s="616"/>
      <c r="CH30" s="616"/>
      <c r="CI30" s="616"/>
      <c r="CJ30" s="616"/>
      <c r="CK30" s="616"/>
      <c r="CL30" s="616"/>
      <c r="CM30" s="616"/>
      <c r="CN30" s="616"/>
      <c r="CO30" s="616"/>
      <c r="CP30" s="616"/>
      <c r="CQ30" s="617"/>
      <c r="CR30" s="586">
        <v>1058633</v>
      </c>
      <c r="CS30" s="587"/>
      <c r="CT30" s="587"/>
      <c r="CU30" s="587"/>
      <c r="CV30" s="587"/>
      <c r="CW30" s="587"/>
      <c r="CX30" s="587"/>
      <c r="CY30" s="588"/>
      <c r="CZ30" s="589">
        <v>1</v>
      </c>
      <c r="DA30" s="607"/>
      <c r="DB30" s="607"/>
      <c r="DC30" s="608"/>
      <c r="DD30" s="592">
        <v>1055433</v>
      </c>
      <c r="DE30" s="587"/>
      <c r="DF30" s="587"/>
      <c r="DG30" s="587"/>
      <c r="DH30" s="587"/>
      <c r="DI30" s="587"/>
      <c r="DJ30" s="587"/>
      <c r="DK30" s="588"/>
      <c r="DL30" s="592">
        <v>1055433</v>
      </c>
      <c r="DM30" s="587"/>
      <c r="DN30" s="587"/>
      <c r="DO30" s="587"/>
      <c r="DP30" s="587"/>
      <c r="DQ30" s="587"/>
      <c r="DR30" s="587"/>
      <c r="DS30" s="587"/>
      <c r="DT30" s="587"/>
      <c r="DU30" s="587"/>
      <c r="DV30" s="588"/>
      <c r="DW30" s="609">
        <v>1.3</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3525368</v>
      </c>
      <c r="S31" s="587"/>
      <c r="T31" s="587"/>
      <c r="U31" s="587"/>
      <c r="V31" s="587"/>
      <c r="W31" s="587"/>
      <c r="X31" s="587"/>
      <c r="Y31" s="588"/>
      <c r="Z31" s="639">
        <v>3</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98</v>
      </c>
      <c r="BH31" s="605"/>
      <c r="BI31" s="605"/>
      <c r="BJ31" s="605"/>
      <c r="BK31" s="605"/>
      <c r="BL31" s="605"/>
      <c r="BM31" s="641">
        <v>92</v>
      </c>
      <c r="BN31" s="651"/>
      <c r="BO31" s="651"/>
      <c r="BP31" s="651"/>
      <c r="BQ31" s="615"/>
      <c r="BR31" s="650">
        <v>97.9</v>
      </c>
      <c r="BS31" s="605"/>
      <c r="BT31" s="605"/>
      <c r="BU31" s="605"/>
      <c r="BV31" s="605"/>
      <c r="BW31" s="605"/>
      <c r="BX31" s="641">
        <v>91.4</v>
      </c>
      <c r="BY31" s="651"/>
      <c r="BZ31" s="651"/>
      <c r="CA31" s="651"/>
      <c r="CB31" s="615"/>
      <c r="CD31" s="658"/>
      <c r="CE31" s="659"/>
      <c r="CF31" s="619" t="s">
        <v>297</v>
      </c>
      <c r="CG31" s="616"/>
      <c r="CH31" s="616"/>
      <c r="CI31" s="616"/>
      <c r="CJ31" s="616"/>
      <c r="CK31" s="616"/>
      <c r="CL31" s="616"/>
      <c r="CM31" s="616"/>
      <c r="CN31" s="616"/>
      <c r="CO31" s="616"/>
      <c r="CP31" s="616"/>
      <c r="CQ31" s="617"/>
      <c r="CR31" s="586">
        <v>128078</v>
      </c>
      <c r="CS31" s="605"/>
      <c r="CT31" s="605"/>
      <c r="CU31" s="605"/>
      <c r="CV31" s="605"/>
      <c r="CW31" s="605"/>
      <c r="CX31" s="605"/>
      <c r="CY31" s="606"/>
      <c r="CZ31" s="589">
        <v>0.1</v>
      </c>
      <c r="DA31" s="607"/>
      <c r="DB31" s="607"/>
      <c r="DC31" s="608"/>
      <c r="DD31" s="592">
        <v>128078</v>
      </c>
      <c r="DE31" s="605"/>
      <c r="DF31" s="605"/>
      <c r="DG31" s="605"/>
      <c r="DH31" s="605"/>
      <c r="DI31" s="605"/>
      <c r="DJ31" s="605"/>
      <c r="DK31" s="606"/>
      <c r="DL31" s="592">
        <v>128078</v>
      </c>
      <c r="DM31" s="605"/>
      <c r="DN31" s="605"/>
      <c r="DO31" s="605"/>
      <c r="DP31" s="605"/>
      <c r="DQ31" s="605"/>
      <c r="DR31" s="605"/>
      <c r="DS31" s="605"/>
      <c r="DT31" s="605"/>
      <c r="DU31" s="605"/>
      <c r="DV31" s="606"/>
      <c r="DW31" s="609">
        <v>0.2</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1998885</v>
      </c>
      <c r="S32" s="587"/>
      <c r="T32" s="587"/>
      <c r="U32" s="587"/>
      <c r="V32" s="587"/>
      <c r="W32" s="587"/>
      <c r="X32" s="587"/>
      <c r="Y32" s="588"/>
      <c r="Z32" s="639">
        <v>1.7</v>
      </c>
      <c r="AA32" s="639"/>
      <c r="AB32" s="639"/>
      <c r="AC32" s="639"/>
      <c r="AD32" s="640">
        <v>140788</v>
      </c>
      <c r="AE32" s="640"/>
      <c r="AF32" s="640"/>
      <c r="AG32" s="640"/>
      <c r="AH32" s="640"/>
      <c r="AI32" s="640"/>
      <c r="AJ32" s="640"/>
      <c r="AK32" s="640"/>
      <c r="AL32" s="609">
        <v>0.2</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t="s">
        <v>210</v>
      </c>
      <c r="BH32" s="571"/>
      <c r="BI32" s="571"/>
      <c r="BJ32" s="571"/>
      <c r="BK32" s="571"/>
      <c r="BL32" s="571"/>
      <c r="BM32" s="634" t="s">
        <v>210</v>
      </c>
      <c r="BN32" s="571"/>
      <c r="BO32" s="571"/>
      <c r="BP32" s="571"/>
      <c r="BQ32" s="628"/>
      <c r="BR32" s="649" t="s">
        <v>210</v>
      </c>
      <c r="BS32" s="571"/>
      <c r="BT32" s="571"/>
      <c r="BU32" s="571"/>
      <c r="BV32" s="571"/>
      <c r="BW32" s="571"/>
      <c r="BX32" s="634" t="s">
        <v>210</v>
      </c>
      <c r="BY32" s="571"/>
      <c r="BZ32" s="571"/>
      <c r="CA32" s="571"/>
      <c r="CB32" s="628"/>
      <c r="CD32" s="660"/>
      <c r="CE32" s="661"/>
      <c r="CF32" s="619" t="s">
        <v>300</v>
      </c>
      <c r="CG32" s="616"/>
      <c r="CH32" s="616"/>
      <c r="CI32" s="616"/>
      <c r="CJ32" s="616"/>
      <c r="CK32" s="616"/>
      <c r="CL32" s="616"/>
      <c r="CM32" s="616"/>
      <c r="CN32" s="616"/>
      <c r="CO32" s="616"/>
      <c r="CP32" s="616"/>
      <c r="CQ32" s="617"/>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t="s">
        <v>112</v>
      </c>
      <c r="S33" s="587"/>
      <c r="T33" s="587"/>
      <c r="U33" s="587"/>
      <c r="V33" s="587"/>
      <c r="W33" s="587"/>
      <c r="X33" s="587"/>
      <c r="Y33" s="588"/>
      <c r="Z33" s="639" t="s">
        <v>112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302</v>
      </c>
      <c r="CE33" s="616"/>
      <c r="CF33" s="616"/>
      <c r="CG33" s="616"/>
      <c r="CH33" s="616"/>
      <c r="CI33" s="616"/>
      <c r="CJ33" s="616"/>
      <c r="CK33" s="616"/>
      <c r="CL33" s="616"/>
      <c r="CM33" s="616"/>
      <c r="CN33" s="616"/>
      <c r="CO33" s="616"/>
      <c r="CP33" s="616"/>
      <c r="CQ33" s="617"/>
      <c r="CR33" s="586">
        <v>48157750</v>
      </c>
      <c r="CS33" s="605"/>
      <c r="CT33" s="605"/>
      <c r="CU33" s="605"/>
      <c r="CV33" s="605"/>
      <c r="CW33" s="605"/>
      <c r="CX33" s="605"/>
      <c r="CY33" s="606"/>
      <c r="CZ33" s="589">
        <v>45.3</v>
      </c>
      <c r="DA33" s="607"/>
      <c r="DB33" s="607"/>
      <c r="DC33" s="608"/>
      <c r="DD33" s="592">
        <v>40864232</v>
      </c>
      <c r="DE33" s="605"/>
      <c r="DF33" s="605"/>
      <c r="DG33" s="605"/>
      <c r="DH33" s="605"/>
      <c r="DI33" s="605"/>
      <c r="DJ33" s="605"/>
      <c r="DK33" s="606"/>
      <c r="DL33" s="592">
        <v>31971566</v>
      </c>
      <c r="DM33" s="605"/>
      <c r="DN33" s="605"/>
      <c r="DO33" s="605"/>
      <c r="DP33" s="605"/>
      <c r="DQ33" s="605"/>
      <c r="DR33" s="605"/>
      <c r="DS33" s="605"/>
      <c r="DT33" s="605"/>
      <c r="DU33" s="605"/>
      <c r="DV33" s="606"/>
      <c r="DW33" s="609">
        <v>39.9</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306</v>
      </c>
      <c r="CE34" s="616"/>
      <c r="CF34" s="616"/>
      <c r="CG34" s="616"/>
      <c r="CH34" s="616"/>
      <c r="CI34" s="616"/>
      <c r="CJ34" s="616"/>
      <c r="CK34" s="616"/>
      <c r="CL34" s="616"/>
      <c r="CM34" s="616"/>
      <c r="CN34" s="616"/>
      <c r="CO34" s="616"/>
      <c r="CP34" s="616"/>
      <c r="CQ34" s="617"/>
      <c r="CR34" s="586">
        <v>26408778</v>
      </c>
      <c r="CS34" s="587"/>
      <c r="CT34" s="587"/>
      <c r="CU34" s="587"/>
      <c r="CV34" s="587"/>
      <c r="CW34" s="587"/>
      <c r="CX34" s="587"/>
      <c r="CY34" s="588"/>
      <c r="CZ34" s="589">
        <v>24.9</v>
      </c>
      <c r="DA34" s="607"/>
      <c r="DB34" s="607"/>
      <c r="DC34" s="608"/>
      <c r="DD34" s="592">
        <v>21966504</v>
      </c>
      <c r="DE34" s="587"/>
      <c r="DF34" s="587"/>
      <c r="DG34" s="587"/>
      <c r="DH34" s="587"/>
      <c r="DI34" s="587"/>
      <c r="DJ34" s="587"/>
      <c r="DK34" s="588"/>
      <c r="DL34" s="592">
        <v>20090534</v>
      </c>
      <c r="DM34" s="587"/>
      <c r="DN34" s="587"/>
      <c r="DO34" s="587"/>
      <c r="DP34" s="587"/>
      <c r="DQ34" s="587"/>
      <c r="DR34" s="587"/>
      <c r="DS34" s="587"/>
      <c r="DT34" s="587"/>
      <c r="DU34" s="587"/>
      <c r="DV34" s="588"/>
      <c r="DW34" s="609">
        <v>25.1</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7686413</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825624</v>
      </c>
      <c r="BW35" s="637"/>
      <c r="BX35" s="637"/>
      <c r="BY35" s="637"/>
      <c r="BZ35" s="637"/>
      <c r="CA35" s="637"/>
      <c r="CB35" s="638"/>
      <c r="CD35" s="619" t="s">
        <v>310</v>
      </c>
      <c r="CE35" s="616"/>
      <c r="CF35" s="616"/>
      <c r="CG35" s="616"/>
      <c r="CH35" s="616"/>
      <c r="CI35" s="616"/>
      <c r="CJ35" s="616"/>
      <c r="CK35" s="616"/>
      <c r="CL35" s="616"/>
      <c r="CM35" s="616"/>
      <c r="CN35" s="616"/>
      <c r="CO35" s="616"/>
      <c r="CP35" s="616"/>
      <c r="CQ35" s="617"/>
      <c r="CR35" s="586">
        <v>978374</v>
      </c>
      <c r="CS35" s="605"/>
      <c r="CT35" s="605"/>
      <c r="CU35" s="605"/>
      <c r="CV35" s="605"/>
      <c r="CW35" s="605"/>
      <c r="CX35" s="605"/>
      <c r="CY35" s="606"/>
      <c r="CZ35" s="589">
        <v>0.9</v>
      </c>
      <c r="DA35" s="607"/>
      <c r="DB35" s="607"/>
      <c r="DC35" s="608"/>
      <c r="DD35" s="592">
        <v>919906</v>
      </c>
      <c r="DE35" s="605"/>
      <c r="DF35" s="605"/>
      <c r="DG35" s="605"/>
      <c r="DH35" s="605"/>
      <c r="DI35" s="605"/>
      <c r="DJ35" s="605"/>
      <c r="DK35" s="606"/>
      <c r="DL35" s="592">
        <v>919906</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116591033</v>
      </c>
      <c r="S36" s="627"/>
      <c r="T36" s="627"/>
      <c r="U36" s="627"/>
      <c r="V36" s="627"/>
      <c r="W36" s="627"/>
      <c r="X36" s="627"/>
      <c r="Y36" s="630"/>
      <c r="Z36" s="631">
        <v>100</v>
      </c>
      <c r="AA36" s="631"/>
      <c r="AB36" s="631"/>
      <c r="AC36" s="631"/>
      <c r="AD36" s="632">
        <v>80096884</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1151526</v>
      </c>
      <c r="BA36" s="587"/>
      <c r="BB36" s="587"/>
      <c r="BC36" s="587"/>
      <c r="BD36" s="605"/>
      <c r="BE36" s="605"/>
      <c r="BF36" s="615"/>
      <c r="BG36" s="619" t="s">
        <v>313</v>
      </c>
      <c r="BH36" s="616"/>
      <c r="BI36" s="616"/>
      <c r="BJ36" s="616"/>
      <c r="BK36" s="616"/>
      <c r="BL36" s="616"/>
      <c r="BM36" s="616"/>
      <c r="BN36" s="616"/>
      <c r="BO36" s="616"/>
      <c r="BP36" s="616"/>
      <c r="BQ36" s="616"/>
      <c r="BR36" s="616"/>
      <c r="BS36" s="616"/>
      <c r="BT36" s="616"/>
      <c r="BU36" s="617"/>
      <c r="BV36" s="586">
        <v>685335</v>
      </c>
      <c r="BW36" s="587"/>
      <c r="BX36" s="587"/>
      <c r="BY36" s="587"/>
      <c r="BZ36" s="587"/>
      <c r="CA36" s="587"/>
      <c r="CB36" s="618"/>
      <c r="CD36" s="619" t="s">
        <v>314</v>
      </c>
      <c r="CE36" s="616"/>
      <c r="CF36" s="616"/>
      <c r="CG36" s="616"/>
      <c r="CH36" s="616"/>
      <c r="CI36" s="616"/>
      <c r="CJ36" s="616"/>
      <c r="CK36" s="616"/>
      <c r="CL36" s="616"/>
      <c r="CM36" s="616"/>
      <c r="CN36" s="616"/>
      <c r="CO36" s="616"/>
      <c r="CP36" s="616"/>
      <c r="CQ36" s="617"/>
      <c r="CR36" s="586">
        <v>10727758</v>
      </c>
      <c r="CS36" s="587"/>
      <c r="CT36" s="587"/>
      <c r="CU36" s="587"/>
      <c r="CV36" s="587"/>
      <c r="CW36" s="587"/>
      <c r="CX36" s="587"/>
      <c r="CY36" s="588"/>
      <c r="CZ36" s="589">
        <v>10.1</v>
      </c>
      <c r="DA36" s="607"/>
      <c r="DB36" s="607"/>
      <c r="DC36" s="608"/>
      <c r="DD36" s="592">
        <v>9518260</v>
      </c>
      <c r="DE36" s="587"/>
      <c r="DF36" s="587"/>
      <c r="DG36" s="587"/>
      <c r="DH36" s="587"/>
      <c r="DI36" s="587"/>
      <c r="DJ36" s="587"/>
      <c r="DK36" s="588"/>
      <c r="DL36" s="592">
        <v>6867506</v>
      </c>
      <c r="DM36" s="587"/>
      <c r="DN36" s="587"/>
      <c r="DO36" s="587"/>
      <c r="DP36" s="587"/>
      <c r="DQ36" s="587"/>
      <c r="DR36" s="587"/>
      <c r="DS36" s="587"/>
      <c r="DT36" s="587"/>
      <c r="DU36" s="587"/>
      <c r="DV36" s="588"/>
      <c r="DW36" s="609">
        <v>8.6</v>
      </c>
      <c r="DX36" s="610"/>
      <c r="DY36" s="610"/>
      <c r="DZ36" s="610"/>
      <c r="EA36" s="610"/>
      <c r="EB36" s="610"/>
      <c r="EC36" s="611"/>
    </row>
    <row r="37" spans="2:133" ht="11.25" customHeight="1">
      <c r="AQ37" s="612" t="s">
        <v>315</v>
      </c>
      <c r="AR37" s="613"/>
      <c r="AS37" s="613"/>
      <c r="AT37" s="613"/>
      <c r="AU37" s="613"/>
      <c r="AV37" s="613"/>
      <c r="AW37" s="613"/>
      <c r="AX37" s="613"/>
      <c r="AY37" s="614"/>
      <c r="AZ37" s="586" t="s">
        <v>316</v>
      </c>
      <c r="BA37" s="587"/>
      <c r="BB37" s="587"/>
      <c r="BC37" s="587"/>
      <c r="BD37" s="605"/>
      <c r="BE37" s="605"/>
      <c r="BF37" s="615"/>
      <c r="BG37" s="619" t="s">
        <v>317</v>
      </c>
      <c r="BH37" s="616"/>
      <c r="BI37" s="616"/>
      <c r="BJ37" s="616"/>
      <c r="BK37" s="616"/>
      <c r="BL37" s="616"/>
      <c r="BM37" s="616"/>
      <c r="BN37" s="616"/>
      <c r="BO37" s="616"/>
      <c r="BP37" s="616"/>
      <c r="BQ37" s="616"/>
      <c r="BR37" s="616"/>
      <c r="BS37" s="616"/>
      <c r="BT37" s="616"/>
      <c r="BU37" s="617"/>
      <c r="BV37" s="586">
        <v>44727</v>
      </c>
      <c r="BW37" s="587"/>
      <c r="BX37" s="587"/>
      <c r="BY37" s="587"/>
      <c r="BZ37" s="587"/>
      <c r="CA37" s="587"/>
      <c r="CB37" s="618"/>
      <c r="CD37" s="619" t="s">
        <v>318</v>
      </c>
      <c r="CE37" s="616"/>
      <c r="CF37" s="616"/>
      <c r="CG37" s="616"/>
      <c r="CH37" s="616"/>
      <c r="CI37" s="616"/>
      <c r="CJ37" s="616"/>
      <c r="CK37" s="616"/>
      <c r="CL37" s="616"/>
      <c r="CM37" s="616"/>
      <c r="CN37" s="616"/>
      <c r="CO37" s="616"/>
      <c r="CP37" s="616"/>
      <c r="CQ37" s="617"/>
      <c r="CR37" s="586">
        <v>1539589</v>
      </c>
      <c r="CS37" s="605"/>
      <c r="CT37" s="605"/>
      <c r="CU37" s="605"/>
      <c r="CV37" s="605"/>
      <c r="CW37" s="605"/>
      <c r="CX37" s="605"/>
      <c r="CY37" s="606"/>
      <c r="CZ37" s="589">
        <v>1.4</v>
      </c>
      <c r="DA37" s="607"/>
      <c r="DB37" s="607"/>
      <c r="DC37" s="608"/>
      <c r="DD37" s="592">
        <v>1539589</v>
      </c>
      <c r="DE37" s="605"/>
      <c r="DF37" s="605"/>
      <c r="DG37" s="605"/>
      <c r="DH37" s="605"/>
      <c r="DI37" s="605"/>
      <c r="DJ37" s="605"/>
      <c r="DK37" s="606"/>
      <c r="DL37" s="592">
        <v>1525079</v>
      </c>
      <c r="DM37" s="605"/>
      <c r="DN37" s="605"/>
      <c r="DO37" s="605"/>
      <c r="DP37" s="605"/>
      <c r="DQ37" s="605"/>
      <c r="DR37" s="605"/>
      <c r="DS37" s="605"/>
      <c r="DT37" s="605"/>
      <c r="DU37" s="605"/>
      <c r="DV37" s="606"/>
      <c r="DW37" s="609">
        <v>1.9</v>
      </c>
      <c r="DX37" s="610"/>
      <c r="DY37" s="610"/>
      <c r="DZ37" s="610"/>
      <c r="EA37" s="610"/>
      <c r="EB37" s="610"/>
      <c r="EC37" s="611"/>
    </row>
    <row r="38" spans="2:133" ht="11.25" customHeight="1">
      <c r="AQ38" s="612" t="s">
        <v>319</v>
      </c>
      <c r="AR38" s="613"/>
      <c r="AS38" s="613"/>
      <c r="AT38" s="613"/>
      <c r="AU38" s="613"/>
      <c r="AV38" s="613"/>
      <c r="AW38" s="613"/>
      <c r="AX38" s="613"/>
      <c r="AY38" s="614"/>
      <c r="AZ38" s="586" t="s">
        <v>320</v>
      </c>
      <c r="BA38" s="587"/>
      <c r="BB38" s="587"/>
      <c r="BC38" s="587"/>
      <c r="BD38" s="605"/>
      <c r="BE38" s="605"/>
      <c r="BF38" s="615"/>
      <c r="BG38" s="619" t="s">
        <v>321</v>
      </c>
      <c r="BH38" s="616"/>
      <c r="BI38" s="616"/>
      <c r="BJ38" s="616"/>
      <c r="BK38" s="616"/>
      <c r="BL38" s="616"/>
      <c r="BM38" s="616"/>
      <c r="BN38" s="616"/>
      <c r="BO38" s="616"/>
      <c r="BP38" s="616"/>
      <c r="BQ38" s="616"/>
      <c r="BR38" s="616"/>
      <c r="BS38" s="616"/>
      <c r="BT38" s="616"/>
      <c r="BU38" s="617"/>
      <c r="BV38" s="586">
        <v>63733</v>
      </c>
      <c r="BW38" s="587"/>
      <c r="BX38" s="587"/>
      <c r="BY38" s="587"/>
      <c r="BZ38" s="587"/>
      <c r="CA38" s="587"/>
      <c r="CB38" s="618"/>
      <c r="CD38" s="619" t="s">
        <v>322</v>
      </c>
      <c r="CE38" s="616"/>
      <c r="CF38" s="616"/>
      <c r="CG38" s="616"/>
      <c r="CH38" s="616"/>
      <c r="CI38" s="616"/>
      <c r="CJ38" s="616"/>
      <c r="CK38" s="616"/>
      <c r="CL38" s="616"/>
      <c r="CM38" s="616"/>
      <c r="CN38" s="616"/>
      <c r="CO38" s="616"/>
      <c r="CP38" s="616"/>
      <c r="CQ38" s="617"/>
      <c r="CR38" s="586">
        <v>7686413</v>
      </c>
      <c r="CS38" s="587"/>
      <c r="CT38" s="587"/>
      <c r="CU38" s="587"/>
      <c r="CV38" s="587"/>
      <c r="CW38" s="587"/>
      <c r="CX38" s="587"/>
      <c r="CY38" s="588"/>
      <c r="CZ38" s="589">
        <v>7.2</v>
      </c>
      <c r="DA38" s="607"/>
      <c r="DB38" s="607"/>
      <c r="DC38" s="608"/>
      <c r="DD38" s="592">
        <v>6816876</v>
      </c>
      <c r="DE38" s="587"/>
      <c r="DF38" s="587"/>
      <c r="DG38" s="587"/>
      <c r="DH38" s="587"/>
      <c r="DI38" s="587"/>
      <c r="DJ38" s="587"/>
      <c r="DK38" s="588"/>
      <c r="DL38" s="592">
        <v>4043528</v>
      </c>
      <c r="DM38" s="587"/>
      <c r="DN38" s="587"/>
      <c r="DO38" s="587"/>
      <c r="DP38" s="587"/>
      <c r="DQ38" s="587"/>
      <c r="DR38" s="587"/>
      <c r="DS38" s="587"/>
      <c r="DT38" s="587"/>
      <c r="DU38" s="587"/>
      <c r="DV38" s="588"/>
      <c r="DW38" s="609">
        <v>5</v>
      </c>
      <c r="DX38" s="610"/>
      <c r="DY38" s="610"/>
      <c r="DZ38" s="610"/>
      <c r="EA38" s="610"/>
      <c r="EB38" s="610"/>
      <c r="EC38" s="611"/>
    </row>
    <row r="39" spans="2:133" ht="11.25" customHeight="1">
      <c r="AQ39" s="612" t="s">
        <v>323</v>
      </c>
      <c r="AR39" s="613"/>
      <c r="AS39" s="613"/>
      <c r="AT39" s="613"/>
      <c r="AU39" s="613"/>
      <c r="AV39" s="613"/>
      <c r="AW39" s="613"/>
      <c r="AX39" s="613"/>
      <c r="AY39" s="614"/>
      <c r="AZ39" s="586" t="s">
        <v>320</v>
      </c>
      <c r="BA39" s="587"/>
      <c r="BB39" s="587"/>
      <c r="BC39" s="587"/>
      <c r="BD39" s="605"/>
      <c r="BE39" s="605"/>
      <c r="BF39" s="615"/>
      <c r="BG39" s="620" t="s">
        <v>324</v>
      </c>
      <c r="BH39" s="621"/>
      <c r="BI39" s="621"/>
      <c r="BJ39" s="621"/>
      <c r="BK39" s="621"/>
      <c r="BL39" s="187"/>
      <c r="BM39" s="616" t="s">
        <v>325</v>
      </c>
      <c r="BN39" s="616"/>
      <c r="BO39" s="616"/>
      <c r="BP39" s="616"/>
      <c r="BQ39" s="616"/>
      <c r="BR39" s="616"/>
      <c r="BS39" s="616"/>
      <c r="BT39" s="616"/>
      <c r="BU39" s="617"/>
      <c r="BV39" s="586">
        <v>114</v>
      </c>
      <c r="BW39" s="587"/>
      <c r="BX39" s="587"/>
      <c r="BY39" s="587"/>
      <c r="BZ39" s="587"/>
      <c r="CA39" s="587"/>
      <c r="CB39" s="618"/>
      <c r="CD39" s="619" t="s">
        <v>326</v>
      </c>
      <c r="CE39" s="616"/>
      <c r="CF39" s="616"/>
      <c r="CG39" s="616"/>
      <c r="CH39" s="616"/>
      <c r="CI39" s="616"/>
      <c r="CJ39" s="616"/>
      <c r="CK39" s="616"/>
      <c r="CL39" s="616"/>
      <c r="CM39" s="616"/>
      <c r="CN39" s="616"/>
      <c r="CO39" s="616"/>
      <c r="CP39" s="616"/>
      <c r="CQ39" s="617"/>
      <c r="CR39" s="586">
        <v>1833677</v>
      </c>
      <c r="CS39" s="605"/>
      <c r="CT39" s="605"/>
      <c r="CU39" s="605"/>
      <c r="CV39" s="605"/>
      <c r="CW39" s="605"/>
      <c r="CX39" s="605"/>
      <c r="CY39" s="606"/>
      <c r="CZ39" s="589">
        <v>1.7</v>
      </c>
      <c r="DA39" s="607"/>
      <c r="DB39" s="607"/>
      <c r="DC39" s="608"/>
      <c r="DD39" s="592">
        <v>1592594</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2779316</v>
      </c>
      <c r="BA40" s="587"/>
      <c r="BB40" s="587"/>
      <c r="BC40" s="587"/>
      <c r="BD40" s="605"/>
      <c r="BE40" s="605"/>
      <c r="BF40" s="615"/>
      <c r="BG40" s="620"/>
      <c r="BH40" s="621"/>
      <c r="BI40" s="621"/>
      <c r="BJ40" s="621"/>
      <c r="BK40" s="621"/>
      <c r="BL40" s="187"/>
      <c r="BM40" s="616" t="s">
        <v>328</v>
      </c>
      <c r="BN40" s="616"/>
      <c r="BO40" s="616"/>
      <c r="BP40" s="616"/>
      <c r="BQ40" s="616"/>
      <c r="BR40" s="616"/>
      <c r="BS40" s="616"/>
      <c r="BT40" s="616"/>
      <c r="BU40" s="617"/>
      <c r="BV40" s="586">
        <v>82</v>
      </c>
      <c r="BW40" s="587"/>
      <c r="BX40" s="587"/>
      <c r="BY40" s="587"/>
      <c r="BZ40" s="587"/>
      <c r="CA40" s="587"/>
      <c r="CB40" s="618"/>
      <c r="CD40" s="619" t="s">
        <v>329</v>
      </c>
      <c r="CE40" s="616"/>
      <c r="CF40" s="616"/>
      <c r="CG40" s="616"/>
      <c r="CH40" s="616"/>
      <c r="CI40" s="616"/>
      <c r="CJ40" s="616"/>
      <c r="CK40" s="616"/>
      <c r="CL40" s="616"/>
      <c r="CM40" s="616"/>
      <c r="CN40" s="616"/>
      <c r="CO40" s="616"/>
      <c r="CP40" s="616"/>
      <c r="CQ40" s="617"/>
      <c r="CR40" s="586">
        <v>522750</v>
      </c>
      <c r="CS40" s="587"/>
      <c r="CT40" s="587"/>
      <c r="CU40" s="587"/>
      <c r="CV40" s="587"/>
      <c r="CW40" s="587"/>
      <c r="CX40" s="587"/>
      <c r="CY40" s="588"/>
      <c r="CZ40" s="589">
        <v>0.5</v>
      </c>
      <c r="DA40" s="607"/>
      <c r="DB40" s="607"/>
      <c r="DC40" s="608"/>
      <c r="DD40" s="592">
        <v>50092</v>
      </c>
      <c r="DE40" s="587"/>
      <c r="DF40" s="587"/>
      <c r="DG40" s="587"/>
      <c r="DH40" s="587"/>
      <c r="DI40" s="587"/>
      <c r="DJ40" s="587"/>
      <c r="DK40" s="588"/>
      <c r="DL40" s="592">
        <v>50092</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3755571</v>
      </c>
      <c r="BA41" s="627"/>
      <c r="BB41" s="627"/>
      <c r="BC41" s="627"/>
      <c r="BD41" s="571"/>
      <c r="BE41" s="571"/>
      <c r="BF41" s="628"/>
      <c r="BG41" s="622"/>
      <c r="BH41" s="623"/>
      <c r="BI41" s="623"/>
      <c r="BJ41" s="623"/>
      <c r="BK41" s="623"/>
      <c r="BL41" s="189"/>
      <c r="BM41" s="625" t="s">
        <v>331</v>
      </c>
      <c r="BN41" s="625"/>
      <c r="BO41" s="625"/>
      <c r="BP41" s="625"/>
      <c r="BQ41" s="625"/>
      <c r="BR41" s="625"/>
      <c r="BS41" s="625"/>
      <c r="BT41" s="625"/>
      <c r="BU41" s="626"/>
      <c r="BV41" s="570">
        <v>214</v>
      </c>
      <c r="BW41" s="627"/>
      <c r="BX41" s="627"/>
      <c r="BY41" s="627"/>
      <c r="BZ41" s="627"/>
      <c r="CA41" s="627"/>
      <c r="CB41" s="629"/>
      <c r="CD41" s="619" t="s">
        <v>332</v>
      </c>
      <c r="CE41" s="616"/>
      <c r="CF41" s="616"/>
      <c r="CG41" s="616"/>
      <c r="CH41" s="616"/>
      <c r="CI41" s="616"/>
      <c r="CJ41" s="616"/>
      <c r="CK41" s="616"/>
      <c r="CL41" s="616"/>
      <c r="CM41" s="616"/>
      <c r="CN41" s="616"/>
      <c r="CO41" s="616"/>
      <c r="CP41" s="616"/>
      <c r="CQ41" s="617"/>
      <c r="CR41" s="586" t="s">
        <v>316</v>
      </c>
      <c r="CS41" s="605"/>
      <c r="CT41" s="605"/>
      <c r="CU41" s="605"/>
      <c r="CV41" s="605"/>
      <c r="CW41" s="605"/>
      <c r="CX41" s="605"/>
      <c r="CY41" s="606"/>
      <c r="CZ41" s="589" t="s">
        <v>316</v>
      </c>
      <c r="DA41" s="607"/>
      <c r="DB41" s="607"/>
      <c r="DC41" s="608"/>
      <c r="DD41" s="592" t="s">
        <v>316</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20910221</v>
      </c>
      <c r="CS42" s="587"/>
      <c r="CT42" s="587"/>
      <c r="CU42" s="587"/>
      <c r="CV42" s="587"/>
      <c r="CW42" s="587"/>
      <c r="CX42" s="587"/>
      <c r="CY42" s="588"/>
      <c r="CZ42" s="589">
        <v>19.7</v>
      </c>
      <c r="DA42" s="590"/>
      <c r="DB42" s="590"/>
      <c r="DC42" s="591"/>
      <c r="DD42" s="592">
        <v>9519363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520131</v>
      </c>
      <c r="CS43" s="605"/>
      <c r="CT43" s="605"/>
      <c r="CU43" s="605"/>
      <c r="CV43" s="605"/>
      <c r="CW43" s="605"/>
      <c r="CX43" s="605"/>
      <c r="CY43" s="606"/>
      <c r="CZ43" s="589">
        <v>0.5</v>
      </c>
      <c r="DA43" s="607"/>
      <c r="DB43" s="607"/>
      <c r="DC43" s="608"/>
      <c r="DD43" s="592">
        <v>520131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20910221</v>
      </c>
      <c r="CS44" s="587"/>
      <c r="CT44" s="587"/>
      <c r="CU44" s="587"/>
      <c r="CV44" s="587"/>
      <c r="CW44" s="587"/>
      <c r="CX44" s="587"/>
      <c r="CY44" s="588"/>
      <c r="CZ44" s="589">
        <v>19.7</v>
      </c>
      <c r="DA44" s="590"/>
      <c r="DB44" s="590"/>
      <c r="DC44" s="591"/>
      <c r="DD44" s="592">
        <v>9519363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4299699</v>
      </c>
      <c r="CS45" s="605"/>
      <c r="CT45" s="605"/>
      <c r="CU45" s="605"/>
      <c r="CV45" s="605"/>
      <c r="CW45" s="605"/>
      <c r="CX45" s="605"/>
      <c r="CY45" s="606"/>
      <c r="CZ45" s="589">
        <v>4</v>
      </c>
      <c r="DA45" s="607"/>
      <c r="DB45" s="607"/>
      <c r="DC45" s="608"/>
      <c r="DD45" s="592">
        <v>1283124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16607889</v>
      </c>
      <c r="CS46" s="587"/>
      <c r="CT46" s="587"/>
      <c r="CU46" s="587"/>
      <c r="CV46" s="587"/>
      <c r="CW46" s="587"/>
      <c r="CX46" s="587"/>
      <c r="CY46" s="588"/>
      <c r="CZ46" s="589">
        <v>15.6</v>
      </c>
      <c r="DA46" s="590"/>
      <c r="DB46" s="590"/>
      <c r="DC46" s="591"/>
      <c r="DD46" s="592">
        <v>8233606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106227736</v>
      </c>
      <c r="CS49" s="571"/>
      <c r="CT49" s="571"/>
      <c r="CU49" s="571"/>
      <c r="CV49" s="571"/>
      <c r="CW49" s="571"/>
      <c r="CX49" s="571"/>
      <c r="CY49" s="572"/>
      <c r="CZ49" s="573">
        <v>100</v>
      </c>
      <c r="DA49" s="574"/>
      <c r="DB49" s="574"/>
      <c r="DC49" s="575"/>
      <c r="DD49" s="576">
        <v>76704250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7" zoomScale="70" zoomScaleNormal="25" zoomScaleSheetLayoutView="70" workbookViewId="0">
      <selection activeCell="CH8" sqref="CH8:CL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116666</v>
      </c>
      <c r="R7" s="1099"/>
      <c r="S7" s="1099"/>
      <c r="T7" s="1099"/>
      <c r="U7" s="1099"/>
      <c r="V7" s="1099">
        <v>106303</v>
      </c>
      <c r="W7" s="1099"/>
      <c r="X7" s="1099"/>
      <c r="Y7" s="1099"/>
      <c r="Z7" s="1099"/>
      <c r="AA7" s="1099">
        <v>10363</v>
      </c>
      <c r="AB7" s="1099"/>
      <c r="AC7" s="1099"/>
      <c r="AD7" s="1099"/>
      <c r="AE7" s="1100"/>
      <c r="AF7" s="1101">
        <v>7602</v>
      </c>
      <c r="AG7" s="1102"/>
      <c r="AH7" s="1102"/>
      <c r="AI7" s="1102"/>
      <c r="AJ7" s="1103"/>
      <c r="AK7" s="1085">
        <v>0</v>
      </c>
      <c r="AL7" s="1086"/>
      <c r="AM7" s="1086"/>
      <c r="AN7" s="1086"/>
      <c r="AO7" s="1086"/>
      <c r="AP7" s="1086">
        <v>5419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531</v>
      </c>
      <c r="BS7" s="1089" t="s">
        <v>529</v>
      </c>
      <c r="BT7" s="1090"/>
      <c r="BU7" s="1090"/>
      <c r="BV7" s="1090"/>
      <c r="BW7" s="1090"/>
      <c r="BX7" s="1090"/>
      <c r="BY7" s="1090"/>
      <c r="BZ7" s="1090"/>
      <c r="CA7" s="1090"/>
      <c r="CB7" s="1090"/>
      <c r="CC7" s="1090"/>
      <c r="CD7" s="1090"/>
      <c r="CE7" s="1090"/>
      <c r="CF7" s="1090"/>
      <c r="CG7" s="1091"/>
      <c r="CH7" s="1082">
        <v>-0.11899999999999999</v>
      </c>
      <c r="CI7" s="1083"/>
      <c r="CJ7" s="1083"/>
      <c r="CK7" s="1083"/>
      <c r="CL7" s="1084"/>
      <c r="CM7" s="1082">
        <v>24</v>
      </c>
      <c r="CN7" s="1083"/>
      <c r="CO7" s="1083"/>
      <c r="CP7" s="1083"/>
      <c r="CQ7" s="1084"/>
      <c r="CR7" s="1082">
        <v>10</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532</v>
      </c>
      <c r="BS8" s="1008" t="s">
        <v>530</v>
      </c>
      <c r="BT8" s="1009"/>
      <c r="BU8" s="1009"/>
      <c r="BV8" s="1009"/>
      <c r="BW8" s="1009"/>
      <c r="BX8" s="1009"/>
      <c r="BY8" s="1009"/>
      <c r="BZ8" s="1009"/>
      <c r="CA8" s="1009"/>
      <c r="CB8" s="1009"/>
      <c r="CC8" s="1009"/>
      <c r="CD8" s="1009"/>
      <c r="CE8" s="1009"/>
      <c r="CF8" s="1009"/>
      <c r="CG8" s="1010"/>
      <c r="CH8" s="983">
        <v>-4</v>
      </c>
      <c r="CI8" s="984"/>
      <c r="CJ8" s="984"/>
      <c r="CK8" s="984"/>
      <c r="CL8" s="985"/>
      <c r="CM8" s="983">
        <v>901</v>
      </c>
      <c r="CN8" s="984"/>
      <c r="CO8" s="984"/>
      <c r="CP8" s="984"/>
      <c r="CQ8" s="985"/>
      <c r="CR8" s="983">
        <v>500</v>
      </c>
      <c r="CS8" s="984"/>
      <c r="CT8" s="984"/>
      <c r="CU8" s="984"/>
      <c r="CV8" s="985"/>
      <c r="CW8" s="983">
        <v>491</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7602</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22717</v>
      </c>
      <c r="R28" s="1048"/>
      <c r="S28" s="1048"/>
      <c r="T28" s="1048"/>
      <c r="U28" s="1048"/>
      <c r="V28" s="1048">
        <v>21891</v>
      </c>
      <c r="W28" s="1048"/>
      <c r="X28" s="1048"/>
      <c r="Y28" s="1048"/>
      <c r="Z28" s="1048"/>
      <c r="AA28" s="1048">
        <v>826</v>
      </c>
      <c r="AB28" s="1048"/>
      <c r="AC28" s="1048"/>
      <c r="AD28" s="1048"/>
      <c r="AE28" s="1049"/>
      <c r="AF28" s="1050">
        <v>826</v>
      </c>
      <c r="AG28" s="1048"/>
      <c r="AH28" s="1048"/>
      <c r="AI28" s="1048"/>
      <c r="AJ28" s="1051"/>
      <c r="AK28" s="1052">
        <v>2665</v>
      </c>
      <c r="AL28" s="1040"/>
      <c r="AM28" s="1040"/>
      <c r="AN28" s="1040"/>
      <c r="AO28" s="1040"/>
      <c r="AP28" s="1040">
        <v>0</v>
      </c>
      <c r="AQ28" s="1040"/>
      <c r="AR28" s="1040"/>
      <c r="AS28" s="1040"/>
      <c r="AT28" s="1040"/>
      <c r="AU28" s="1040">
        <v>0</v>
      </c>
      <c r="AV28" s="1040"/>
      <c r="AW28" s="1040"/>
      <c r="AX28" s="1040"/>
      <c r="AY28" s="1040"/>
      <c r="AZ28" s="1041">
        <v>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4395</v>
      </c>
      <c r="R29" s="1038"/>
      <c r="S29" s="1038"/>
      <c r="T29" s="1038"/>
      <c r="U29" s="1038"/>
      <c r="V29" s="1038">
        <v>4262</v>
      </c>
      <c r="W29" s="1038"/>
      <c r="X29" s="1038"/>
      <c r="Y29" s="1038"/>
      <c r="Z29" s="1038"/>
      <c r="AA29" s="1038">
        <v>133</v>
      </c>
      <c r="AB29" s="1038"/>
      <c r="AC29" s="1038"/>
      <c r="AD29" s="1038"/>
      <c r="AE29" s="1039"/>
      <c r="AF29" s="1031">
        <v>133</v>
      </c>
      <c r="AG29" s="1032"/>
      <c r="AH29" s="1032"/>
      <c r="AI29" s="1032"/>
      <c r="AJ29" s="1033"/>
      <c r="AK29" s="974">
        <v>1621</v>
      </c>
      <c r="AL29" s="965"/>
      <c r="AM29" s="965"/>
      <c r="AN29" s="965"/>
      <c r="AO29" s="965"/>
      <c r="AP29" s="965">
        <v>0</v>
      </c>
      <c r="AQ29" s="965"/>
      <c r="AR29" s="965"/>
      <c r="AS29" s="965"/>
      <c r="AT29" s="965"/>
      <c r="AU29" s="965">
        <v>0</v>
      </c>
      <c r="AV29" s="965"/>
      <c r="AW29" s="965"/>
      <c r="AX29" s="965"/>
      <c r="AY29" s="965"/>
      <c r="AZ29" s="1036">
        <v>0</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13607</v>
      </c>
      <c r="R30" s="1038"/>
      <c r="S30" s="1038"/>
      <c r="T30" s="1038"/>
      <c r="U30" s="1038"/>
      <c r="V30" s="1038">
        <v>13534</v>
      </c>
      <c r="W30" s="1038"/>
      <c r="X30" s="1038"/>
      <c r="Y30" s="1038"/>
      <c r="Z30" s="1038"/>
      <c r="AA30" s="1038">
        <v>73</v>
      </c>
      <c r="AB30" s="1038"/>
      <c r="AC30" s="1038"/>
      <c r="AD30" s="1038"/>
      <c r="AE30" s="1039"/>
      <c r="AF30" s="1031">
        <v>73</v>
      </c>
      <c r="AG30" s="1032"/>
      <c r="AH30" s="1032"/>
      <c r="AI30" s="1032"/>
      <c r="AJ30" s="1033"/>
      <c r="AK30" s="974">
        <v>2156</v>
      </c>
      <c r="AL30" s="965"/>
      <c r="AM30" s="965"/>
      <c r="AN30" s="965"/>
      <c r="AO30" s="965"/>
      <c r="AP30" s="965">
        <v>0</v>
      </c>
      <c r="AQ30" s="965"/>
      <c r="AR30" s="965"/>
      <c r="AS30" s="965"/>
      <c r="AT30" s="965"/>
      <c r="AU30" s="965">
        <v>0</v>
      </c>
      <c r="AV30" s="965"/>
      <c r="AW30" s="965"/>
      <c r="AX30" s="965"/>
      <c r="AY30" s="965"/>
      <c r="AZ30" s="1036">
        <v>0</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c r="C31" s="1026"/>
      <c r="D31" s="1026"/>
      <c r="E31" s="1026"/>
      <c r="F31" s="1026"/>
      <c r="G31" s="1026"/>
      <c r="H31" s="1026"/>
      <c r="I31" s="1026"/>
      <c r="J31" s="1026"/>
      <c r="K31" s="1026"/>
      <c r="L31" s="1026"/>
      <c r="M31" s="1026"/>
      <c r="N31" s="1026"/>
      <c r="O31" s="1026"/>
      <c r="P31" s="1027"/>
      <c r="Q31" s="1037"/>
      <c r="R31" s="1038"/>
      <c r="S31" s="1038"/>
      <c r="T31" s="1038"/>
      <c r="U31" s="1038"/>
      <c r="V31" s="1038"/>
      <c r="W31" s="1038"/>
      <c r="X31" s="1038"/>
      <c r="Y31" s="1038"/>
      <c r="Z31" s="1038"/>
      <c r="AA31" s="1038"/>
      <c r="AB31" s="1038"/>
      <c r="AC31" s="1038"/>
      <c r="AD31" s="1038"/>
      <c r="AE31" s="1039"/>
      <c r="AF31" s="1031"/>
      <c r="AG31" s="1032"/>
      <c r="AH31" s="1032"/>
      <c r="AI31" s="1032"/>
      <c r="AJ31" s="1033"/>
      <c r="AK31" s="974"/>
      <c r="AL31" s="965"/>
      <c r="AM31" s="965"/>
      <c r="AN31" s="965"/>
      <c r="AO31" s="965"/>
      <c r="AP31" s="965"/>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383</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1031</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386</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387</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523</v>
      </c>
      <c r="C68" s="980"/>
      <c r="D68" s="980"/>
      <c r="E68" s="980"/>
      <c r="F68" s="980"/>
      <c r="G68" s="980"/>
      <c r="H68" s="980"/>
      <c r="I68" s="980"/>
      <c r="J68" s="980"/>
      <c r="K68" s="980"/>
      <c r="L68" s="980"/>
      <c r="M68" s="980"/>
      <c r="N68" s="980"/>
      <c r="O68" s="980"/>
      <c r="P68" s="981"/>
      <c r="Q68" s="982">
        <v>8932</v>
      </c>
      <c r="R68" s="976"/>
      <c r="S68" s="976"/>
      <c r="T68" s="976"/>
      <c r="U68" s="976"/>
      <c r="V68" s="976">
        <v>8154</v>
      </c>
      <c r="W68" s="976"/>
      <c r="X68" s="976"/>
      <c r="Y68" s="976"/>
      <c r="Z68" s="976"/>
      <c r="AA68" s="976">
        <v>778</v>
      </c>
      <c r="AB68" s="976"/>
      <c r="AC68" s="976"/>
      <c r="AD68" s="976"/>
      <c r="AE68" s="976"/>
      <c r="AF68" s="976">
        <v>778</v>
      </c>
      <c r="AG68" s="976"/>
      <c r="AH68" s="976"/>
      <c r="AI68" s="976"/>
      <c r="AJ68" s="976"/>
      <c r="AK68" s="976">
        <v>215</v>
      </c>
      <c r="AL68" s="976"/>
      <c r="AM68" s="976"/>
      <c r="AN68" s="976"/>
      <c r="AO68" s="976"/>
      <c r="AP68" s="976">
        <v>4112</v>
      </c>
      <c r="AQ68" s="976"/>
      <c r="AR68" s="976"/>
      <c r="AS68" s="976"/>
      <c r="AT68" s="976"/>
      <c r="AU68" s="976">
        <v>177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524</v>
      </c>
      <c r="C69" s="969"/>
      <c r="D69" s="969"/>
      <c r="E69" s="969"/>
      <c r="F69" s="969"/>
      <c r="G69" s="969"/>
      <c r="H69" s="969"/>
      <c r="I69" s="969"/>
      <c r="J69" s="969"/>
      <c r="K69" s="969"/>
      <c r="L69" s="969"/>
      <c r="M69" s="969"/>
      <c r="N69" s="969"/>
      <c r="O69" s="969"/>
      <c r="P69" s="970"/>
      <c r="Q69" s="971">
        <v>102798</v>
      </c>
      <c r="R69" s="965"/>
      <c r="S69" s="965"/>
      <c r="T69" s="965"/>
      <c r="U69" s="965"/>
      <c r="V69" s="965">
        <v>101293</v>
      </c>
      <c r="W69" s="965"/>
      <c r="X69" s="965"/>
      <c r="Y69" s="965"/>
      <c r="Z69" s="965"/>
      <c r="AA69" s="965">
        <v>1505</v>
      </c>
      <c r="AB69" s="965"/>
      <c r="AC69" s="965"/>
      <c r="AD69" s="965"/>
      <c r="AE69" s="965"/>
      <c r="AF69" s="965">
        <v>20588</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525</v>
      </c>
      <c r="C70" s="969"/>
      <c r="D70" s="969"/>
      <c r="E70" s="969"/>
      <c r="F70" s="969"/>
      <c r="G70" s="969"/>
      <c r="H70" s="969"/>
      <c r="I70" s="969"/>
      <c r="J70" s="969"/>
      <c r="K70" s="969"/>
      <c r="L70" s="969"/>
      <c r="M70" s="969"/>
      <c r="N70" s="969"/>
      <c r="O70" s="969"/>
      <c r="P70" s="970"/>
      <c r="Q70" s="971">
        <v>1001</v>
      </c>
      <c r="R70" s="965"/>
      <c r="S70" s="965"/>
      <c r="T70" s="965"/>
      <c r="U70" s="965"/>
      <c r="V70" s="965">
        <v>920</v>
      </c>
      <c r="W70" s="965"/>
      <c r="X70" s="965"/>
      <c r="Y70" s="965"/>
      <c r="Z70" s="965"/>
      <c r="AA70" s="965">
        <v>81</v>
      </c>
      <c r="AB70" s="965"/>
      <c r="AC70" s="965"/>
      <c r="AD70" s="965"/>
      <c r="AE70" s="965"/>
      <c r="AF70" s="965">
        <v>81</v>
      </c>
      <c r="AG70" s="965"/>
      <c r="AH70" s="965"/>
      <c r="AI70" s="965"/>
      <c r="AJ70" s="965"/>
      <c r="AK70" s="965">
        <v>0</v>
      </c>
      <c r="AL70" s="965"/>
      <c r="AM70" s="965"/>
      <c r="AN70" s="965"/>
      <c r="AO70" s="965"/>
      <c r="AP70" s="965">
        <v>2026</v>
      </c>
      <c r="AQ70" s="965"/>
      <c r="AR70" s="965"/>
      <c r="AS70" s="965"/>
      <c r="AT70" s="965"/>
      <c r="AU70" s="965">
        <v>184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526</v>
      </c>
      <c r="C71" s="969"/>
      <c r="D71" s="969"/>
      <c r="E71" s="969"/>
      <c r="F71" s="969"/>
      <c r="G71" s="969"/>
      <c r="H71" s="969"/>
      <c r="I71" s="969"/>
      <c r="J71" s="969"/>
      <c r="K71" s="969"/>
      <c r="L71" s="969"/>
      <c r="M71" s="969"/>
      <c r="N71" s="969"/>
      <c r="O71" s="969"/>
      <c r="P71" s="970"/>
      <c r="Q71" s="971">
        <v>87208</v>
      </c>
      <c r="R71" s="965"/>
      <c r="S71" s="965"/>
      <c r="T71" s="965"/>
      <c r="U71" s="965"/>
      <c r="V71" s="965">
        <v>82708</v>
      </c>
      <c r="W71" s="965"/>
      <c r="X71" s="965"/>
      <c r="Y71" s="965"/>
      <c r="Z71" s="965"/>
      <c r="AA71" s="965">
        <v>4501</v>
      </c>
      <c r="AB71" s="965"/>
      <c r="AC71" s="965"/>
      <c r="AD71" s="965"/>
      <c r="AE71" s="965"/>
      <c r="AF71" s="965">
        <v>4501</v>
      </c>
      <c r="AG71" s="965"/>
      <c r="AH71" s="965"/>
      <c r="AI71" s="965"/>
      <c r="AJ71" s="965"/>
      <c r="AK71" s="965">
        <v>6230</v>
      </c>
      <c r="AL71" s="965"/>
      <c r="AM71" s="965"/>
      <c r="AN71" s="965"/>
      <c r="AO71" s="965"/>
      <c r="AP71" s="965">
        <v>36294</v>
      </c>
      <c r="AQ71" s="965"/>
      <c r="AR71" s="965"/>
      <c r="AS71" s="965"/>
      <c r="AT71" s="965"/>
      <c r="AU71" s="965">
        <v>871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527</v>
      </c>
      <c r="C72" s="969"/>
      <c r="D72" s="969"/>
      <c r="E72" s="969"/>
      <c r="F72" s="969"/>
      <c r="G72" s="969"/>
      <c r="H72" s="969"/>
      <c r="I72" s="969"/>
      <c r="J72" s="969"/>
      <c r="K72" s="969"/>
      <c r="L72" s="969"/>
      <c r="M72" s="969"/>
      <c r="N72" s="969"/>
      <c r="O72" s="969"/>
      <c r="P72" s="970"/>
      <c r="Q72" s="971">
        <v>5719</v>
      </c>
      <c r="R72" s="965"/>
      <c r="S72" s="965"/>
      <c r="T72" s="965"/>
      <c r="U72" s="965"/>
      <c r="V72" s="965">
        <v>5659</v>
      </c>
      <c r="W72" s="965"/>
      <c r="X72" s="965"/>
      <c r="Y72" s="965"/>
      <c r="Z72" s="965"/>
      <c r="AA72" s="965">
        <v>59</v>
      </c>
      <c r="AB72" s="965"/>
      <c r="AC72" s="965"/>
      <c r="AD72" s="965"/>
      <c r="AE72" s="965"/>
      <c r="AF72" s="965">
        <v>59</v>
      </c>
      <c r="AG72" s="965"/>
      <c r="AH72" s="965"/>
      <c r="AI72" s="965"/>
      <c r="AJ72" s="965"/>
      <c r="AK72" s="965">
        <v>1598</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528</v>
      </c>
      <c r="C73" s="969"/>
      <c r="D73" s="969"/>
      <c r="E73" s="969"/>
      <c r="F73" s="969"/>
      <c r="G73" s="969"/>
      <c r="H73" s="969"/>
      <c r="I73" s="969"/>
      <c r="J73" s="969"/>
      <c r="K73" s="969"/>
      <c r="L73" s="969"/>
      <c r="M73" s="969"/>
      <c r="N73" s="969"/>
      <c r="O73" s="969"/>
      <c r="P73" s="970"/>
      <c r="Q73" s="971">
        <v>1161940</v>
      </c>
      <c r="R73" s="965"/>
      <c r="S73" s="965"/>
      <c r="T73" s="965"/>
      <c r="U73" s="965"/>
      <c r="V73" s="965">
        <v>1129127</v>
      </c>
      <c r="W73" s="965"/>
      <c r="X73" s="965"/>
      <c r="Y73" s="965"/>
      <c r="Z73" s="965"/>
      <c r="AA73" s="965">
        <v>32812</v>
      </c>
      <c r="AB73" s="965"/>
      <c r="AC73" s="965"/>
      <c r="AD73" s="965"/>
      <c r="AE73" s="965"/>
      <c r="AF73" s="965">
        <v>32812</v>
      </c>
      <c r="AG73" s="965"/>
      <c r="AH73" s="965"/>
      <c r="AI73" s="965"/>
      <c r="AJ73" s="965"/>
      <c r="AK73" s="965">
        <v>16486</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287</v>
      </c>
      <c r="AG109" s="886"/>
      <c r="AH109" s="886"/>
      <c r="AI109" s="886"/>
      <c r="AJ109" s="887"/>
      <c r="AK109" s="888" t="s">
        <v>286</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287</v>
      </c>
      <c r="BW109" s="886"/>
      <c r="BX109" s="886"/>
      <c r="BY109" s="886"/>
      <c r="BZ109" s="887"/>
      <c r="CA109" s="888" t="s">
        <v>286</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287</v>
      </c>
      <c r="DM109" s="886"/>
      <c r="DN109" s="886"/>
      <c r="DO109" s="886"/>
      <c r="DP109" s="887"/>
      <c r="DQ109" s="888" t="s">
        <v>286</v>
      </c>
      <c r="DR109" s="886"/>
      <c r="DS109" s="886"/>
      <c r="DT109" s="886"/>
      <c r="DU109" s="887"/>
      <c r="DV109" s="888" t="s">
        <v>398</v>
      </c>
      <c r="DW109" s="886"/>
      <c r="DX109" s="886"/>
      <c r="DY109" s="886"/>
      <c r="DZ109" s="917"/>
    </row>
    <row r="110" spans="1:131" s="197" customFormat="1" ht="26.25" customHeight="1">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1470171</v>
      </c>
      <c r="AB110" s="871"/>
      <c r="AC110" s="871"/>
      <c r="AD110" s="871"/>
      <c r="AE110" s="872"/>
      <c r="AF110" s="873">
        <v>1470171</v>
      </c>
      <c r="AG110" s="871"/>
      <c r="AH110" s="871"/>
      <c r="AI110" s="871"/>
      <c r="AJ110" s="872"/>
      <c r="AK110" s="873">
        <v>1470171</v>
      </c>
      <c r="AL110" s="871"/>
      <c r="AM110" s="871"/>
      <c r="AN110" s="871"/>
      <c r="AO110" s="872"/>
      <c r="AP110" s="874">
        <v>2.1</v>
      </c>
      <c r="AQ110" s="875"/>
      <c r="AR110" s="875"/>
      <c r="AS110" s="875"/>
      <c r="AT110" s="876"/>
      <c r="AU110" s="918" t="s">
        <v>61</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8023385</v>
      </c>
      <c r="BR110" s="798"/>
      <c r="BS110" s="798"/>
      <c r="BT110" s="798"/>
      <c r="BU110" s="798"/>
      <c r="BV110" s="798">
        <v>6739505</v>
      </c>
      <c r="BW110" s="798"/>
      <c r="BX110" s="798"/>
      <c r="BY110" s="798"/>
      <c r="BZ110" s="798"/>
      <c r="CA110" s="798">
        <v>5418790</v>
      </c>
      <c r="CB110" s="798"/>
      <c r="CC110" s="798"/>
      <c r="CD110" s="798"/>
      <c r="CE110" s="798"/>
      <c r="CF110" s="859">
        <v>7.9</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v>6163004</v>
      </c>
      <c r="BR111" s="769"/>
      <c r="BS111" s="769"/>
      <c r="BT111" s="769"/>
      <c r="BU111" s="769"/>
      <c r="BV111" s="769">
        <v>6163004</v>
      </c>
      <c r="BW111" s="769"/>
      <c r="BX111" s="769"/>
      <c r="BY111" s="769"/>
      <c r="BZ111" s="769"/>
      <c r="CA111" s="769">
        <v>5702974</v>
      </c>
      <c r="CB111" s="769"/>
      <c r="CC111" s="769"/>
      <c r="CD111" s="769"/>
      <c r="CE111" s="769"/>
      <c r="CF111" s="846">
        <v>8.3000000000000007</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409</v>
      </c>
      <c r="BA112" s="766"/>
      <c r="BB112" s="766"/>
      <c r="BC112" s="766"/>
      <c r="BD112" s="766"/>
      <c r="BE112" s="766"/>
      <c r="BF112" s="766"/>
      <c r="BG112" s="766"/>
      <c r="BH112" s="766"/>
      <c r="BI112" s="766"/>
      <c r="BJ112" s="766"/>
      <c r="BK112" s="766"/>
      <c r="BL112" s="766"/>
      <c r="BM112" s="766"/>
      <c r="BN112" s="766"/>
      <c r="BO112" s="766"/>
      <c r="BP112" s="767"/>
      <c r="BQ112" s="768" t="s">
        <v>112</v>
      </c>
      <c r="BR112" s="769"/>
      <c r="BS112" s="769"/>
      <c r="BT112" s="769"/>
      <c r="BU112" s="769"/>
      <c r="BV112" s="769" t="s">
        <v>112</v>
      </c>
      <c r="BW112" s="769"/>
      <c r="BX112" s="769"/>
      <c r="BY112" s="769"/>
      <c r="BZ112" s="769"/>
      <c r="CA112" s="769" t="s">
        <v>112</v>
      </c>
      <c r="CB112" s="769"/>
      <c r="CC112" s="769"/>
      <c r="CD112" s="769"/>
      <c r="CE112" s="769"/>
      <c r="CF112" s="846" t="s">
        <v>112</v>
      </c>
      <c r="CG112" s="847"/>
      <c r="CH112" s="847"/>
      <c r="CI112" s="847"/>
      <c r="CJ112" s="847"/>
      <c r="CK112" s="915"/>
      <c r="CL112" s="864"/>
      <c r="CM112" s="801" t="s">
        <v>410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112</v>
      </c>
      <c r="AB113" s="907"/>
      <c r="AC113" s="907"/>
      <c r="AD113" s="907"/>
      <c r="AE113" s="908"/>
      <c r="AF113" s="909" t="s">
        <v>112</v>
      </c>
      <c r="AG113" s="907"/>
      <c r="AH113" s="907"/>
      <c r="AI113" s="907"/>
      <c r="AJ113" s="908"/>
      <c r="AK113" s="909" t="s">
        <v>112</v>
      </c>
      <c r="AL113" s="907"/>
      <c r="AM113" s="907"/>
      <c r="AN113" s="907"/>
      <c r="AO113" s="908"/>
      <c r="AP113" s="910" t="s">
        <v>112</v>
      </c>
      <c r="AQ113" s="911"/>
      <c r="AR113" s="911"/>
      <c r="AS113" s="911"/>
      <c r="AT113" s="912"/>
      <c r="AU113" s="921"/>
      <c r="AV113" s="922"/>
      <c r="AW113" s="922"/>
      <c r="AX113" s="922"/>
      <c r="AY113" s="923"/>
      <c r="AZ113" s="765" t="s">
        <v>412</v>
      </c>
      <c r="BA113" s="766"/>
      <c r="BB113" s="766"/>
      <c r="BC113" s="766"/>
      <c r="BD113" s="766"/>
      <c r="BE113" s="766"/>
      <c r="BF113" s="766"/>
      <c r="BG113" s="766"/>
      <c r="BH113" s="766"/>
      <c r="BI113" s="766"/>
      <c r="BJ113" s="766"/>
      <c r="BK113" s="766"/>
      <c r="BL113" s="766"/>
      <c r="BM113" s="766"/>
      <c r="BN113" s="766"/>
      <c r="BO113" s="766"/>
      <c r="BP113" s="767"/>
      <c r="BQ113" s="768">
        <v>1543480</v>
      </c>
      <c r="BR113" s="769"/>
      <c r="BS113" s="769"/>
      <c r="BT113" s="769"/>
      <c r="BU113" s="769"/>
      <c r="BV113" s="769">
        <v>1318887</v>
      </c>
      <c r="BW113" s="769"/>
      <c r="BX113" s="769"/>
      <c r="BY113" s="769"/>
      <c r="BZ113" s="769"/>
      <c r="CA113" s="769">
        <v>1232253</v>
      </c>
      <c r="CB113" s="769"/>
      <c r="CC113" s="769"/>
      <c r="CD113" s="769"/>
      <c r="CE113" s="769"/>
      <c r="CF113" s="846">
        <v>1.8</v>
      </c>
      <c r="CG113" s="847"/>
      <c r="CH113" s="847"/>
      <c r="CI113" s="847"/>
      <c r="CJ113" s="847"/>
      <c r="CK113" s="915"/>
      <c r="CL113" s="864"/>
      <c r="CM113" s="801" t="s">
        <v>413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347949</v>
      </c>
      <c r="AB114" s="782"/>
      <c r="AC114" s="782"/>
      <c r="AD114" s="782"/>
      <c r="AE114" s="783"/>
      <c r="AF114" s="784">
        <v>328227</v>
      </c>
      <c r="AG114" s="782"/>
      <c r="AH114" s="782"/>
      <c r="AI114" s="782"/>
      <c r="AJ114" s="783"/>
      <c r="AK114" s="784">
        <v>261987</v>
      </c>
      <c r="AL114" s="782"/>
      <c r="AM114" s="782"/>
      <c r="AN114" s="782"/>
      <c r="AO114" s="783"/>
      <c r="AP114" s="752">
        <v>0.4</v>
      </c>
      <c r="AQ114" s="753"/>
      <c r="AR114" s="753"/>
      <c r="AS114" s="753"/>
      <c r="AT114" s="754"/>
      <c r="AU114" s="921"/>
      <c r="AV114" s="922"/>
      <c r="AW114" s="922"/>
      <c r="AX114" s="922"/>
      <c r="AY114" s="923"/>
      <c r="AZ114" s="765" t="s">
        <v>415</v>
      </c>
      <c r="BA114" s="766"/>
      <c r="BB114" s="766"/>
      <c r="BC114" s="766"/>
      <c r="BD114" s="766"/>
      <c r="BE114" s="766"/>
      <c r="BF114" s="766"/>
      <c r="BG114" s="766"/>
      <c r="BH114" s="766"/>
      <c r="BI114" s="766"/>
      <c r="BJ114" s="766"/>
      <c r="BK114" s="766"/>
      <c r="BL114" s="766"/>
      <c r="BM114" s="766"/>
      <c r="BN114" s="766"/>
      <c r="BO114" s="766"/>
      <c r="BP114" s="767"/>
      <c r="BQ114" s="768">
        <v>18178067</v>
      </c>
      <c r="BR114" s="769"/>
      <c r="BS114" s="769"/>
      <c r="BT114" s="769"/>
      <c r="BU114" s="769"/>
      <c r="BV114" s="769">
        <v>17444280</v>
      </c>
      <c r="BW114" s="769"/>
      <c r="BX114" s="769"/>
      <c r="BY114" s="769"/>
      <c r="BZ114" s="769"/>
      <c r="CA114" s="769">
        <v>16687468</v>
      </c>
      <c r="CB114" s="769"/>
      <c r="CC114" s="769"/>
      <c r="CD114" s="769"/>
      <c r="CE114" s="769"/>
      <c r="CF114" s="846">
        <v>24.3</v>
      </c>
      <c r="CG114" s="847"/>
      <c r="CH114" s="847"/>
      <c r="CI114" s="847"/>
      <c r="CJ114" s="847"/>
      <c r="CK114" s="915"/>
      <c r="CL114" s="864"/>
      <c r="CM114" s="801" t="s">
        <v>416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1461434</v>
      </c>
      <c r="AB115" s="907"/>
      <c r="AC115" s="907"/>
      <c r="AD115" s="907"/>
      <c r="AE115" s="908"/>
      <c r="AF115" s="909">
        <v>1333164</v>
      </c>
      <c r="AG115" s="907"/>
      <c r="AH115" s="907"/>
      <c r="AI115" s="907"/>
      <c r="AJ115" s="908"/>
      <c r="AK115" s="909">
        <v>1132542</v>
      </c>
      <c r="AL115" s="907"/>
      <c r="AM115" s="907"/>
      <c r="AN115" s="907"/>
      <c r="AO115" s="908"/>
      <c r="AP115" s="910">
        <v>1.6</v>
      </c>
      <c r="AQ115" s="911"/>
      <c r="AR115" s="911"/>
      <c r="AS115" s="911"/>
      <c r="AT115" s="912"/>
      <c r="AU115" s="921"/>
      <c r="AV115" s="922"/>
      <c r="AW115" s="922"/>
      <c r="AX115" s="922"/>
      <c r="AY115" s="923"/>
      <c r="AZ115" s="765" t="s">
        <v>418</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419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423</v>
      </c>
      <c r="Z117" s="887"/>
      <c r="AA117" s="892">
        <v>3279554</v>
      </c>
      <c r="AB117" s="893"/>
      <c r="AC117" s="893"/>
      <c r="AD117" s="893"/>
      <c r="AE117" s="894"/>
      <c r="AF117" s="896">
        <v>3131562</v>
      </c>
      <c r="AG117" s="893"/>
      <c r="AH117" s="893"/>
      <c r="AI117" s="893"/>
      <c r="AJ117" s="894"/>
      <c r="AK117" s="896">
        <v>2864700</v>
      </c>
      <c r="AL117" s="893"/>
      <c r="AM117" s="893"/>
      <c r="AN117" s="893"/>
      <c r="AO117" s="894"/>
      <c r="AP117" s="897"/>
      <c r="AQ117" s="898"/>
      <c r="AR117" s="898"/>
      <c r="AS117" s="898"/>
      <c r="AT117" s="899"/>
      <c r="AU117" s="921"/>
      <c r="AV117" s="922"/>
      <c r="AW117" s="922"/>
      <c r="AX117" s="922"/>
      <c r="AY117" s="923"/>
      <c r="AZ117" s="843" t="s">
        <v>424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287</v>
      </c>
      <c r="AG118" s="886"/>
      <c r="AH118" s="886"/>
      <c r="AI118" s="886"/>
      <c r="AJ118" s="887"/>
      <c r="AK118" s="888" t="s">
        <v>286</v>
      </c>
      <c r="AL118" s="886"/>
      <c r="AM118" s="886"/>
      <c r="AN118" s="886"/>
      <c r="AO118" s="887"/>
      <c r="AP118" s="889" t="s">
        <v>398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426</v>
      </c>
      <c r="BP118" s="836"/>
      <c r="BQ118" s="855">
        <v>33907936</v>
      </c>
      <c r="BR118" s="856"/>
      <c r="BS118" s="856"/>
      <c r="BT118" s="856"/>
      <c r="BU118" s="856"/>
      <c r="BV118" s="856">
        <v>31665676</v>
      </c>
      <c r="BW118" s="856"/>
      <c r="BX118" s="856"/>
      <c r="BY118" s="856"/>
      <c r="BZ118" s="856"/>
      <c r="CA118" s="856">
        <v>29041485</v>
      </c>
      <c r="CB118" s="856"/>
      <c r="CC118" s="856"/>
      <c r="CD118" s="856"/>
      <c r="CE118" s="856"/>
      <c r="CF118" s="741"/>
      <c r="CG118" s="742"/>
      <c r="CH118" s="742"/>
      <c r="CI118" s="742"/>
      <c r="CJ118" s="839"/>
      <c r="CK118" s="915"/>
      <c r="CL118" s="864"/>
      <c r="CM118" s="801" t="s">
        <v>427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428</v>
      </c>
      <c r="AV119" s="878"/>
      <c r="AW119" s="878"/>
      <c r="AX119" s="878"/>
      <c r="AY119" s="879"/>
      <c r="AZ119" s="814" t="s">
        <v>429</v>
      </c>
      <c r="BA119" s="756"/>
      <c r="BB119" s="756"/>
      <c r="BC119" s="756"/>
      <c r="BD119" s="756"/>
      <c r="BE119" s="756"/>
      <c r="BF119" s="756"/>
      <c r="BG119" s="756"/>
      <c r="BH119" s="756"/>
      <c r="BI119" s="756"/>
      <c r="BJ119" s="756"/>
      <c r="BK119" s="756"/>
      <c r="BL119" s="756"/>
      <c r="BM119" s="756"/>
      <c r="BN119" s="756"/>
      <c r="BO119" s="756"/>
      <c r="BP119" s="757"/>
      <c r="BQ119" s="797">
        <v>130540216</v>
      </c>
      <c r="BR119" s="798"/>
      <c r="BS119" s="798"/>
      <c r="BT119" s="798"/>
      <c r="BU119" s="798"/>
      <c r="BV119" s="798">
        <v>133505038</v>
      </c>
      <c r="BW119" s="798"/>
      <c r="BX119" s="798"/>
      <c r="BY119" s="798"/>
      <c r="BZ119" s="798"/>
      <c r="CA119" s="798">
        <v>129416258</v>
      </c>
      <c r="CB119" s="798"/>
      <c r="CC119" s="798"/>
      <c r="CD119" s="798"/>
      <c r="CE119" s="798"/>
      <c r="CF119" s="859">
        <v>188.3</v>
      </c>
      <c r="CG119" s="860"/>
      <c r="CH119" s="860"/>
      <c r="CI119" s="860"/>
      <c r="CJ119" s="860"/>
      <c r="CK119" s="916"/>
      <c r="CL119" s="866"/>
      <c r="CM119" s="823" t="s">
        <v>430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6163004</v>
      </c>
      <c r="DH119" s="715"/>
      <c r="DI119" s="715"/>
      <c r="DJ119" s="715"/>
      <c r="DK119" s="716"/>
      <c r="DL119" s="717">
        <v>6163004</v>
      </c>
      <c r="DM119" s="715"/>
      <c r="DN119" s="715"/>
      <c r="DO119" s="715"/>
      <c r="DP119" s="716"/>
      <c r="DQ119" s="717">
        <v>5702974</v>
      </c>
      <c r="DR119" s="715"/>
      <c r="DS119" s="715"/>
      <c r="DT119" s="715"/>
      <c r="DU119" s="716"/>
      <c r="DV119" s="805">
        <v>8.3000000000000007</v>
      </c>
      <c r="DW119" s="806"/>
      <c r="DX119" s="806"/>
      <c r="DY119" s="806"/>
      <c r="DZ119" s="807"/>
    </row>
    <row r="120" spans="1:130" s="197" customFormat="1" ht="26.25" customHeight="1">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431</v>
      </c>
      <c r="BA120" s="766"/>
      <c r="BB120" s="766"/>
      <c r="BC120" s="766"/>
      <c r="BD120" s="766"/>
      <c r="BE120" s="766"/>
      <c r="BF120" s="766"/>
      <c r="BG120" s="766"/>
      <c r="BH120" s="766"/>
      <c r="BI120" s="766"/>
      <c r="BJ120" s="766"/>
      <c r="BK120" s="766"/>
      <c r="BL120" s="766"/>
      <c r="BM120" s="766"/>
      <c r="BN120" s="766"/>
      <c r="BO120" s="766"/>
      <c r="BP120" s="767"/>
      <c r="BQ120" s="768">
        <v>9400</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432</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c r="A121" s="863"/>
      <c r="B121" s="864"/>
      <c r="C121" s="840" t="s">
        <v>433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434</v>
      </c>
      <c r="BA121" s="844"/>
      <c r="BB121" s="844"/>
      <c r="BC121" s="844"/>
      <c r="BD121" s="844"/>
      <c r="BE121" s="844"/>
      <c r="BF121" s="844"/>
      <c r="BG121" s="844"/>
      <c r="BH121" s="844"/>
      <c r="BI121" s="844"/>
      <c r="BJ121" s="844"/>
      <c r="BK121" s="844"/>
      <c r="BL121" s="844"/>
      <c r="BM121" s="844"/>
      <c r="BN121" s="844"/>
      <c r="BO121" s="844"/>
      <c r="BP121" s="845"/>
      <c r="BQ121" s="855">
        <v>53107070</v>
      </c>
      <c r="BR121" s="856"/>
      <c r="BS121" s="856"/>
      <c r="BT121" s="856"/>
      <c r="BU121" s="856"/>
      <c r="BV121" s="856">
        <v>51270672</v>
      </c>
      <c r="BW121" s="856"/>
      <c r="BX121" s="856"/>
      <c r="BY121" s="856"/>
      <c r="BZ121" s="856"/>
      <c r="CA121" s="856">
        <v>47983846</v>
      </c>
      <c r="CB121" s="856"/>
      <c r="CC121" s="856"/>
      <c r="CD121" s="856"/>
      <c r="CE121" s="856"/>
      <c r="CF121" s="857">
        <v>69.8</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435</v>
      </c>
      <c r="BP122" s="836"/>
      <c r="BQ122" s="837">
        <v>183656686</v>
      </c>
      <c r="BR122" s="838"/>
      <c r="BS122" s="838"/>
      <c r="BT122" s="838"/>
      <c r="BU122" s="838"/>
      <c r="BV122" s="838">
        <v>184775710</v>
      </c>
      <c r="BW122" s="838"/>
      <c r="BX122" s="838"/>
      <c r="BY122" s="838"/>
      <c r="BZ122" s="838"/>
      <c r="CA122" s="838">
        <v>177400104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c r="A125" s="863"/>
      <c r="B125" s="864"/>
      <c r="C125" s="801" t="s">
        <v>427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437</v>
      </c>
      <c r="CL125" s="808"/>
      <c r="CM125" s="808"/>
      <c r="CN125" s="808"/>
      <c r="CO125" s="809"/>
      <c r="CP125" s="814" t="s">
        <v>438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113830</v>
      </c>
      <c r="AB126" s="782"/>
      <c r="AC126" s="782"/>
      <c r="AD126" s="782"/>
      <c r="AE126" s="783"/>
      <c r="AF126" s="784">
        <v>113923</v>
      </c>
      <c r="AG126" s="782"/>
      <c r="AH126" s="782"/>
      <c r="AI126" s="782"/>
      <c r="AJ126" s="783"/>
      <c r="AK126" s="784">
        <v>114021</v>
      </c>
      <c r="AL126" s="782"/>
      <c r="AM126" s="782"/>
      <c r="AN126" s="782"/>
      <c r="AO126" s="783"/>
      <c r="AP126" s="752">
        <v>0.2</v>
      </c>
      <c r="AQ126" s="753"/>
      <c r="AR126" s="753"/>
      <c r="AS126" s="753"/>
      <c r="AT126" s="754"/>
      <c r="AU126" s="233"/>
      <c r="AV126" s="233"/>
      <c r="AW126" s="233"/>
      <c r="AX126" s="804" t="s">
        <v>439</v>
      </c>
      <c r="AY126" s="762"/>
      <c r="AZ126" s="762"/>
      <c r="BA126" s="762"/>
      <c r="BB126" s="762"/>
      <c r="BC126" s="762"/>
      <c r="BD126" s="762"/>
      <c r="BE126" s="763"/>
      <c r="BF126" s="761" t="s">
        <v>440</v>
      </c>
      <c r="BG126" s="762"/>
      <c r="BH126" s="762"/>
      <c r="BI126" s="762"/>
      <c r="BJ126" s="762"/>
      <c r="BK126" s="762"/>
      <c r="BL126" s="763"/>
      <c r="BM126" s="761" t="s">
        <v>441</v>
      </c>
      <c r="BN126" s="762"/>
      <c r="BO126" s="762"/>
      <c r="BP126" s="762"/>
      <c r="BQ126" s="762"/>
      <c r="BR126" s="762"/>
      <c r="BS126" s="763"/>
      <c r="BT126" s="761" t="s">
        <v>442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1347604</v>
      </c>
      <c r="AB127" s="782"/>
      <c r="AC127" s="782"/>
      <c r="AD127" s="782"/>
      <c r="AE127" s="783"/>
      <c r="AF127" s="784">
        <v>1219241</v>
      </c>
      <c r="AG127" s="782"/>
      <c r="AH127" s="782"/>
      <c r="AI127" s="782"/>
      <c r="AJ127" s="783"/>
      <c r="AK127" s="784">
        <v>1018521</v>
      </c>
      <c r="AL127" s="782"/>
      <c r="AM127" s="782"/>
      <c r="AN127" s="782"/>
      <c r="AO127" s="783"/>
      <c r="AP127" s="752">
        <v>1.5</v>
      </c>
      <c r="AQ127" s="753"/>
      <c r="AR127" s="753"/>
      <c r="AS127" s="753"/>
      <c r="AT127" s="754"/>
      <c r="AU127" s="233"/>
      <c r="AV127" s="233"/>
      <c r="AW127" s="233"/>
      <c r="AX127" s="755" t="s">
        <v>445</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447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448</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449</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450</v>
      </c>
      <c r="X129" s="779"/>
      <c r="Y129" s="779"/>
      <c r="Z129" s="780"/>
      <c r="AA129" s="781">
        <v>76768615</v>
      </c>
      <c r="AB129" s="782"/>
      <c r="AC129" s="782"/>
      <c r="AD129" s="782"/>
      <c r="AE129" s="783"/>
      <c r="AF129" s="784">
        <v>73995350</v>
      </c>
      <c r="AG129" s="782"/>
      <c r="AH129" s="782"/>
      <c r="AI129" s="782"/>
      <c r="AJ129" s="783"/>
      <c r="AK129" s="784">
        <v>72612891</v>
      </c>
      <c r="AL129" s="782"/>
      <c r="AM129" s="782"/>
      <c r="AN129" s="782"/>
      <c r="AO129" s="783"/>
      <c r="AP129" s="785"/>
      <c r="AQ129" s="786"/>
      <c r="AR129" s="786"/>
      <c r="AS129" s="786"/>
      <c r="AT129" s="787"/>
      <c r="AU129" s="235"/>
      <c r="AV129" s="235"/>
      <c r="AW129" s="235"/>
      <c r="AX129" s="770" t="s">
        <v>451</v>
      </c>
      <c r="AY129" s="766"/>
      <c r="AZ129" s="766"/>
      <c r="BA129" s="766"/>
      <c r="BB129" s="766"/>
      <c r="BC129" s="766"/>
      <c r="BD129" s="766"/>
      <c r="BE129" s="767"/>
      <c r="BF129" s="771">
        <v>-0.9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453</v>
      </c>
      <c r="X130" s="779"/>
      <c r="Y130" s="779"/>
      <c r="Z130" s="780"/>
      <c r="AA130" s="781">
        <v>3611690</v>
      </c>
      <c r="AB130" s="782"/>
      <c r="AC130" s="782"/>
      <c r="AD130" s="782"/>
      <c r="AE130" s="783"/>
      <c r="AF130" s="784">
        <v>3752972</v>
      </c>
      <c r="AG130" s="782"/>
      <c r="AH130" s="782"/>
      <c r="AI130" s="782"/>
      <c r="AJ130" s="783"/>
      <c r="AK130" s="784">
        <v>3866157</v>
      </c>
      <c r="AL130" s="782"/>
      <c r="AM130" s="782"/>
      <c r="AN130" s="782"/>
      <c r="AO130" s="783"/>
      <c r="AP130" s="785"/>
      <c r="AQ130" s="786"/>
      <c r="AR130" s="786"/>
      <c r="AS130" s="786"/>
      <c r="AT130" s="787"/>
      <c r="AU130" s="235"/>
      <c r="AV130" s="235"/>
      <c r="AW130" s="235"/>
      <c r="AX130" s="749" t="s">
        <v>454</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455</v>
      </c>
      <c r="X131" s="712"/>
      <c r="Y131" s="712"/>
      <c r="Z131" s="713"/>
      <c r="AA131" s="714">
        <v>73156925</v>
      </c>
      <c r="AB131" s="715"/>
      <c r="AC131" s="715"/>
      <c r="AD131" s="715"/>
      <c r="AE131" s="716"/>
      <c r="AF131" s="717">
        <v>70242378</v>
      </c>
      <c r="AG131" s="715"/>
      <c r="AH131" s="715"/>
      <c r="AI131" s="715"/>
      <c r="AJ131" s="716"/>
      <c r="AK131" s="717">
        <v>68746734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457</v>
      </c>
      <c r="W132" s="735"/>
      <c r="X132" s="735"/>
      <c r="Y132" s="735"/>
      <c r="Z132" s="736"/>
      <c r="AA132" s="737">
        <v>-0.45400486699999998</v>
      </c>
      <c r="AB132" s="738"/>
      <c r="AC132" s="738"/>
      <c r="AD132" s="738"/>
      <c r="AE132" s="739"/>
      <c r="AF132" s="740">
        <v>-0.88466537999999995</v>
      </c>
      <c r="AG132" s="738"/>
      <c r="AH132" s="738"/>
      <c r="AI132" s="738"/>
      <c r="AJ132" s="739"/>
      <c r="AK132" s="740">
        <v>-1.45673393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458</v>
      </c>
      <c r="W133" s="744"/>
      <c r="X133" s="744"/>
      <c r="Y133" s="744"/>
      <c r="Z133" s="745"/>
      <c r="AA133" s="746">
        <v>-0.4</v>
      </c>
      <c r="AB133" s="747"/>
      <c r="AC133" s="747"/>
      <c r="AD133" s="747"/>
      <c r="AE133" s="748"/>
      <c r="AF133" s="746">
        <v>-0.5</v>
      </c>
      <c r="AG133" s="747"/>
      <c r="AH133" s="747"/>
      <c r="AI133" s="747"/>
      <c r="AJ133" s="748"/>
      <c r="AK133" s="746">
        <v>-0.9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7" t="s">
        <v>461</v>
      </c>
      <c r="L7" s="254"/>
      <c r="M7" s="255" t="s">
        <v>462</v>
      </c>
      <c r="N7" s="256"/>
    </row>
    <row r="8" spans="1:16">
      <c r="A8" s="248"/>
      <c r="B8" s="244"/>
      <c r="C8" s="244"/>
      <c r="D8" s="244"/>
      <c r="E8" s="244"/>
      <c r="F8" s="244"/>
      <c r="G8" s="257"/>
      <c r="H8" s="258"/>
      <c r="I8" s="258"/>
      <c r="J8" s="259"/>
      <c r="K8" s="1118"/>
      <c r="L8" s="260" t="s">
        <v>463</v>
      </c>
      <c r="M8" s="261" t="s">
        <v>464</v>
      </c>
      <c r="N8" s="262" t="s">
        <v>465</v>
      </c>
    </row>
    <row r="9" spans="1:16">
      <c r="A9" s="248"/>
      <c r="B9" s="244"/>
      <c r="C9" s="244"/>
      <c r="D9" s="244"/>
      <c r="E9" s="244"/>
      <c r="F9" s="244"/>
      <c r="G9" s="1131" t="s">
        <v>466</v>
      </c>
      <c r="H9" s="1132"/>
      <c r="I9" s="1132"/>
      <c r="J9" s="1133"/>
      <c r="K9" s="263">
        <v>18602041</v>
      </c>
      <c r="L9" s="264">
        <v>79044</v>
      </c>
      <c r="M9" s="265">
        <v>65999</v>
      </c>
      <c r="N9" s="266">
        <v>19.8</v>
      </c>
    </row>
    <row r="10" spans="1:16">
      <c r="A10" s="248"/>
      <c r="B10" s="244"/>
      <c r="C10" s="244"/>
      <c r="D10" s="244"/>
      <c r="E10" s="244"/>
      <c r="F10" s="244"/>
      <c r="G10" s="1131" t="s">
        <v>467</v>
      </c>
      <c r="H10" s="1132"/>
      <c r="I10" s="1132"/>
      <c r="J10" s="1133"/>
      <c r="K10" s="267">
        <v>367008</v>
      </c>
      <c r="L10" s="268">
        <v>1559</v>
      </c>
      <c r="M10" s="269">
        <v>1088</v>
      </c>
      <c r="N10" s="270">
        <v>43.3</v>
      </c>
    </row>
    <row r="11" spans="1:16" ht="13.5" customHeight="1">
      <c r="A11" s="248"/>
      <c r="B11" s="244"/>
      <c r="C11" s="244"/>
      <c r="D11" s="244"/>
      <c r="E11" s="244"/>
      <c r="F11" s="244"/>
      <c r="G11" s="1131" t="s">
        <v>468</v>
      </c>
      <c r="H11" s="1132"/>
      <c r="I11" s="1132"/>
      <c r="J11" s="1133"/>
      <c r="K11" s="267">
        <v>320524</v>
      </c>
      <c r="L11" s="268">
        <v>1362</v>
      </c>
      <c r="M11" s="269">
        <v>990</v>
      </c>
      <c r="N11" s="270">
        <v>37.6</v>
      </c>
    </row>
    <row r="12" spans="1:16" ht="13.5" customHeight="1">
      <c r="A12" s="248"/>
      <c r="B12" s="244"/>
      <c r="C12" s="244"/>
      <c r="D12" s="244"/>
      <c r="E12" s="244"/>
      <c r="F12" s="244"/>
      <c r="G12" s="1131" t="s">
        <v>469</v>
      </c>
      <c r="H12" s="1132"/>
      <c r="I12" s="1132"/>
      <c r="J12" s="1133"/>
      <c r="K12" s="267" t="s">
        <v>470</v>
      </c>
      <c r="L12" s="268" t="s">
        <v>470</v>
      </c>
      <c r="M12" s="269" t="s">
        <v>470</v>
      </c>
      <c r="N12" s="270" t="s">
        <v>470</v>
      </c>
    </row>
    <row r="13" spans="1:16" ht="13.5" customHeight="1">
      <c r="A13" s="248"/>
      <c r="B13" s="244"/>
      <c r="C13" s="244"/>
      <c r="D13" s="244"/>
      <c r="E13" s="244"/>
      <c r="F13" s="244"/>
      <c r="G13" s="1131" t="s">
        <v>471</v>
      </c>
      <c r="H13" s="1132"/>
      <c r="I13" s="1132"/>
      <c r="J13" s="1133"/>
      <c r="K13" s="267" t="s">
        <v>470</v>
      </c>
      <c r="L13" s="268" t="s">
        <v>470</v>
      </c>
      <c r="M13" s="269" t="s">
        <v>470</v>
      </c>
      <c r="N13" s="270" t="s">
        <v>470</v>
      </c>
    </row>
    <row r="14" spans="1:16" ht="13.5" customHeight="1">
      <c r="A14" s="248"/>
      <c r="B14" s="244"/>
      <c r="C14" s="244"/>
      <c r="D14" s="244"/>
      <c r="E14" s="244"/>
      <c r="F14" s="244"/>
      <c r="G14" s="1131" t="s">
        <v>472</v>
      </c>
      <c r="H14" s="1132"/>
      <c r="I14" s="1132"/>
      <c r="J14" s="1133"/>
      <c r="K14" s="267">
        <v>662599</v>
      </c>
      <c r="L14" s="268">
        <v>2816</v>
      </c>
      <c r="M14" s="269">
        <v>2437</v>
      </c>
      <c r="N14" s="270">
        <v>15.6</v>
      </c>
    </row>
    <row r="15" spans="1:16" ht="13.5" customHeight="1">
      <c r="A15" s="248"/>
      <c r="B15" s="244"/>
      <c r="C15" s="244"/>
      <c r="D15" s="244"/>
      <c r="E15" s="244"/>
      <c r="F15" s="244"/>
      <c r="G15" s="1131" t="s">
        <v>473</v>
      </c>
      <c r="H15" s="1132"/>
      <c r="I15" s="1132"/>
      <c r="J15" s="1133"/>
      <c r="K15" s="267">
        <v>520131</v>
      </c>
      <c r="L15" s="268">
        <v>2210</v>
      </c>
      <c r="M15" s="269">
        <v>1342</v>
      </c>
      <c r="N15" s="270">
        <v>64.7</v>
      </c>
    </row>
    <row r="16" spans="1:16">
      <c r="A16" s="248"/>
      <c r="B16" s="244"/>
      <c r="C16" s="244"/>
      <c r="D16" s="244"/>
      <c r="E16" s="244"/>
      <c r="F16" s="244"/>
      <c r="G16" s="1134" t="s">
        <v>474</v>
      </c>
      <c r="H16" s="1135"/>
      <c r="I16" s="1135"/>
      <c r="J16" s="1136"/>
      <c r="K16" s="268">
        <v>-1529751</v>
      </c>
      <c r="L16" s="268">
        <v>-6500</v>
      </c>
      <c r="M16" s="269">
        <v>-6224</v>
      </c>
      <c r="N16" s="270">
        <v>4.4000000000000004</v>
      </c>
    </row>
    <row r="17" spans="1:16">
      <c r="A17" s="248"/>
      <c r="B17" s="244"/>
      <c r="C17" s="244"/>
      <c r="D17" s="244"/>
      <c r="E17" s="244"/>
      <c r="F17" s="244"/>
      <c r="G17" s="1134" t="s">
        <v>171</v>
      </c>
      <c r="H17" s="1135"/>
      <c r="I17" s="1135"/>
      <c r="J17" s="1136"/>
      <c r="K17" s="268">
        <v>18942552</v>
      </c>
      <c r="L17" s="268">
        <v>80491</v>
      </c>
      <c r="M17" s="269">
        <v>65631</v>
      </c>
      <c r="N17" s="270">
        <v>22.6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28" t="s">
        <v>479</v>
      </c>
      <c r="H21" s="1129"/>
      <c r="I21" s="1129"/>
      <c r="J21" s="1130"/>
      <c r="K21" s="280">
        <v>8.4600000000000009</v>
      </c>
      <c r="L21" s="281">
        <v>6.45</v>
      </c>
      <c r="M21" s="282">
        <v>2.0099999999999998</v>
      </c>
      <c r="N21" s="249"/>
      <c r="O21" s="283"/>
      <c r="P21" s="279"/>
    </row>
    <row r="22" spans="1:16" s="284" customFormat="1">
      <c r="A22" s="279"/>
      <c r="B22" s="249"/>
      <c r="C22" s="249"/>
      <c r="D22" s="249"/>
      <c r="E22" s="249"/>
      <c r="F22" s="249"/>
      <c r="G22" s="1128" t="s">
        <v>480</v>
      </c>
      <c r="H22" s="1129"/>
      <c r="I22" s="1129"/>
      <c r="J22" s="1130"/>
      <c r="K22" s="285">
        <v>99.5</v>
      </c>
      <c r="L22" s="286">
        <v>99.7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461</v>
      </c>
      <c r="L30" s="254"/>
      <c r="M30" s="255" t="s">
        <v>462</v>
      </c>
      <c r="N30" s="256"/>
    </row>
    <row r="31" spans="1:16">
      <c r="A31" s="248"/>
      <c r="B31" s="244"/>
      <c r="C31" s="244"/>
      <c r="D31" s="244"/>
      <c r="E31" s="244"/>
      <c r="F31" s="244"/>
      <c r="G31" s="257"/>
      <c r="H31" s="258"/>
      <c r="I31" s="258"/>
      <c r="J31" s="259"/>
      <c r="K31" s="1118"/>
      <c r="L31" s="260" t="s">
        <v>463</v>
      </c>
      <c r="M31" s="261" t="s">
        <v>464</v>
      </c>
      <c r="N31" s="262" t="s">
        <v>465</v>
      </c>
    </row>
    <row r="32" spans="1:16" ht="27" customHeight="1">
      <c r="A32" s="248"/>
      <c r="B32" s="244"/>
      <c r="C32" s="244"/>
      <c r="D32" s="244"/>
      <c r="E32" s="244"/>
      <c r="F32" s="244"/>
      <c r="G32" s="1119" t="s">
        <v>484</v>
      </c>
      <c r="H32" s="1120"/>
      <c r="I32" s="1120"/>
      <c r="J32" s="1121"/>
      <c r="K32" s="294">
        <v>1470171</v>
      </c>
      <c r="L32" s="294">
        <v>6247</v>
      </c>
      <c r="M32" s="295">
        <v>10437</v>
      </c>
      <c r="N32" s="296">
        <v>-40.1</v>
      </c>
    </row>
    <row r="33" spans="1:16" ht="13.5" customHeight="1">
      <c r="A33" s="248"/>
      <c r="B33" s="244"/>
      <c r="C33" s="244"/>
      <c r="D33" s="244"/>
      <c r="E33" s="244"/>
      <c r="F33" s="244"/>
      <c r="G33" s="1119" t="s">
        <v>485</v>
      </c>
      <c r="H33" s="1120"/>
      <c r="I33" s="1120"/>
      <c r="J33" s="1121"/>
      <c r="K33" s="294" t="s">
        <v>470</v>
      </c>
      <c r="L33" s="294" t="s">
        <v>470</v>
      </c>
      <c r="M33" s="295">
        <v>1</v>
      </c>
      <c r="N33" s="296" t="s">
        <v>470</v>
      </c>
    </row>
    <row r="34" spans="1:16" ht="27" customHeight="1">
      <c r="A34" s="248"/>
      <c r="B34" s="244"/>
      <c r="C34" s="244"/>
      <c r="D34" s="244"/>
      <c r="E34" s="244"/>
      <c r="F34" s="244"/>
      <c r="G34" s="1119" t="s">
        <v>486</v>
      </c>
      <c r="H34" s="1120"/>
      <c r="I34" s="1120"/>
      <c r="J34" s="1121"/>
      <c r="K34" s="294" t="s">
        <v>470</v>
      </c>
      <c r="L34" s="294" t="s">
        <v>470</v>
      </c>
      <c r="M34" s="295">
        <v>384</v>
      </c>
      <c r="N34" s="296" t="s">
        <v>470</v>
      </c>
    </row>
    <row r="35" spans="1:16" ht="27" customHeight="1">
      <c r="A35" s="248"/>
      <c r="B35" s="244"/>
      <c r="C35" s="244"/>
      <c r="D35" s="244"/>
      <c r="E35" s="244"/>
      <c r="F35" s="244"/>
      <c r="G35" s="1119" t="s">
        <v>487</v>
      </c>
      <c r="H35" s="1120"/>
      <c r="I35" s="1120"/>
      <c r="J35" s="1121"/>
      <c r="K35" s="294" t="s">
        <v>470</v>
      </c>
      <c r="L35" s="294" t="s">
        <v>470</v>
      </c>
      <c r="M35" s="295">
        <v>28</v>
      </c>
      <c r="N35" s="296" t="s">
        <v>470</v>
      </c>
    </row>
    <row r="36" spans="1:16" ht="27" customHeight="1">
      <c r="A36" s="248"/>
      <c r="B36" s="244"/>
      <c r="C36" s="244"/>
      <c r="D36" s="244"/>
      <c r="E36" s="244"/>
      <c r="F36" s="244"/>
      <c r="G36" s="1119" t="s">
        <v>488</v>
      </c>
      <c r="H36" s="1120"/>
      <c r="I36" s="1120"/>
      <c r="J36" s="1121"/>
      <c r="K36" s="294">
        <v>261987</v>
      </c>
      <c r="L36" s="294">
        <v>1113</v>
      </c>
      <c r="M36" s="295">
        <v>738</v>
      </c>
      <c r="N36" s="296">
        <v>50.8</v>
      </c>
    </row>
    <row r="37" spans="1:16" ht="13.5" customHeight="1">
      <c r="A37" s="248"/>
      <c r="B37" s="244"/>
      <c r="C37" s="244"/>
      <c r="D37" s="244"/>
      <c r="E37" s="244"/>
      <c r="F37" s="244"/>
      <c r="G37" s="1119" t="s">
        <v>489</v>
      </c>
      <c r="H37" s="1120"/>
      <c r="I37" s="1120"/>
      <c r="J37" s="1121"/>
      <c r="K37" s="294">
        <v>1132542</v>
      </c>
      <c r="L37" s="294">
        <v>4812</v>
      </c>
      <c r="M37" s="295">
        <v>2211</v>
      </c>
      <c r="N37" s="296">
        <v>117.6</v>
      </c>
    </row>
    <row r="38" spans="1:16" ht="27" customHeight="1">
      <c r="A38" s="248"/>
      <c r="B38" s="244"/>
      <c r="C38" s="244"/>
      <c r="D38" s="244"/>
      <c r="E38" s="244"/>
      <c r="F38" s="244"/>
      <c r="G38" s="1122" t="s">
        <v>490</v>
      </c>
      <c r="H38" s="1123"/>
      <c r="I38" s="1123"/>
      <c r="J38" s="1124"/>
      <c r="K38" s="297" t="s">
        <v>470</v>
      </c>
      <c r="L38" s="297" t="s">
        <v>470</v>
      </c>
      <c r="M38" s="298">
        <v>0</v>
      </c>
      <c r="N38" s="299" t="s">
        <v>470</v>
      </c>
      <c r="O38" s="293"/>
    </row>
    <row r="39" spans="1:16">
      <c r="A39" s="248"/>
      <c r="B39" s="244"/>
      <c r="C39" s="244"/>
      <c r="D39" s="244"/>
      <c r="E39" s="244"/>
      <c r="F39" s="244"/>
      <c r="G39" s="1122" t="s">
        <v>491</v>
      </c>
      <c r="H39" s="1123"/>
      <c r="I39" s="1123"/>
      <c r="J39" s="1124"/>
      <c r="K39" s="300" t="s">
        <v>470</v>
      </c>
      <c r="L39" s="300" t="s">
        <v>470</v>
      </c>
      <c r="M39" s="301">
        <v>-20</v>
      </c>
      <c r="N39" s="302" t="s">
        <v>470</v>
      </c>
      <c r="O39" s="293"/>
    </row>
    <row r="40" spans="1:16" ht="27" customHeight="1">
      <c r="A40" s="248"/>
      <c r="B40" s="244"/>
      <c r="C40" s="244"/>
      <c r="D40" s="244"/>
      <c r="E40" s="244"/>
      <c r="F40" s="244"/>
      <c r="G40" s="1119" t="s">
        <v>492</v>
      </c>
      <c r="H40" s="1120"/>
      <c r="I40" s="1120"/>
      <c r="J40" s="1121"/>
      <c r="K40" s="300" t="s">
        <v>470</v>
      </c>
      <c r="L40" s="300" t="s">
        <v>470</v>
      </c>
      <c r="M40" s="301" t="s">
        <v>470</v>
      </c>
      <c r="N40" s="302" t="s">
        <v>470</v>
      </c>
      <c r="O40" s="293"/>
    </row>
    <row r="41" spans="1:16">
      <c r="A41" s="248"/>
      <c r="B41" s="244"/>
      <c r="C41" s="244"/>
      <c r="D41" s="244"/>
      <c r="E41" s="244"/>
      <c r="F41" s="244"/>
      <c r="G41" s="1125" t="s">
        <v>281</v>
      </c>
      <c r="H41" s="1126"/>
      <c r="I41" s="1126"/>
      <c r="J41" s="1127"/>
      <c r="K41" s="294">
        <v>2864700</v>
      </c>
      <c r="L41" s="300">
        <v>12173</v>
      </c>
      <c r="M41" s="301">
        <v>13779</v>
      </c>
      <c r="N41" s="302">
        <v>-11.7</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2" t="s">
        <v>461</v>
      </c>
      <c r="J49" s="1114" t="s">
        <v>496</v>
      </c>
      <c r="K49" s="1115"/>
      <c r="L49" s="1115"/>
      <c r="M49" s="1115"/>
      <c r="N49" s="1116"/>
    </row>
    <row r="50" spans="1:14">
      <c r="A50" s="248"/>
      <c r="B50" s="244"/>
      <c r="C50" s="244"/>
      <c r="D50" s="244"/>
      <c r="E50" s="244"/>
      <c r="F50" s="244"/>
      <c r="G50" s="312"/>
      <c r="H50" s="313"/>
      <c r="I50" s="1113"/>
      <c r="J50" s="314" t="s">
        <v>497</v>
      </c>
      <c r="K50" s="315" t="s">
        <v>498</v>
      </c>
      <c r="L50" s="316" t="s">
        <v>499</v>
      </c>
      <c r="M50" s="317" t="s">
        <v>500</v>
      </c>
      <c r="N50" s="318" t="s">
        <v>501</v>
      </c>
    </row>
    <row r="51" spans="1:14">
      <c r="A51" s="248"/>
      <c r="B51" s="244"/>
      <c r="C51" s="244"/>
      <c r="D51" s="244"/>
      <c r="E51" s="244"/>
      <c r="F51" s="244"/>
      <c r="G51" s="310" t="s">
        <v>502</v>
      </c>
      <c r="H51" s="311"/>
      <c r="I51" s="319">
        <v>43249501</v>
      </c>
      <c r="J51" s="320">
        <v>213573</v>
      </c>
      <c r="K51" s="321">
        <v>52.5</v>
      </c>
      <c r="L51" s="322">
        <v>55625</v>
      </c>
      <c r="M51" s="323">
        <v>7.1</v>
      </c>
      <c r="N51" s="324">
        <v>45.4</v>
      </c>
    </row>
    <row r="52" spans="1:14">
      <c r="A52" s="248"/>
      <c r="B52" s="244"/>
      <c r="C52" s="244"/>
      <c r="D52" s="244"/>
      <c r="E52" s="244"/>
      <c r="F52" s="244"/>
      <c r="G52" s="325"/>
      <c r="H52" s="326" t="s">
        <v>503</v>
      </c>
      <c r="I52" s="327">
        <v>35231122</v>
      </c>
      <c r="J52" s="328">
        <v>173977</v>
      </c>
      <c r="K52" s="329">
        <v>51.5</v>
      </c>
      <c r="L52" s="330">
        <v>37732</v>
      </c>
      <c r="M52" s="331">
        <v>-0.9</v>
      </c>
      <c r="N52" s="332">
        <v>52.4</v>
      </c>
    </row>
    <row r="53" spans="1:14">
      <c r="A53" s="248"/>
      <c r="B53" s="244"/>
      <c r="C53" s="244"/>
      <c r="D53" s="244"/>
      <c r="E53" s="244"/>
      <c r="F53" s="244"/>
      <c r="G53" s="310" t="s">
        <v>504</v>
      </c>
      <c r="H53" s="311"/>
      <c r="I53" s="319">
        <v>18463404</v>
      </c>
      <c r="J53" s="320">
        <v>89424</v>
      </c>
      <c r="K53" s="321">
        <v>-58.1</v>
      </c>
      <c r="L53" s="322">
        <v>41485</v>
      </c>
      <c r="M53" s="323">
        <v>-25.4</v>
      </c>
      <c r="N53" s="324">
        <v>-32.700000000000003</v>
      </c>
    </row>
    <row r="54" spans="1:14">
      <c r="A54" s="248"/>
      <c r="B54" s="244"/>
      <c r="C54" s="244"/>
      <c r="D54" s="244"/>
      <c r="E54" s="244"/>
      <c r="F54" s="244"/>
      <c r="G54" s="325"/>
      <c r="H54" s="326" t="s">
        <v>503</v>
      </c>
      <c r="I54" s="327">
        <v>15505116</v>
      </c>
      <c r="J54" s="328">
        <v>75096</v>
      </c>
      <c r="K54" s="329">
        <v>-56.8</v>
      </c>
      <c r="L54" s="330">
        <v>28975</v>
      </c>
      <c r="M54" s="331">
        <v>-23.2</v>
      </c>
      <c r="N54" s="332">
        <v>-33.6</v>
      </c>
    </row>
    <row r="55" spans="1:14">
      <c r="A55" s="248"/>
      <c r="B55" s="244"/>
      <c r="C55" s="244"/>
      <c r="D55" s="244"/>
      <c r="E55" s="244"/>
      <c r="F55" s="244"/>
      <c r="G55" s="310" t="s">
        <v>505</v>
      </c>
      <c r="H55" s="311"/>
      <c r="I55" s="319">
        <v>17860370</v>
      </c>
      <c r="J55" s="320">
        <v>85040</v>
      </c>
      <c r="K55" s="321">
        <v>-4.9000000000000004</v>
      </c>
      <c r="L55" s="322">
        <v>39651</v>
      </c>
      <c r="M55" s="323">
        <v>-4.4000000000000004</v>
      </c>
      <c r="N55" s="324">
        <v>-0.5</v>
      </c>
    </row>
    <row r="56" spans="1:14">
      <c r="A56" s="248"/>
      <c r="B56" s="244"/>
      <c r="C56" s="244"/>
      <c r="D56" s="244"/>
      <c r="E56" s="244"/>
      <c r="F56" s="244"/>
      <c r="G56" s="325"/>
      <c r="H56" s="326" t="s">
        <v>503</v>
      </c>
      <c r="I56" s="327">
        <v>13551425</v>
      </c>
      <c r="J56" s="328">
        <v>64524</v>
      </c>
      <c r="K56" s="329">
        <v>-14.1</v>
      </c>
      <c r="L56" s="330">
        <v>28525</v>
      </c>
      <c r="M56" s="331">
        <v>-1.6</v>
      </c>
      <c r="N56" s="332">
        <v>-12.5</v>
      </c>
    </row>
    <row r="57" spans="1:14">
      <c r="A57" s="248"/>
      <c r="B57" s="244"/>
      <c r="C57" s="244"/>
      <c r="D57" s="244"/>
      <c r="E57" s="244"/>
      <c r="F57" s="244"/>
      <c r="G57" s="310" t="s">
        <v>506</v>
      </c>
      <c r="H57" s="311"/>
      <c r="I57" s="319">
        <v>15539718</v>
      </c>
      <c r="J57" s="320">
        <v>66755</v>
      </c>
      <c r="K57" s="321">
        <v>-21.5</v>
      </c>
      <c r="L57" s="322">
        <v>37665</v>
      </c>
      <c r="M57" s="323">
        <v>-5</v>
      </c>
      <c r="N57" s="324">
        <v>-16.5</v>
      </c>
    </row>
    <row r="58" spans="1:14">
      <c r="A58" s="248"/>
      <c r="B58" s="244"/>
      <c r="C58" s="244"/>
      <c r="D58" s="244"/>
      <c r="E58" s="244"/>
      <c r="F58" s="244"/>
      <c r="G58" s="325"/>
      <c r="H58" s="326" t="s">
        <v>503</v>
      </c>
      <c r="I58" s="327">
        <v>12032960</v>
      </c>
      <c r="J58" s="328">
        <v>51691</v>
      </c>
      <c r="K58" s="329">
        <v>-19.899999999999999</v>
      </c>
      <c r="L58" s="330">
        <v>25730</v>
      </c>
      <c r="M58" s="331">
        <v>-9.8000000000000007</v>
      </c>
      <c r="N58" s="332">
        <v>-10.1</v>
      </c>
    </row>
    <row r="59" spans="1:14">
      <c r="A59" s="248"/>
      <c r="B59" s="244"/>
      <c r="C59" s="244"/>
      <c r="D59" s="244"/>
      <c r="E59" s="244"/>
      <c r="F59" s="244"/>
      <c r="G59" s="310" t="s">
        <v>507</v>
      </c>
      <c r="H59" s="311"/>
      <c r="I59" s="319">
        <v>20910221</v>
      </c>
      <c r="J59" s="320">
        <v>88852</v>
      </c>
      <c r="K59" s="321">
        <v>33.1</v>
      </c>
      <c r="L59" s="322">
        <v>36861</v>
      </c>
      <c r="M59" s="323">
        <v>-2.1</v>
      </c>
      <c r="N59" s="324">
        <v>35.200000000000003</v>
      </c>
    </row>
    <row r="60" spans="1:14">
      <c r="A60" s="248"/>
      <c r="B60" s="244"/>
      <c r="C60" s="244"/>
      <c r="D60" s="244"/>
      <c r="E60" s="244"/>
      <c r="F60" s="244"/>
      <c r="G60" s="325"/>
      <c r="H60" s="326" t="s">
        <v>503</v>
      </c>
      <c r="I60" s="333">
        <v>16607889</v>
      </c>
      <c r="J60" s="328">
        <v>70571</v>
      </c>
      <c r="K60" s="329">
        <v>36.5</v>
      </c>
      <c r="L60" s="330">
        <v>23990</v>
      </c>
      <c r="M60" s="331">
        <v>-6.8</v>
      </c>
      <c r="N60" s="332">
        <v>43.3</v>
      </c>
    </row>
    <row r="61" spans="1:14">
      <c r="A61" s="248"/>
      <c r="B61" s="244"/>
      <c r="C61" s="244"/>
      <c r="D61" s="244"/>
      <c r="E61" s="244"/>
      <c r="F61" s="244"/>
      <c r="G61" s="310" t="s">
        <v>508</v>
      </c>
      <c r="H61" s="334"/>
      <c r="I61" s="335">
        <v>23204643</v>
      </c>
      <c r="J61" s="336">
        <v>108729</v>
      </c>
      <c r="K61" s="337">
        <v>0.2</v>
      </c>
      <c r="L61" s="338">
        <v>42257</v>
      </c>
      <c r="M61" s="339">
        <v>-6</v>
      </c>
      <c r="N61" s="324">
        <v>6.2</v>
      </c>
    </row>
    <row r="62" spans="1:14">
      <c r="A62" s="248"/>
      <c r="B62" s="244"/>
      <c r="C62" s="244"/>
      <c r="D62" s="244"/>
      <c r="E62" s="244"/>
      <c r="F62" s="244"/>
      <c r="G62" s="325"/>
      <c r="H62" s="326" t="s">
        <v>503</v>
      </c>
      <c r="I62" s="327">
        <v>18585702</v>
      </c>
      <c r="J62" s="328">
        <v>87172</v>
      </c>
      <c r="K62" s="329">
        <v>-0.6</v>
      </c>
      <c r="L62" s="330">
        <v>28990</v>
      </c>
      <c r="M62" s="331">
        <v>-8.5</v>
      </c>
      <c r="N62" s="332">
        <v>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7" t="s">
        <v>3</v>
      </c>
      <c r="D47" s="1137"/>
      <c r="E47" s="1138"/>
      <c r="F47" s="11">
        <v>58.04</v>
      </c>
      <c r="G47" s="12">
        <v>68.709999999999994</v>
      </c>
      <c r="H47" s="12">
        <v>71.94</v>
      </c>
      <c r="I47" s="12">
        <v>80.069999999999993</v>
      </c>
      <c r="J47" s="13">
        <v>86.55</v>
      </c>
    </row>
    <row r="48" spans="2:10" ht="57.75" customHeight="1">
      <c r="B48" s="14"/>
      <c r="C48" s="1139" t="s">
        <v>4</v>
      </c>
      <c r="D48" s="1139"/>
      <c r="E48" s="1140"/>
      <c r="F48" s="15">
        <v>11.43</v>
      </c>
      <c r="G48" s="16">
        <v>6.96</v>
      </c>
      <c r="H48" s="16">
        <v>9.98</v>
      </c>
      <c r="I48" s="16">
        <v>9.33</v>
      </c>
      <c r="J48" s="17">
        <v>10.47</v>
      </c>
    </row>
    <row r="49" spans="2:10" ht="57.75" customHeight="1" thickBot="1">
      <c r="B49" s="18"/>
      <c r="C49" s="1141" t="s">
        <v>5</v>
      </c>
      <c r="D49" s="1141"/>
      <c r="E49" s="1142"/>
      <c r="F49" s="19">
        <v>0.54</v>
      </c>
      <c r="G49" s="20" t="s">
        <v>515</v>
      </c>
      <c r="H49" s="20">
        <v>0.62</v>
      </c>
      <c r="I49" s="20" t="s">
        <v>516</v>
      </c>
      <c r="J49" s="21">
        <v>1.17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49" t="s">
        <v>517</v>
      </c>
      <c r="D34" s="1149"/>
      <c r="E34" s="1150"/>
      <c r="F34" s="32">
        <v>11.43</v>
      </c>
      <c r="G34" s="33">
        <v>6.96</v>
      </c>
      <c r="H34" s="33">
        <v>9.98</v>
      </c>
      <c r="I34" s="33">
        <v>9.33</v>
      </c>
      <c r="J34" s="34">
        <v>10.47</v>
      </c>
      <c r="K34" s="22"/>
      <c r="L34" s="22"/>
      <c r="M34" s="22"/>
      <c r="N34" s="22"/>
      <c r="O34" s="22"/>
      <c r="P34" s="22"/>
    </row>
    <row r="35" spans="1:16" ht="39" customHeight="1">
      <c r="A35" s="22"/>
      <c r="B35" s="35"/>
      <c r="C35" s="1143" t="s">
        <v>518</v>
      </c>
      <c r="D35" s="1144"/>
      <c r="E35" s="1145"/>
      <c r="F35" s="36">
        <v>0.52</v>
      </c>
      <c r="G35" s="37">
        <v>0.79</v>
      </c>
      <c r="H35" s="37">
        <v>1.02</v>
      </c>
      <c r="I35" s="37">
        <v>1.25</v>
      </c>
      <c r="J35" s="38">
        <v>1.1399999999999999</v>
      </c>
      <c r="K35" s="22"/>
      <c r="L35" s="22"/>
      <c r="M35" s="22"/>
      <c r="N35" s="22"/>
      <c r="O35" s="22"/>
      <c r="P35" s="22"/>
    </row>
    <row r="36" spans="1:16" ht="39" customHeight="1">
      <c r="A36" s="22"/>
      <c r="B36" s="35"/>
      <c r="C36" s="1143" t="s">
        <v>519</v>
      </c>
      <c r="D36" s="1144"/>
      <c r="E36" s="1145"/>
      <c r="F36" s="36">
        <v>0.06</v>
      </c>
      <c r="G36" s="37">
        <v>0.08</v>
      </c>
      <c r="H36" s="37">
        <v>0.11</v>
      </c>
      <c r="I36" s="37">
        <v>0.04</v>
      </c>
      <c r="J36" s="38">
        <v>0.18</v>
      </c>
      <c r="K36" s="22"/>
      <c r="L36" s="22"/>
      <c r="M36" s="22"/>
      <c r="N36" s="22"/>
      <c r="O36" s="22"/>
      <c r="P36" s="22"/>
    </row>
    <row r="37" spans="1:16" ht="39" customHeight="1">
      <c r="A37" s="22"/>
      <c r="B37" s="35"/>
      <c r="C37" s="1143" t="s">
        <v>520</v>
      </c>
      <c r="D37" s="1144"/>
      <c r="E37" s="1145"/>
      <c r="F37" s="36">
        <v>0.03</v>
      </c>
      <c r="G37" s="37">
        <v>0.17</v>
      </c>
      <c r="H37" s="37">
        <v>0.08</v>
      </c>
      <c r="I37" s="37">
        <v>0</v>
      </c>
      <c r="J37" s="38">
        <v>0.1</v>
      </c>
      <c r="K37" s="22"/>
      <c r="L37" s="22"/>
      <c r="M37" s="22"/>
      <c r="N37" s="22"/>
      <c r="O37" s="22"/>
      <c r="P37" s="22"/>
    </row>
    <row r="38" spans="1:16" ht="39" customHeight="1">
      <c r="A38" s="22"/>
      <c r="B38" s="35"/>
      <c r="C38" s="1143"/>
      <c r="D38" s="1144"/>
      <c r="E38" s="1145"/>
      <c r="F38" s="36"/>
      <c r="G38" s="37"/>
      <c r="H38" s="37"/>
      <c r="I38" s="37"/>
      <c r="J38" s="38"/>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521</v>
      </c>
      <c r="D42" s="1144"/>
      <c r="E42" s="1145"/>
      <c r="F42" s="36" t="s">
        <v>470</v>
      </c>
      <c r="G42" s="37" t="s">
        <v>470</v>
      </c>
      <c r="H42" s="37" t="s">
        <v>470</v>
      </c>
      <c r="I42" s="37" t="s">
        <v>470</v>
      </c>
      <c r="J42" s="38" t="s">
        <v>470</v>
      </c>
      <c r="K42" s="22"/>
      <c r="L42" s="22"/>
      <c r="M42" s="22"/>
      <c r="N42" s="22"/>
      <c r="O42" s="22"/>
      <c r="P42" s="22"/>
    </row>
    <row r="43" spans="1:16" ht="39" customHeight="1" thickBot="1">
      <c r="A43" s="22"/>
      <c r="B43" s="40"/>
      <c r="C43" s="1146" t="s">
        <v>522</v>
      </c>
      <c r="D43" s="1147"/>
      <c r="E43" s="1148"/>
      <c r="F43" s="41">
        <v>0.11</v>
      </c>
      <c r="G43" s="42">
        <v>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59" t="s">
        <v>11</v>
      </c>
      <c r="C45" s="1160"/>
      <c r="D45" s="58"/>
      <c r="E45" s="1165" t="s">
        <v>12</v>
      </c>
      <c r="F45" s="1165"/>
      <c r="G45" s="1165"/>
      <c r="H45" s="1165"/>
      <c r="I45" s="1165"/>
      <c r="J45" s="1166"/>
      <c r="K45" s="59">
        <v>1547</v>
      </c>
      <c r="L45" s="60">
        <v>1523</v>
      </c>
      <c r="M45" s="60">
        <v>1470</v>
      </c>
      <c r="N45" s="60">
        <v>1470</v>
      </c>
      <c r="O45" s="61">
        <v>1470</v>
      </c>
      <c r="P45" s="48"/>
      <c r="Q45" s="48"/>
      <c r="R45" s="48"/>
      <c r="S45" s="48"/>
      <c r="T45" s="48"/>
      <c r="U45" s="48"/>
    </row>
    <row r="46" spans="1:21" ht="30.75" customHeight="1">
      <c r="A46" s="48"/>
      <c r="B46" s="1161"/>
      <c r="C46" s="1162"/>
      <c r="D46" s="62"/>
      <c r="E46" s="1153" t="s">
        <v>13</v>
      </c>
      <c r="F46" s="1153"/>
      <c r="G46" s="1153"/>
      <c r="H46" s="1153"/>
      <c r="I46" s="1153"/>
      <c r="J46" s="1154"/>
      <c r="K46" s="63" t="s">
        <v>470</v>
      </c>
      <c r="L46" s="64" t="s">
        <v>470</v>
      </c>
      <c r="M46" s="64" t="s">
        <v>470</v>
      </c>
      <c r="N46" s="64" t="s">
        <v>470</v>
      </c>
      <c r="O46" s="65" t="s">
        <v>470</v>
      </c>
      <c r="P46" s="48"/>
      <c r="Q46" s="48"/>
      <c r="R46" s="48"/>
      <c r="S46" s="48"/>
      <c r="T46" s="48"/>
      <c r="U46" s="48"/>
    </row>
    <row r="47" spans="1:21" ht="30.75" customHeight="1">
      <c r="A47" s="48"/>
      <c r="B47" s="1161"/>
      <c r="C47" s="1162"/>
      <c r="D47" s="62"/>
      <c r="E47" s="1153" t="s">
        <v>14</v>
      </c>
      <c r="F47" s="1153"/>
      <c r="G47" s="1153"/>
      <c r="H47" s="1153"/>
      <c r="I47" s="1153"/>
      <c r="J47" s="1154"/>
      <c r="K47" s="63" t="s">
        <v>470</v>
      </c>
      <c r="L47" s="64" t="s">
        <v>470</v>
      </c>
      <c r="M47" s="64" t="s">
        <v>470</v>
      </c>
      <c r="N47" s="64" t="s">
        <v>470</v>
      </c>
      <c r="O47" s="65" t="s">
        <v>470</v>
      </c>
      <c r="P47" s="48"/>
      <c r="Q47" s="48"/>
      <c r="R47" s="48"/>
      <c r="S47" s="48"/>
      <c r="T47" s="48"/>
      <c r="U47" s="48"/>
    </row>
    <row r="48" spans="1:21" ht="30.75" customHeight="1">
      <c r="A48" s="48"/>
      <c r="B48" s="1161"/>
      <c r="C48" s="1162"/>
      <c r="D48" s="62"/>
      <c r="E48" s="1153" t="s">
        <v>15</v>
      </c>
      <c r="F48" s="1153"/>
      <c r="G48" s="1153"/>
      <c r="H48" s="1153"/>
      <c r="I48" s="1153"/>
      <c r="J48" s="1154"/>
      <c r="K48" s="63" t="s">
        <v>470</v>
      </c>
      <c r="L48" s="64" t="s">
        <v>470</v>
      </c>
      <c r="M48" s="64" t="s">
        <v>470</v>
      </c>
      <c r="N48" s="64" t="s">
        <v>470</v>
      </c>
      <c r="O48" s="65" t="s">
        <v>470</v>
      </c>
      <c r="P48" s="48"/>
      <c r="Q48" s="48"/>
      <c r="R48" s="48"/>
      <c r="S48" s="48"/>
      <c r="T48" s="48"/>
      <c r="U48" s="48"/>
    </row>
    <row r="49" spans="1:21" ht="30.75" customHeight="1">
      <c r="A49" s="48"/>
      <c r="B49" s="1161"/>
      <c r="C49" s="1162"/>
      <c r="D49" s="62"/>
      <c r="E49" s="1153" t="s">
        <v>16</v>
      </c>
      <c r="F49" s="1153"/>
      <c r="G49" s="1153"/>
      <c r="H49" s="1153"/>
      <c r="I49" s="1153"/>
      <c r="J49" s="1154"/>
      <c r="K49" s="63">
        <v>365</v>
      </c>
      <c r="L49" s="64">
        <v>411</v>
      </c>
      <c r="M49" s="64">
        <v>348</v>
      </c>
      <c r="N49" s="64">
        <v>328</v>
      </c>
      <c r="O49" s="65">
        <v>262</v>
      </c>
      <c r="P49" s="48"/>
      <c r="Q49" s="48"/>
      <c r="R49" s="48"/>
      <c r="S49" s="48"/>
      <c r="T49" s="48"/>
      <c r="U49" s="48"/>
    </row>
    <row r="50" spans="1:21" ht="30.75" customHeight="1">
      <c r="A50" s="48"/>
      <c r="B50" s="1161"/>
      <c r="C50" s="1162"/>
      <c r="D50" s="62"/>
      <c r="E50" s="1153" t="s">
        <v>17</v>
      </c>
      <c r="F50" s="1153"/>
      <c r="G50" s="1153"/>
      <c r="H50" s="1153"/>
      <c r="I50" s="1153"/>
      <c r="J50" s="1154"/>
      <c r="K50" s="63">
        <v>902</v>
      </c>
      <c r="L50" s="64">
        <v>1327</v>
      </c>
      <c r="M50" s="64">
        <v>1461</v>
      </c>
      <c r="N50" s="64">
        <v>1333</v>
      </c>
      <c r="O50" s="65">
        <v>1133</v>
      </c>
      <c r="P50" s="48"/>
      <c r="Q50" s="48"/>
      <c r="R50" s="48"/>
      <c r="S50" s="48"/>
      <c r="T50" s="48"/>
      <c r="U50" s="48"/>
    </row>
    <row r="51" spans="1:21" ht="30.75" customHeight="1">
      <c r="A51" s="48"/>
      <c r="B51" s="1163"/>
      <c r="C51" s="1164"/>
      <c r="D51" s="66"/>
      <c r="E51" s="1153" t="s">
        <v>18</v>
      </c>
      <c r="F51" s="1153"/>
      <c r="G51" s="1153"/>
      <c r="H51" s="1153"/>
      <c r="I51" s="1153"/>
      <c r="J51" s="1154"/>
      <c r="K51" s="63" t="s">
        <v>470</v>
      </c>
      <c r="L51" s="64" t="s">
        <v>470</v>
      </c>
      <c r="M51" s="64" t="s">
        <v>470</v>
      </c>
      <c r="N51" s="64" t="s">
        <v>470</v>
      </c>
      <c r="O51" s="65" t="s">
        <v>470</v>
      </c>
      <c r="P51" s="48"/>
      <c r="Q51" s="48"/>
      <c r="R51" s="48"/>
      <c r="S51" s="48"/>
      <c r="T51" s="48"/>
      <c r="U51" s="48"/>
    </row>
    <row r="52" spans="1:21" ht="30.75" customHeight="1">
      <c r="A52" s="48"/>
      <c r="B52" s="1151" t="s">
        <v>19</v>
      </c>
      <c r="C52" s="1152"/>
      <c r="D52" s="66"/>
      <c r="E52" s="1153" t="s">
        <v>20</v>
      </c>
      <c r="F52" s="1153"/>
      <c r="G52" s="1153"/>
      <c r="H52" s="1153"/>
      <c r="I52" s="1153"/>
      <c r="J52" s="1154"/>
      <c r="K52" s="63">
        <v>3215</v>
      </c>
      <c r="L52" s="64">
        <v>3485</v>
      </c>
      <c r="M52" s="64">
        <v>3612</v>
      </c>
      <c r="N52" s="64">
        <v>3753</v>
      </c>
      <c r="O52" s="65">
        <v>3866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-401</v>
      </c>
      <c r="L53" s="69">
        <v>-224</v>
      </c>
      <c r="M53" s="69">
        <v>-333</v>
      </c>
      <c r="N53" s="69">
        <v>-622</v>
      </c>
      <c r="O53" s="70">
        <v>-1001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election activeCell="M41" sqref="M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79" t="s">
        <v>24</v>
      </c>
      <c r="C41" s="1180"/>
      <c r="D41" s="81"/>
      <c r="E41" s="1181" t="s">
        <v>25</v>
      </c>
      <c r="F41" s="1181"/>
      <c r="G41" s="1181"/>
      <c r="H41" s="1182"/>
      <c r="I41" s="82">
        <v>10537</v>
      </c>
      <c r="J41" s="83">
        <v>9265</v>
      </c>
      <c r="K41" s="83">
        <v>8023</v>
      </c>
      <c r="L41" s="83">
        <v>6740</v>
      </c>
      <c r="M41" s="84">
        <v>5419</v>
      </c>
    </row>
    <row r="42" spans="2:13" ht="27.75" customHeight="1">
      <c r="B42" s="1169"/>
      <c r="C42" s="1170"/>
      <c r="D42" s="85"/>
      <c r="E42" s="1173" t="s">
        <v>26</v>
      </c>
      <c r="F42" s="1173"/>
      <c r="G42" s="1173"/>
      <c r="H42" s="1174"/>
      <c r="I42" s="86">
        <v>7030</v>
      </c>
      <c r="J42" s="87">
        <v>6517</v>
      </c>
      <c r="K42" s="87">
        <v>6163</v>
      </c>
      <c r="L42" s="87">
        <v>6163</v>
      </c>
      <c r="M42" s="88">
        <v>5703</v>
      </c>
    </row>
    <row r="43" spans="2:13" ht="27.75" customHeight="1">
      <c r="B43" s="1169"/>
      <c r="C43" s="1170"/>
      <c r="D43" s="85"/>
      <c r="E43" s="1173" t="s">
        <v>27</v>
      </c>
      <c r="F43" s="1173"/>
      <c r="G43" s="1173"/>
      <c r="H43" s="1174"/>
      <c r="I43" s="86" t="s">
        <v>470</v>
      </c>
      <c r="J43" s="87" t="s">
        <v>470</v>
      </c>
      <c r="K43" s="87" t="s">
        <v>470</v>
      </c>
      <c r="L43" s="87" t="s">
        <v>470</v>
      </c>
      <c r="M43" s="88" t="s">
        <v>470</v>
      </c>
    </row>
    <row r="44" spans="2:13" ht="27.75" customHeight="1">
      <c r="B44" s="1169"/>
      <c r="C44" s="1170"/>
      <c r="D44" s="85"/>
      <c r="E44" s="1173" t="s">
        <v>28</v>
      </c>
      <c r="F44" s="1173"/>
      <c r="G44" s="1173"/>
      <c r="H44" s="1174"/>
      <c r="I44" s="86">
        <v>2011</v>
      </c>
      <c r="J44" s="87">
        <v>1784</v>
      </c>
      <c r="K44" s="87">
        <v>1543</v>
      </c>
      <c r="L44" s="87">
        <v>1319</v>
      </c>
      <c r="M44" s="88">
        <v>1232</v>
      </c>
    </row>
    <row r="45" spans="2:13" ht="27.75" customHeight="1">
      <c r="B45" s="1169"/>
      <c r="C45" s="1170"/>
      <c r="D45" s="85"/>
      <c r="E45" s="1173" t="s">
        <v>29</v>
      </c>
      <c r="F45" s="1173"/>
      <c r="G45" s="1173"/>
      <c r="H45" s="1174"/>
      <c r="I45" s="86">
        <v>19597</v>
      </c>
      <c r="J45" s="87">
        <v>18934</v>
      </c>
      <c r="K45" s="87">
        <v>18178</v>
      </c>
      <c r="L45" s="87">
        <v>17444</v>
      </c>
      <c r="M45" s="88">
        <v>16687</v>
      </c>
    </row>
    <row r="46" spans="2:13" ht="27.75" customHeight="1">
      <c r="B46" s="1169"/>
      <c r="C46" s="1170"/>
      <c r="D46" s="85"/>
      <c r="E46" s="1173" t="s">
        <v>30</v>
      </c>
      <c r="F46" s="1173"/>
      <c r="G46" s="1173"/>
      <c r="H46" s="1174"/>
      <c r="I46" s="86" t="s">
        <v>470</v>
      </c>
      <c r="J46" s="87" t="s">
        <v>470</v>
      </c>
      <c r="K46" s="87" t="s">
        <v>470</v>
      </c>
      <c r="L46" s="87" t="s">
        <v>470</v>
      </c>
      <c r="M46" s="88" t="s">
        <v>470</v>
      </c>
    </row>
    <row r="47" spans="2:13" ht="27.75" customHeight="1">
      <c r="B47" s="1169"/>
      <c r="C47" s="1170"/>
      <c r="D47" s="85"/>
      <c r="E47" s="1173" t="s">
        <v>31</v>
      </c>
      <c r="F47" s="1173"/>
      <c r="G47" s="1173"/>
      <c r="H47" s="1174"/>
      <c r="I47" s="86" t="s">
        <v>470</v>
      </c>
      <c r="J47" s="87" t="s">
        <v>470</v>
      </c>
      <c r="K47" s="87" t="s">
        <v>470</v>
      </c>
      <c r="L47" s="87" t="s">
        <v>470</v>
      </c>
      <c r="M47" s="88" t="s">
        <v>470</v>
      </c>
    </row>
    <row r="48" spans="2:13" ht="27.75" customHeight="1">
      <c r="B48" s="1171"/>
      <c r="C48" s="1172"/>
      <c r="D48" s="85"/>
      <c r="E48" s="1173" t="s">
        <v>32</v>
      </c>
      <c r="F48" s="1173"/>
      <c r="G48" s="1173"/>
      <c r="H48" s="1174"/>
      <c r="I48" s="86" t="s">
        <v>470</v>
      </c>
      <c r="J48" s="87" t="s">
        <v>470</v>
      </c>
      <c r="K48" s="87" t="s">
        <v>470</v>
      </c>
      <c r="L48" s="87" t="s">
        <v>470</v>
      </c>
      <c r="M48" s="88" t="s">
        <v>470</v>
      </c>
    </row>
    <row r="49" spans="2:13" ht="27.75" customHeight="1">
      <c r="B49" s="1167" t="s">
        <v>33</v>
      </c>
      <c r="C49" s="1168"/>
      <c r="D49" s="89"/>
      <c r="E49" s="1173" t="s">
        <v>34</v>
      </c>
      <c r="F49" s="1173"/>
      <c r="G49" s="1173"/>
      <c r="H49" s="1174"/>
      <c r="I49" s="86">
        <v>130542</v>
      </c>
      <c r="J49" s="87">
        <v>134902</v>
      </c>
      <c r="K49" s="87">
        <v>130540</v>
      </c>
      <c r="L49" s="87">
        <v>133505</v>
      </c>
      <c r="M49" s="88">
        <v>129416</v>
      </c>
    </row>
    <row r="50" spans="2:13" ht="27.75" customHeight="1">
      <c r="B50" s="1169"/>
      <c r="C50" s="1170"/>
      <c r="D50" s="85"/>
      <c r="E50" s="1173" t="s">
        <v>35</v>
      </c>
      <c r="F50" s="1173"/>
      <c r="G50" s="1173"/>
      <c r="H50" s="1174"/>
      <c r="I50" s="86" t="s">
        <v>470</v>
      </c>
      <c r="J50" s="87" t="s">
        <v>470</v>
      </c>
      <c r="K50" s="87">
        <v>9</v>
      </c>
      <c r="L50" s="87" t="s">
        <v>470</v>
      </c>
      <c r="M50" s="88" t="s">
        <v>470</v>
      </c>
    </row>
    <row r="51" spans="2:13" ht="27.75" customHeight="1">
      <c r="B51" s="1171"/>
      <c r="C51" s="1172"/>
      <c r="D51" s="85"/>
      <c r="E51" s="1173" t="s">
        <v>36</v>
      </c>
      <c r="F51" s="1173"/>
      <c r="G51" s="1173"/>
      <c r="H51" s="1174"/>
      <c r="I51" s="86">
        <v>51606</v>
      </c>
      <c r="J51" s="87">
        <v>53463</v>
      </c>
      <c r="K51" s="87">
        <v>53107</v>
      </c>
      <c r="L51" s="87">
        <v>51271</v>
      </c>
      <c r="M51" s="88">
        <v>47984</v>
      </c>
    </row>
    <row r="52" spans="2:13" ht="27.75" customHeight="1" thickBot="1">
      <c r="B52" s="1175" t="s">
        <v>37</v>
      </c>
      <c r="C52" s="1176"/>
      <c r="D52" s="90"/>
      <c r="E52" s="1177" t="s">
        <v>38</v>
      </c>
      <c r="F52" s="1177"/>
      <c r="G52" s="1177"/>
      <c r="H52" s="1178"/>
      <c r="I52" s="91">
        <v>-142972</v>
      </c>
      <c r="J52" s="92">
        <v>-151866</v>
      </c>
      <c r="K52" s="92">
        <v>-149749</v>
      </c>
      <c r="L52" s="92">
        <v>-153110</v>
      </c>
      <c r="M52" s="93">
        <v>-148359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213573</v>
      </c>
      <c r="E3" s="116"/>
      <c r="F3" s="117">
        <v>55625</v>
      </c>
      <c r="G3" s="118"/>
      <c r="H3" s="119"/>
    </row>
    <row r="4" spans="1:8">
      <c r="A4" s="120"/>
      <c r="B4" s="121"/>
      <c r="C4" s="122"/>
      <c r="D4" s="123">
        <v>173977</v>
      </c>
      <c r="E4" s="124"/>
      <c r="F4" s="125">
        <v>37732</v>
      </c>
      <c r="G4" s="126"/>
      <c r="H4" s="127"/>
    </row>
    <row r="5" spans="1:8">
      <c r="A5" s="108" t="s">
        <v>504</v>
      </c>
      <c r="B5" s="113"/>
      <c r="C5" s="114"/>
      <c r="D5" s="115">
        <v>89424</v>
      </c>
      <c r="E5" s="116"/>
      <c r="F5" s="117">
        <v>41485</v>
      </c>
      <c r="G5" s="118"/>
      <c r="H5" s="119"/>
    </row>
    <row r="6" spans="1:8">
      <c r="A6" s="120"/>
      <c r="B6" s="121"/>
      <c r="C6" s="122"/>
      <c r="D6" s="123">
        <v>75096</v>
      </c>
      <c r="E6" s="124"/>
      <c r="F6" s="125">
        <v>28975</v>
      </c>
      <c r="G6" s="126"/>
      <c r="H6" s="127"/>
    </row>
    <row r="7" spans="1:8">
      <c r="A7" s="108" t="s">
        <v>505</v>
      </c>
      <c r="B7" s="113"/>
      <c r="C7" s="114"/>
      <c r="D7" s="115">
        <v>85040</v>
      </c>
      <c r="E7" s="116"/>
      <c r="F7" s="117">
        <v>39651</v>
      </c>
      <c r="G7" s="118"/>
      <c r="H7" s="119"/>
    </row>
    <row r="8" spans="1:8">
      <c r="A8" s="120"/>
      <c r="B8" s="121"/>
      <c r="C8" s="122"/>
      <c r="D8" s="123">
        <v>64524</v>
      </c>
      <c r="E8" s="124"/>
      <c r="F8" s="125">
        <v>28525</v>
      </c>
      <c r="G8" s="126"/>
      <c r="H8" s="127"/>
    </row>
    <row r="9" spans="1:8">
      <c r="A9" s="108" t="s">
        <v>506</v>
      </c>
      <c r="B9" s="113"/>
      <c r="C9" s="114"/>
      <c r="D9" s="115">
        <v>66755</v>
      </c>
      <c r="E9" s="116"/>
      <c r="F9" s="117">
        <v>37665</v>
      </c>
      <c r="G9" s="118"/>
      <c r="H9" s="119"/>
    </row>
    <row r="10" spans="1:8">
      <c r="A10" s="120"/>
      <c r="B10" s="121"/>
      <c r="C10" s="122"/>
      <c r="D10" s="123">
        <v>51691</v>
      </c>
      <c r="E10" s="124"/>
      <c r="F10" s="125">
        <v>25730</v>
      </c>
      <c r="G10" s="126"/>
      <c r="H10" s="127"/>
    </row>
    <row r="11" spans="1:8">
      <c r="A11" s="108" t="s">
        <v>507</v>
      </c>
      <c r="B11" s="113"/>
      <c r="C11" s="114"/>
      <c r="D11" s="115">
        <v>88852</v>
      </c>
      <c r="E11" s="116"/>
      <c r="F11" s="117">
        <v>36861</v>
      </c>
      <c r="G11" s="118"/>
      <c r="H11" s="119"/>
    </row>
    <row r="12" spans="1:8">
      <c r="A12" s="120"/>
      <c r="B12" s="121"/>
      <c r="C12" s="128"/>
      <c r="D12" s="123">
        <v>70571</v>
      </c>
      <c r="E12" s="124"/>
      <c r="F12" s="125">
        <v>23990</v>
      </c>
      <c r="G12" s="126"/>
      <c r="H12" s="127"/>
    </row>
    <row r="13" spans="1:8">
      <c r="A13" s="108"/>
      <c r="B13" s="113"/>
      <c r="C13" s="129"/>
      <c r="D13" s="130">
        <v>108729</v>
      </c>
      <c r="E13" s="131"/>
      <c r="F13" s="132">
        <v>42257</v>
      </c>
      <c r="G13" s="133"/>
      <c r="H13" s="119"/>
    </row>
    <row r="14" spans="1:8">
      <c r="A14" s="120"/>
      <c r="B14" s="121"/>
      <c r="C14" s="122"/>
      <c r="D14" s="123">
        <v>87172</v>
      </c>
      <c r="E14" s="124"/>
      <c r="F14" s="125">
        <v>28990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11.43</v>
      </c>
      <c r="C19" s="134">
        <f>ROUND(VALUE(SUBSTITUTE(実質収支比率等に係る経年分析!G$48,"▲","-")),2)</f>
        <v>6.96</v>
      </c>
      <c r="D19" s="134">
        <f>ROUND(VALUE(SUBSTITUTE(実質収支比率等に係る経年分析!H$48,"▲","-")),2)</f>
        <v>9.98</v>
      </c>
      <c r="E19" s="134">
        <f>ROUND(VALUE(SUBSTITUTE(実質収支比率等に係る経年分析!I$48,"▲","-")),2)</f>
        <v>9.33</v>
      </c>
      <c r="F19" s="134">
        <f>ROUND(VALUE(SUBSTITUTE(実質収支比率等に係る経年分析!J$48,"▲","-")),2)</f>
        <v>10.47</v>
      </c>
    </row>
    <row r="20" spans="1:11">
      <c r="A20" s="134" t="s">
        <v>43</v>
      </c>
      <c r="B20" s="134">
        <f>ROUND(VALUE(SUBSTITUTE(実質収支比率等に係る経年分析!F$47,"▲","-")),2)</f>
        <v>58.04</v>
      </c>
      <c r="C20" s="134">
        <f>ROUND(VALUE(SUBSTITUTE(実質収支比率等に係る経年分析!G$47,"▲","-")),2)</f>
        <v>68.709999999999994</v>
      </c>
      <c r="D20" s="134">
        <f>ROUND(VALUE(SUBSTITUTE(実質収支比率等に係る経年分析!H$47,"▲","-")),2)</f>
        <v>71.94</v>
      </c>
      <c r="E20" s="134">
        <f>ROUND(VALUE(SUBSTITUTE(実質収支比率等に係る経年分析!I$47,"▲","-")),2)</f>
        <v>80.069999999999993</v>
      </c>
      <c r="F20" s="134">
        <f>ROUND(VALUE(SUBSTITUTE(実質収支比率等に係る経年分析!J$47,"▲","-")),2)</f>
        <v>86.55</v>
      </c>
    </row>
    <row r="21" spans="1:11">
      <c r="A21" s="134" t="s">
        <v>44</v>
      </c>
      <c r="B21" s="134">
        <f>IF(ISNUMBER(VALUE(SUBSTITUTE(実質収支比率等に係る経年分析!F$49,"▲","-"))),ROUND(VALUE(SUBSTITUTE(実質収支比率等に係る経年分析!F$49,"▲","-")),2),NA())</f>
        <v>0.54</v>
      </c>
      <c r="C21" s="134">
        <f>IF(ISNUMBER(VALUE(SUBSTITUTE(実質収支比率等に係る経年分析!G$49,"▲","-"))),ROUND(VALUE(SUBSTITUTE(実質収支比率等に係る経年分析!G$49,"▲","-")),2),NA())</f>
        <v>-4.9400000000000004</v>
      </c>
      <c r="D21" s="134">
        <f>IF(ISNUMBER(VALUE(SUBSTITUTE(実質収支比率等に係る経年分析!H$49,"▲","-"))),ROUND(VALUE(SUBSTITUTE(実質収支比率等に係る経年分析!H$49,"▲","-")),2),NA())</f>
        <v>0.62</v>
      </c>
      <c r="E21" s="134">
        <f>IF(ISNUMBER(VALUE(SUBSTITUTE(実質収支比率等に係る経年分析!I$49,"▲","-"))),ROUND(VALUE(SUBSTITUTE(実質収支比率等に係る経年分析!I$49,"▲","-")),2),NA())</f>
        <v>-0.76</v>
      </c>
      <c r="F21" s="134">
        <f>IF(ISNUMBER(VALUE(SUBSTITUTE(実質収支比率等に係る経年分析!J$49,"▲","-"))),ROUND(VALUE(SUBSTITUTE(実質収支比率等に係る経年分析!J$49,"▲","-")),2),NA())</f>
        <v>1.17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介護保険会計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後期高齢者医療会計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1.1399999999999999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3215</v>
      </c>
      <c r="E42" s="136"/>
      <c r="F42" s="136"/>
      <c r="G42" s="136">
        <f>'実質公債費比率（分子）の構造'!L$52</f>
        <v>3485</v>
      </c>
      <c r="H42" s="136"/>
      <c r="I42" s="136"/>
      <c r="J42" s="136">
        <f>'実質公債費比率（分子）の構造'!M$52</f>
        <v>3612</v>
      </c>
      <c r="K42" s="136"/>
      <c r="L42" s="136"/>
      <c r="M42" s="136">
        <f>'実質公債費比率（分子）の構造'!N$52</f>
        <v>3753</v>
      </c>
      <c r="N42" s="136"/>
      <c r="O42" s="136"/>
      <c r="P42" s="136">
        <f>'実質公債費比率（分子）の構造'!O$52</f>
        <v>3866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902</v>
      </c>
      <c r="C44" s="136"/>
      <c r="D44" s="136"/>
      <c r="E44" s="136">
        <f>'実質公債費比率（分子）の構造'!L$50</f>
        <v>1327</v>
      </c>
      <c r="F44" s="136"/>
      <c r="G44" s="136"/>
      <c r="H44" s="136">
        <f>'実質公債費比率（分子）の構造'!M$50</f>
        <v>1461</v>
      </c>
      <c r="I44" s="136"/>
      <c r="J44" s="136"/>
      <c r="K44" s="136">
        <f>'実質公債費比率（分子）の構造'!N$50</f>
        <v>1333</v>
      </c>
      <c r="L44" s="136"/>
      <c r="M44" s="136"/>
      <c r="N44" s="136">
        <f>'実質公債費比率（分子）の構造'!O$50</f>
        <v>1133</v>
      </c>
      <c r="O44" s="136"/>
      <c r="P44" s="136"/>
    </row>
    <row r="45" spans="1:16">
      <c r="A45" s="136" t="s">
        <v>54</v>
      </c>
      <c r="B45" s="136">
        <f>'実質公債費比率（分子）の構造'!K$49</f>
        <v>365</v>
      </c>
      <c r="C45" s="136"/>
      <c r="D45" s="136"/>
      <c r="E45" s="136">
        <f>'実質公債費比率（分子）の構造'!L$49</f>
        <v>411</v>
      </c>
      <c r="F45" s="136"/>
      <c r="G45" s="136"/>
      <c r="H45" s="136">
        <f>'実質公債費比率（分子）の構造'!M$49</f>
        <v>348</v>
      </c>
      <c r="I45" s="136"/>
      <c r="J45" s="136"/>
      <c r="K45" s="136">
        <f>'実質公債費比率（分子）の構造'!N$49</f>
        <v>328</v>
      </c>
      <c r="L45" s="136"/>
      <c r="M45" s="136"/>
      <c r="N45" s="136">
        <f>'実質公債費比率（分子）の構造'!O$49</f>
        <v>262</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1547</v>
      </c>
      <c r="C49" s="136"/>
      <c r="D49" s="136"/>
      <c r="E49" s="136">
        <f>'実質公債費比率（分子）の構造'!L$45</f>
        <v>1523</v>
      </c>
      <c r="F49" s="136"/>
      <c r="G49" s="136"/>
      <c r="H49" s="136">
        <f>'実質公債費比率（分子）の構造'!M$45</f>
        <v>1470</v>
      </c>
      <c r="I49" s="136"/>
      <c r="J49" s="136"/>
      <c r="K49" s="136">
        <f>'実質公債費比率（分子）の構造'!N$45</f>
        <v>1470</v>
      </c>
      <c r="L49" s="136"/>
      <c r="M49" s="136"/>
      <c r="N49" s="136">
        <f>'実質公債費比率（分子）の構造'!O$45</f>
        <v>1470</v>
      </c>
      <c r="O49" s="136"/>
      <c r="P49" s="136"/>
    </row>
    <row r="50" spans="1:16">
      <c r="A50" s="136" t="s">
        <v>59</v>
      </c>
      <c r="B50" s="136" t="e">
        <f>NA()</f>
        <v>#N/A</v>
      </c>
      <c r="C50" s="136">
        <f>IF(ISNUMBER('実質公債費比率（分子）の構造'!K$53),'実質公債費比率（分子）の構造'!K$53,NA())</f>
        <v>-401</v>
      </c>
      <c r="D50" s="136" t="e">
        <f>NA()</f>
        <v>#N/A</v>
      </c>
      <c r="E50" s="136" t="e">
        <f>NA()</f>
        <v>#N/A</v>
      </c>
      <c r="F50" s="136">
        <f>IF(ISNUMBER('実質公債費比率（分子）の構造'!L$53),'実質公債費比率（分子）の構造'!L$53,NA())</f>
        <v>-224</v>
      </c>
      <c r="G50" s="136" t="e">
        <f>NA()</f>
        <v>#N/A</v>
      </c>
      <c r="H50" s="136" t="e">
        <f>NA()</f>
        <v>#N/A</v>
      </c>
      <c r="I50" s="136">
        <f>IF(ISNUMBER('実質公債費比率（分子）の構造'!M$53),'実質公債費比率（分子）の構造'!M$53,NA())</f>
        <v>-333</v>
      </c>
      <c r="J50" s="136" t="e">
        <f>NA()</f>
        <v>#N/A</v>
      </c>
      <c r="K50" s="136" t="e">
        <f>NA()</f>
        <v>#N/A</v>
      </c>
      <c r="L50" s="136">
        <f>IF(ISNUMBER('実質公債費比率（分子）の構造'!N$53),'実質公債費比率（分子）の構造'!N$53,NA())</f>
        <v>-622</v>
      </c>
      <c r="M50" s="136" t="e">
        <f>NA()</f>
        <v>#N/A</v>
      </c>
      <c r="N50" s="136" t="e">
        <f>NA()</f>
        <v>#N/A</v>
      </c>
      <c r="O50" s="136">
        <f>IF(ISNUMBER('実質公債費比率（分子）の構造'!O$53),'実質公債費比率（分子）の構造'!O$53,NA())</f>
        <v>-1001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51606</v>
      </c>
      <c r="E56" s="135"/>
      <c r="F56" s="135"/>
      <c r="G56" s="135">
        <f>'将来負担比率（分子）の構造'!J$51</f>
        <v>53463</v>
      </c>
      <c r="H56" s="135"/>
      <c r="I56" s="135"/>
      <c r="J56" s="135">
        <f>'将来負担比率（分子）の構造'!K$51</f>
        <v>53107</v>
      </c>
      <c r="K56" s="135"/>
      <c r="L56" s="135"/>
      <c r="M56" s="135">
        <f>'将来負担比率（分子）の構造'!L$51</f>
        <v>51271</v>
      </c>
      <c r="N56" s="135"/>
      <c r="O56" s="135"/>
      <c r="P56" s="135">
        <f>'将来負担比率（分子）の構造'!M$51</f>
        <v>47984</v>
      </c>
    </row>
    <row r="57" spans="1:16">
      <c r="A57" s="135" t="s">
        <v>35</v>
      </c>
      <c r="B57" s="135"/>
      <c r="C57" s="135"/>
      <c r="D57" s="135" t="str">
        <f>'将来負担比率（分子）の構造'!I$50</f>
        <v>-</v>
      </c>
      <c r="E57" s="135"/>
      <c r="F57" s="135"/>
      <c r="G57" s="135" t="str">
        <f>'将来負担比率（分子）の構造'!J$50</f>
        <v>-</v>
      </c>
      <c r="H57" s="135"/>
      <c r="I57" s="135"/>
      <c r="J57" s="135">
        <f>'将来負担比率（分子）の構造'!K$50</f>
        <v>9</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130542</v>
      </c>
      <c r="E58" s="135"/>
      <c r="F58" s="135"/>
      <c r="G58" s="135">
        <f>'将来負担比率（分子）の構造'!J$49</f>
        <v>134902</v>
      </c>
      <c r="H58" s="135"/>
      <c r="I58" s="135"/>
      <c r="J58" s="135">
        <f>'将来負担比率（分子）の構造'!K$49</f>
        <v>130540</v>
      </c>
      <c r="K58" s="135"/>
      <c r="L58" s="135"/>
      <c r="M58" s="135">
        <f>'将来負担比率（分子）の構造'!L$49</f>
        <v>133505</v>
      </c>
      <c r="N58" s="135"/>
      <c r="O58" s="135"/>
      <c r="P58" s="135">
        <f>'将来負担比率（分子）の構造'!M$49</f>
        <v>129416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19597</v>
      </c>
      <c r="C62" s="135"/>
      <c r="D62" s="135"/>
      <c r="E62" s="135">
        <f>'将来負担比率（分子）の構造'!J$45</f>
        <v>18934</v>
      </c>
      <c r="F62" s="135"/>
      <c r="G62" s="135"/>
      <c r="H62" s="135">
        <f>'将来負担比率（分子）の構造'!K$45</f>
        <v>18178</v>
      </c>
      <c r="I62" s="135"/>
      <c r="J62" s="135"/>
      <c r="K62" s="135">
        <f>'将来負担比率（分子）の構造'!L$45</f>
        <v>17444</v>
      </c>
      <c r="L62" s="135"/>
      <c r="M62" s="135"/>
      <c r="N62" s="135">
        <f>'将来負担比率（分子）の構造'!M$45</f>
        <v>16687</v>
      </c>
      <c r="O62" s="135"/>
      <c r="P62" s="135"/>
    </row>
    <row r="63" spans="1:16">
      <c r="A63" s="135" t="s">
        <v>28</v>
      </c>
      <c r="B63" s="135">
        <f>'将来負担比率（分子）の構造'!I$44</f>
        <v>2011</v>
      </c>
      <c r="C63" s="135"/>
      <c r="D63" s="135"/>
      <c r="E63" s="135">
        <f>'将来負担比率（分子）の構造'!J$44</f>
        <v>1784</v>
      </c>
      <c r="F63" s="135"/>
      <c r="G63" s="135"/>
      <c r="H63" s="135">
        <f>'将来負担比率（分子）の構造'!K$44</f>
        <v>1543</v>
      </c>
      <c r="I63" s="135"/>
      <c r="J63" s="135"/>
      <c r="K63" s="135">
        <f>'将来負担比率（分子）の構造'!L$44</f>
        <v>1319</v>
      </c>
      <c r="L63" s="135"/>
      <c r="M63" s="135"/>
      <c r="N63" s="135">
        <f>'将来負担比率（分子）の構造'!M$44</f>
        <v>1232</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7030</v>
      </c>
      <c r="C65" s="135"/>
      <c r="D65" s="135"/>
      <c r="E65" s="135">
        <f>'将来負担比率（分子）の構造'!J$42</f>
        <v>6517</v>
      </c>
      <c r="F65" s="135"/>
      <c r="G65" s="135"/>
      <c r="H65" s="135">
        <f>'将来負担比率（分子）の構造'!K$42</f>
        <v>6163</v>
      </c>
      <c r="I65" s="135"/>
      <c r="J65" s="135"/>
      <c r="K65" s="135">
        <f>'将来負担比率（分子）の構造'!L$42</f>
        <v>6163</v>
      </c>
      <c r="L65" s="135"/>
      <c r="M65" s="135"/>
      <c r="N65" s="135">
        <f>'将来負担比率（分子）の構造'!M$42</f>
        <v>5703</v>
      </c>
      <c r="O65" s="135"/>
      <c r="P65" s="135"/>
    </row>
    <row r="66" spans="1:16">
      <c r="A66" s="135" t="s">
        <v>25</v>
      </c>
      <c r="B66" s="135">
        <f>'将来負担比率（分子）の構造'!I$41</f>
        <v>10537</v>
      </c>
      <c r="C66" s="135"/>
      <c r="D66" s="135"/>
      <c r="E66" s="135">
        <f>'将来負担比率（分子）の構造'!J$41</f>
        <v>9265</v>
      </c>
      <c r="F66" s="135"/>
      <c r="G66" s="135"/>
      <c r="H66" s="135">
        <f>'将来負担比率（分子）の構造'!K$41</f>
        <v>8023</v>
      </c>
      <c r="I66" s="135"/>
      <c r="J66" s="135"/>
      <c r="K66" s="135">
        <f>'将来負担比率（分子）の構造'!L$41</f>
        <v>6740</v>
      </c>
      <c r="L66" s="135"/>
      <c r="M66" s="135"/>
      <c r="N66" s="135">
        <f>'将来負担比率（分子）の構造'!M$41</f>
        <v>5419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a0002889</cp:lastModifiedBy>
  <dcterms:created xsi:type="dcterms:W3CDTF">2015-02-17T06:31:35Z</dcterms:created>
  <dcterms:modified xsi:type="dcterms:W3CDTF">2015-04-27T00:26:28Z</dcterms:modified>
  <cp:category/>
</cp:coreProperties>
</file>