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800保健福祉支援部\0400障害者福祉課\課外秘\【障害者事業所支援係】\06　地域生活支援事業（移動支援）\02　協定\R4年度用\せお作業中\ホームページ・メール送付用請求書類\"/>
    </mc:Choice>
  </mc:AlternateContent>
  <xr:revisionPtr revIDLastSave="0" documentId="13_ncr:1_{3C59C8AD-0173-482B-9E89-DED813FDF345}" xr6:coauthVersionLast="36" xr6:coauthVersionMax="36" xr10:uidLastSave="{00000000-0000-0000-0000-000000000000}"/>
  <bookViews>
    <workbookView xWindow="14175" yWindow="-15" windowWidth="4800" windowHeight="11625" xr2:uid="{00000000-000D-0000-FFFF-FFFF00000000}"/>
  </bookViews>
  <sheets>
    <sheet name="請求書 " sheetId="1" r:id="rId1"/>
    <sheet name="明細書" sheetId="2" r:id="rId2"/>
    <sheet name="明細書(上限管理対象者用）" sheetId="3" r:id="rId3"/>
    <sheet name="実績記録票" sheetId="4" r:id="rId4"/>
    <sheet name="コード表" sheetId="8" r:id="rId5"/>
  </sheets>
  <definedNames>
    <definedName name="_xlnm.Print_Area" localSheetId="4">コード表!$A$1:$D$489</definedName>
    <definedName name="_xlnm.Print_Area" localSheetId="3">実績記録票!$A$1:$AK$33</definedName>
    <definedName name="_xlnm.Print_Area" localSheetId="0">'請求書 '!$A$1:$AV$27</definedName>
    <definedName name="_xlnm.Print_Area" localSheetId="1">明細書!$A$1:$AU$42</definedName>
    <definedName name="_xlnm.Print_Area" localSheetId="2">'明細書(上限管理対象者用）'!$A$1:$AU$43</definedName>
  </definedNames>
  <calcPr calcId="191029"/>
</workbook>
</file>

<file path=xl/calcChain.xml><?xml version="1.0" encoding="utf-8"?>
<calcChain xmlns="http://schemas.openxmlformats.org/spreadsheetml/2006/main">
  <c r="AA14" i="4" l="1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U31" i="4" l="1"/>
  <c r="J31" i="4"/>
  <c r="D32" i="2" l="1"/>
  <c r="S18" i="2" l="1"/>
  <c r="S19" i="2"/>
  <c r="S20" i="2"/>
  <c r="S21" i="2"/>
  <c r="S22" i="2"/>
  <c r="S23" i="2"/>
  <c r="S24" i="2"/>
  <c r="S25" i="2"/>
  <c r="S26" i="2"/>
  <c r="S27" i="2"/>
  <c r="S28" i="2"/>
  <c r="S29" i="2"/>
  <c r="S30" i="2"/>
  <c r="S21" i="3"/>
  <c r="S22" i="3"/>
  <c r="S23" i="3"/>
  <c r="S24" i="3"/>
  <c r="S25" i="3"/>
  <c r="S26" i="3"/>
  <c r="S27" i="3"/>
  <c r="S28" i="3"/>
  <c r="S29" i="3"/>
  <c r="S30" i="3"/>
  <c r="S20" i="3"/>
  <c r="S19" i="3"/>
  <c r="J22" i="3"/>
  <c r="J23" i="3"/>
  <c r="J24" i="3"/>
  <c r="J25" i="3"/>
  <c r="J26" i="3"/>
  <c r="J27" i="3"/>
  <c r="J28" i="3"/>
  <c r="J29" i="3"/>
  <c r="J30" i="3"/>
  <c r="J21" i="3"/>
  <c r="J20" i="3"/>
  <c r="J19" i="3"/>
  <c r="J18" i="3"/>
  <c r="AA11" i="4"/>
  <c r="S18" i="3"/>
  <c r="J16" i="2"/>
  <c r="D32" i="3"/>
  <c r="S17" i="2"/>
  <c r="S16" i="2"/>
  <c r="J19" i="2"/>
  <c r="J20" i="2"/>
  <c r="J21" i="2"/>
  <c r="J22" i="2"/>
  <c r="J23" i="2"/>
  <c r="J24" i="2"/>
  <c r="J25" i="2"/>
  <c r="J26" i="2"/>
  <c r="J27" i="2"/>
  <c r="J28" i="2"/>
  <c r="J29" i="2"/>
  <c r="J30" i="2"/>
  <c r="J18" i="2"/>
  <c r="J17" i="2"/>
  <c r="AA13" i="4" l="1"/>
  <c r="AA12" i="4" l="1"/>
  <c r="Z37" i="3"/>
  <c r="Z38" i="3" s="1"/>
  <c r="Z35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35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AJ25" i="1"/>
  <c r="G22" i="1"/>
  <c r="Z31" i="3" l="1"/>
  <c r="Z31" i="2"/>
  <c r="AY24" i="3" l="1"/>
  <c r="AY21" i="3"/>
  <c r="AY18" i="3"/>
  <c r="Z32" i="3" s="1"/>
  <c r="Z33" i="3" s="1"/>
  <c r="Z34" i="3" s="1"/>
  <c r="Z36" i="3" s="1"/>
  <c r="AY23" i="3"/>
  <c r="AY19" i="3"/>
  <c r="AY22" i="3"/>
  <c r="AY20" i="3"/>
  <c r="AY25" i="3"/>
  <c r="AY22" i="2"/>
  <c r="AY21" i="2"/>
  <c r="AY20" i="2"/>
  <c r="AY19" i="2"/>
  <c r="AY18" i="2"/>
  <c r="AY23" i="2"/>
  <c r="AY17" i="2"/>
  <c r="AY16" i="2"/>
  <c r="Z32" i="2" s="1"/>
  <c r="W40" i="3" l="1"/>
  <c r="Z33" i="2"/>
  <c r="Z34" i="2" s="1"/>
  <c r="Z36" i="2" s="1"/>
  <c r="Z37" i="2" s="1"/>
  <c r="W39" i="2" s="1"/>
</calcChain>
</file>

<file path=xl/sharedStrings.xml><?xml version="1.0" encoding="utf-8"?>
<sst xmlns="http://schemas.openxmlformats.org/spreadsheetml/2006/main" count="761" uniqueCount="663">
  <si>
    <t>（様式第一　港区）</t>
    <rPh sb="1" eb="3">
      <t>ヨウシキ</t>
    </rPh>
    <rPh sb="3" eb="4">
      <t>ダイ</t>
    </rPh>
    <rPh sb="4" eb="5">
      <t>１</t>
    </rPh>
    <rPh sb="6" eb="8">
      <t>ミナトク</t>
    </rPh>
    <phoneticPr fontId="2"/>
  </si>
  <si>
    <t>移動支援事業　請求書</t>
    <rPh sb="0" eb="2">
      <t>イドウ</t>
    </rPh>
    <rPh sb="2" eb="4">
      <t>シエン</t>
    </rPh>
    <rPh sb="4" eb="6">
      <t>ジギョウ</t>
    </rPh>
    <rPh sb="7" eb="9">
      <t>セイキュウ</t>
    </rPh>
    <rPh sb="9" eb="10">
      <t>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</si>
  <si>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</si>
  <si>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</si>
  <si>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</si>
  <si>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　請　求　先　）</t>
    <rPh sb="2" eb="3">
      <t>ショウ</t>
    </rPh>
    <rPh sb="4" eb="5">
      <t>モトム</t>
    </rPh>
    <rPh sb="6" eb="7">
      <t>サキ</t>
    </rPh>
    <phoneticPr fontId="2"/>
  </si>
  <si>
    <t>指定事業所番号</t>
    <rPh sb="0" eb="2">
      <t>シテイ</t>
    </rPh>
    <phoneticPr fontId="2"/>
  </si>
  <si>
    <t>港　区　長　　　　殿</t>
    <rPh sb="0" eb="1">
      <t>ミナト</t>
    </rPh>
    <rPh sb="2" eb="3">
      <t>ク</t>
    </rPh>
    <rPh sb="4" eb="5">
      <t>チョウ</t>
    </rPh>
    <rPh sb="9" eb="10">
      <t>ドノ</t>
    </rPh>
    <phoneticPr fontId="2"/>
  </si>
  <si>
    <t>〒</t>
    <phoneticPr fontId="2"/>
  </si>
  <si>
    <t>－</t>
    <phoneticPr fontId="2"/>
  </si>
  <si>
    <t>電話番号</t>
  </si>
  <si>
    <t>）</t>
    <phoneticPr fontId="2"/>
  </si>
  <si>
    <t>下記のとおり請求します。</t>
    <rPh sb="0" eb="2">
      <t>カキ</t>
    </rPh>
    <rPh sb="6" eb="8">
      <t>セイキュウ</t>
    </rPh>
    <phoneticPr fontId="2"/>
  </si>
  <si>
    <t>印</t>
    <rPh sb="0" eb="1">
      <t>イン</t>
    </rPh>
    <phoneticPr fontId="2"/>
  </si>
  <si>
    <t>月分</t>
    <rPh sb="0" eb="1">
      <t>ツキ</t>
    </rPh>
    <rPh sb="1" eb="2">
      <t>ブン</t>
    </rPh>
    <phoneticPr fontId="2"/>
  </si>
  <si>
    <t>請求金額</t>
    <rPh sb="0" eb="2">
      <t>セイキュウ</t>
    </rPh>
    <rPh sb="2" eb="4">
      <t>キンガク</t>
    </rPh>
    <phoneticPr fontId="2"/>
  </si>
  <si>
    <t>請求事業名</t>
    <rPh sb="0" eb="2">
      <t>セイキュウ</t>
    </rPh>
    <rPh sb="2" eb="4">
      <t>ジギョウ</t>
    </rPh>
    <rPh sb="4" eb="5">
      <t>メイ</t>
    </rPh>
    <phoneticPr fontId="2"/>
  </si>
  <si>
    <t>件数</t>
    <rPh sb="0" eb="2">
      <t>ケンスウ</t>
    </rPh>
    <phoneticPr fontId="2"/>
  </si>
  <si>
    <t>単位数</t>
    <rPh sb="0" eb="2">
      <t>タンイ</t>
    </rPh>
    <rPh sb="2" eb="3">
      <t>スウ</t>
    </rPh>
    <phoneticPr fontId="2"/>
  </si>
  <si>
    <t>移動支援</t>
    <rPh sb="0" eb="2">
      <t>イドウ</t>
    </rPh>
    <rPh sb="2" eb="4">
      <t>シエン</t>
    </rPh>
    <phoneticPr fontId="2"/>
  </si>
  <si>
    <t>※エクセルを使用して作成する場合、色つき箇所のみ入力してください。</t>
    <rPh sb="6" eb="8">
      <t>シヨウ</t>
    </rPh>
    <rPh sb="10" eb="12">
      <t>サクセイ</t>
    </rPh>
    <rPh sb="14" eb="16">
      <t>バアイ</t>
    </rPh>
    <rPh sb="17" eb="18">
      <t>イロ</t>
    </rPh>
    <rPh sb="20" eb="22">
      <t>カショ</t>
    </rPh>
    <rPh sb="24" eb="26">
      <t>ニュウリョク</t>
    </rPh>
    <phoneticPr fontId="2"/>
  </si>
  <si>
    <t>（様式第二－① 港区）</t>
    <rPh sb="1" eb="3">
      <t>ヨウシキ</t>
    </rPh>
    <rPh sb="3" eb="4">
      <t>ダイ</t>
    </rPh>
    <rPh sb="4" eb="5">
      <t>２</t>
    </rPh>
    <rPh sb="8" eb="10">
      <t>ミナトク</t>
    </rPh>
    <phoneticPr fontId="2"/>
  </si>
  <si>
    <t>移動支援事業明細書</t>
    <rPh sb="0" eb="2">
      <t>イドウ</t>
    </rPh>
    <rPh sb="2" eb="4">
      <t>シエン</t>
    </rPh>
    <rPh sb="4" eb="6">
      <t>ジギョウ</t>
    </rPh>
    <rPh sb="6" eb="9">
      <t>メイサイショ</t>
    </rPh>
    <phoneticPr fontId="2"/>
  </si>
  <si>
    <t>受給者証番号</t>
    <rPh sb="0" eb="3">
      <t>ジュキュウシャ</t>
    </rPh>
    <rPh sb="3" eb="4">
      <t>ショウ</t>
    </rPh>
    <rPh sb="4" eb="6">
      <t>バンゴウ</t>
    </rPh>
    <phoneticPr fontId="2"/>
  </si>
  <si>
    <t>支給決定障害者等氏名</t>
    <rPh sb="0" eb="2">
      <t>シキュウ</t>
    </rPh>
    <rPh sb="2" eb="4">
      <t>ケッテイシャ</t>
    </rPh>
    <rPh sb="4" eb="7">
      <t>ショウガイシャ</t>
    </rPh>
    <rPh sb="7" eb="8">
      <t>トウ</t>
    </rPh>
    <rPh sb="8" eb="10">
      <t>シメイ</t>
    </rPh>
    <phoneticPr fontId="2"/>
  </si>
  <si>
    <t>事業所番号</t>
    <rPh sb="0" eb="3">
      <t>ジギョウショ</t>
    </rPh>
    <rPh sb="3" eb="5">
      <t>バンゴウ</t>
    </rPh>
    <phoneticPr fontId="2"/>
  </si>
  <si>
    <t>事業者及びその事業所の名称</t>
    <rPh sb="0" eb="3">
      <t>ジギョウシャ</t>
    </rPh>
    <rPh sb="3" eb="4">
      <t>オヨ</t>
    </rPh>
    <rPh sb="7" eb="10">
      <t>ジギョウショ</t>
    </rPh>
    <rPh sb="11" eb="13">
      <t>メイショウ</t>
    </rPh>
    <phoneticPr fontId="2"/>
  </si>
  <si>
    <t>支給決定に係る
障害児氏名</t>
    <rPh sb="0" eb="2">
      <t>シキュウ</t>
    </rPh>
    <rPh sb="2" eb="4">
      <t>ケッテイ</t>
    </rPh>
    <rPh sb="5" eb="6">
      <t>カカ</t>
    </rPh>
    <rPh sb="8" eb="11">
      <t>ショウガイジ</t>
    </rPh>
    <rPh sb="11" eb="13">
      <t>シメイ</t>
    </rPh>
    <phoneticPr fontId="2"/>
  </si>
  <si>
    <t>地域区分</t>
    <rPh sb="0" eb="2">
      <t>チイキ</t>
    </rPh>
    <rPh sb="2" eb="4">
      <t>クブン</t>
    </rPh>
    <phoneticPr fontId="2"/>
  </si>
  <si>
    <t>受給者証に記載されている利用者負担上限月額①</t>
    <rPh sb="0" eb="3">
      <t>ジュキュウシャ</t>
    </rPh>
    <rPh sb="3" eb="4">
      <t>ショウ</t>
    </rPh>
    <rPh sb="5" eb="7">
      <t>キサイ</t>
    </rPh>
    <rPh sb="12" eb="15">
      <t>リヨウシャ</t>
    </rPh>
    <rPh sb="15" eb="17">
      <t>フタン</t>
    </rPh>
    <rPh sb="17" eb="19">
      <t>ジョウゲン</t>
    </rPh>
    <rPh sb="19" eb="21">
      <t>ゲツガク</t>
    </rPh>
    <phoneticPr fontId="2"/>
  </si>
  <si>
    <t>身体介護</t>
    <rPh sb="0" eb="2">
      <t>シンタイ</t>
    </rPh>
    <rPh sb="2" eb="4">
      <t>カイゴ</t>
    </rPh>
    <phoneticPr fontId="2"/>
  </si>
  <si>
    <t>あり　・　なし</t>
    <phoneticPr fontId="2"/>
  </si>
  <si>
    <t>費 用 の 額 計 算 欄</t>
    <rPh sb="0" eb="3">
      <t>ヒヨウ</t>
    </rPh>
    <rPh sb="6" eb="7">
      <t>ガク</t>
    </rPh>
    <rPh sb="8" eb="11">
      <t>ケイサン</t>
    </rPh>
    <rPh sb="12" eb="13">
      <t>ラン</t>
    </rPh>
    <phoneticPr fontId="2"/>
  </si>
  <si>
    <t>サービス内容</t>
    <rPh sb="4" eb="6">
      <t>ナイヨウ</t>
    </rPh>
    <phoneticPr fontId="2"/>
  </si>
  <si>
    <t>算定単位</t>
    <rPh sb="0" eb="2">
      <t>サンテイ</t>
    </rPh>
    <rPh sb="2" eb="4">
      <t>タンイ</t>
    </rPh>
    <phoneticPr fontId="2"/>
  </si>
  <si>
    <t>算定回数</t>
    <rPh sb="0" eb="2">
      <t>サンテイ</t>
    </rPh>
    <rPh sb="2" eb="4">
      <t>カイスウ</t>
    </rPh>
    <phoneticPr fontId="2"/>
  </si>
  <si>
    <t>当月算定単位</t>
    <rPh sb="0" eb="2">
      <t>トウゲツ</t>
    </rPh>
    <rPh sb="2" eb="4">
      <t>サンテイ</t>
    </rPh>
    <rPh sb="4" eb="6">
      <t>タンイ</t>
    </rPh>
    <phoneticPr fontId="2"/>
  </si>
  <si>
    <t>摘 要</t>
    <rPh sb="0" eb="3">
      <t>テキヨウ</t>
    </rPh>
    <phoneticPr fontId="2"/>
  </si>
  <si>
    <t>請　求　額　集　計　欄</t>
    <rPh sb="0" eb="1">
      <t>ショウ</t>
    </rPh>
    <rPh sb="2" eb="3">
      <t>モトム</t>
    </rPh>
    <rPh sb="4" eb="5">
      <t>ガク</t>
    </rPh>
    <rPh sb="6" eb="7">
      <t>シュウ</t>
    </rPh>
    <rPh sb="8" eb="9">
      <t>ケイ</t>
    </rPh>
    <rPh sb="10" eb="11">
      <t>ラン</t>
    </rPh>
    <phoneticPr fontId="2"/>
  </si>
  <si>
    <t>当月単位の合計　②</t>
    <rPh sb="0" eb="2">
      <t>トウゲツ</t>
    </rPh>
    <rPh sb="2" eb="4">
      <t>タンイ</t>
    </rPh>
    <rPh sb="5" eb="7">
      <t>ゴウケイ</t>
    </rPh>
    <phoneticPr fontId="2"/>
  </si>
  <si>
    <t>給付率に基づく請求額（③×０．９）　④</t>
    <rPh sb="0" eb="2">
      <t>キュウフ</t>
    </rPh>
    <rPh sb="2" eb="3">
      <t>リツ</t>
    </rPh>
    <rPh sb="4" eb="5">
      <t>モト</t>
    </rPh>
    <rPh sb="7" eb="9">
      <t>セイキュウ</t>
    </rPh>
    <rPh sb="9" eb="10">
      <t>ガク</t>
    </rPh>
    <phoneticPr fontId="2"/>
  </si>
  <si>
    <t>給付率に基づく利用者負担額（③－④）　⑤</t>
    <rPh sb="0" eb="2">
      <t>キュウフ</t>
    </rPh>
    <rPh sb="2" eb="3">
      <t>リツ</t>
    </rPh>
    <rPh sb="4" eb="5">
      <t>モト</t>
    </rPh>
    <rPh sb="7" eb="9">
      <t>リヨウ</t>
    </rPh>
    <rPh sb="9" eb="10">
      <t>シャ</t>
    </rPh>
    <rPh sb="10" eb="11">
      <t>フ</t>
    </rPh>
    <rPh sb="11" eb="12">
      <t>タン</t>
    </rPh>
    <rPh sb="12" eb="13">
      <t>ガク</t>
    </rPh>
    <phoneticPr fontId="2"/>
  </si>
  <si>
    <t>上限月額調整（①、但し所得区分「一般」以外の場合０）　⑥</t>
    <rPh sb="0" eb="2">
      <t>ジョウゲン</t>
    </rPh>
    <rPh sb="2" eb="4">
      <t>ゲツガク</t>
    </rPh>
    <rPh sb="4" eb="6">
      <t>チョウセイ</t>
    </rPh>
    <rPh sb="9" eb="10">
      <t>タダ</t>
    </rPh>
    <rPh sb="11" eb="13">
      <t>ショトク</t>
    </rPh>
    <rPh sb="13" eb="15">
      <t>クブン</t>
    </rPh>
    <rPh sb="16" eb="18">
      <t>イッパン</t>
    </rPh>
    <rPh sb="19" eb="21">
      <t>イガイ</t>
    </rPh>
    <rPh sb="22" eb="24">
      <t>バアイ</t>
    </rPh>
    <phoneticPr fontId="2"/>
  </si>
  <si>
    <t>調整後利用者負担額(⑤⑥の内少ない数）</t>
    <rPh sb="0" eb="3">
      <t>チョウセイゴ</t>
    </rPh>
    <rPh sb="3" eb="6">
      <t>リヨウシャ</t>
    </rPh>
    <rPh sb="6" eb="8">
      <t>フタン</t>
    </rPh>
    <rPh sb="8" eb="9">
      <t>ガク</t>
    </rPh>
    <rPh sb="13" eb="14">
      <t>ウチ</t>
    </rPh>
    <rPh sb="14" eb="15">
      <t>スク</t>
    </rPh>
    <rPh sb="17" eb="18">
      <t>スウ</t>
    </rPh>
    <phoneticPr fontId="2"/>
  </si>
  <si>
    <t>当月利用者決定負担額</t>
    <rPh sb="0" eb="2">
      <t>トウゲツ</t>
    </rPh>
    <rPh sb="2" eb="5">
      <t>リヨウシャ</t>
    </rPh>
    <rPh sb="5" eb="7">
      <t>ケッテイ</t>
    </rPh>
    <rPh sb="7" eb="9">
      <t>フタン</t>
    </rPh>
    <rPh sb="9" eb="10">
      <t>ガク</t>
    </rPh>
    <phoneticPr fontId="2"/>
  </si>
  <si>
    <t>当月請求額</t>
    <rPh sb="0" eb="2">
      <t>トウゲツ</t>
    </rPh>
    <rPh sb="2" eb="4">
      <t>セイキュウ</t>
    </rPh>
    <rPh sb="4" eb="5">
      <t>ガク</t>
    </rPh>
    <phoneticPr fontId="2"/>
  </si>
  <si>
    <t>枚中</t>
    <rPh sb="0" eb="2">
      <t>マイチュウ</t>
    </rPh>
    <phoneticPr fontId="2"/>
  </si>
  <si>
    <t>枚</t>
    <rPh sb="0" eb="1">
      <t>マイ</t>
    </rPh>
    <phoneticPr fontId="2"/>
  </si>
  <si>
    <t>※上限額管理非対象者用の様式です。</t>
    <rPh sb="1" eb="3">
      <t>ジョウゲン</t>
    </rPh>
    <rPh sb="3" eb="4">
      <t>ガク</t>
    </rPh>
    <rPh sb="4" eb="6">
      <t>カンリ</t>
    </rPh>
    <rPh sb="6" eb="7">
      <t>ヒ</t>
    </rPh>
    <rPh sb="7" eb="10">
      <t>タイショウシャ</t>
    </rPh>
    <rPh sb="10" eb="11">
      <t>ヨウ</t>
    </rPh>
    <rPh sb="12" eb="14">
      <t>ヨウシキ</t>
    </rPh>
    <phoneticPr fontId="2"/>
  </si>
  <si>
    <t>（様式第二－② 港区）</t>
    <rPh sb="1" eb="3">
      <t>ヨウシキ</t>
    </rPh>
    <rPh sb="3" eb="4">
      <t>ダイ</t>
    </rPh>
    <rPh sb="4" eb="5">
      <t>２</t>
    </rPh>
    <rPh sb="8" eb="10">
      <t>ミナトク</t>
    </rPh>
    <phoneticPr fontId="2"/>
  </si>
  <si>
    <t>あり　・　なし</t>
    <phoneticPr fontId="2"/>
  </si>
  <si>
    <t>利用者負担上限</t>
    <rPh sb="0" eb="3">
      <t>リヨウシャ</t>
    </rPh>
    <rPh sb="3" eb="5">
      <t>フタン</t>
    </rPh>
    <rPh sb="5" eb="7">
      <t>ジョウゲン</t>
    </rPh>
    <phoneticPr fontId="2"/>
  </si>
  <si>
    <t>管理結果</t>
    <rPh sb="0" eb="2">
      <t>カンリ</t>
    </rPh>
    <rPh sb="2" eb="4">
      <t>ケッカ</t>
    </rPh>
    <phoneticPr fontId="2"/>
  </si>
  <si>
    <t>管理結果額</t>
    <rPh sb="0" eb="2">
      <t>カンリ</t>
    </rPh>
    <rPh sb="2" eb="4">
      <t>ケッカ</t>
    </rPh>
    <rPh sb="4" eb="5">
      <t>ガク</t>
    </rPh>
    <phoneticPr fontId="2"/>
  </si>
  <si>
    <t>管理事業所</t>
    <rPh sb="0" eb="2">
      <t>カンリ</t>
    </rPh>
    <rPh sb="2" eb="5">
      <t>ジギョウショ</t>
    </rPh>
    <phoneticPr fontId="2"/>
  </si>
  <si>
    <t>事業所名称</t>
    <rPh sb="0" eb="3">
      <t>ジギョウショ</t>
    </rPh>
    <rPh sb="3" eb="5">
      <t>メイショウ</t>
    </rPh>
    <phoneticPr fontId="2"/>
  </si>
  <si>
    <t>上限額管理結果後利用者負担額　</t>
    <rPh sb="0" eb="3">
      <t>ジョウゲンガク</t>
    </rPh>
    <rPh sb="3" eb="5">
      <t>カンリ</t>
    </rPh>
    <rPh sb="5" eb="7">
      <t>ケッカ</t>
    </rPh>
    <rPh sb="7" eb="8">
      <t>ゴ</t>
    </rPh>
    <rPh sb="8" eb="11">
      <t>リヨウシャ</t>
    </rPh>
    <rPh sb="11" eb="13">
      <t>フタン</t>
    </rPh>
    <rPh sb="13" eb="14">
      <t>ガク</t>
    </rPh>
    <phoneticPr fontId="2"/>
  </si>
  <si>
    <t>※上限額管理対象者用の様式です。</t>
    <rPh sb="1" eb="3">
      <t>ジョウゲン</t>
    </rPh>
    <rPh sb="3" eb="4">
      <t>ガク</t>
    </rPh>
    <rPh sb="4" eb="6">
      <t>カンリ</t>
    </rPh>
    <rPh sb="6" eb="9">
      <t>タイショウシャ</t>
    </rPh>
    <rPh sb="9" eb="10">
      <t>ヨウ</t>
    </rPh>
    <rPh sb="11" eb="13">
      <t>ヨウシキ</t>
    </rPh>
    <phoneticPr fontId="2"/>
  </si>
  <si>
    <t>移動支援事業サービス提供実績記録票</t>
    <rPh sb="0" eb="2">
      <t>イドウ</t>
    </rPh>
    <rPh sb="2" eb="4">
      <t>シエン</t>
    </rPh>
    <rPh sb="4" eb="6">
      <t>ジギョウ</t>
    </rPh>
    <rPh sb="10" eb="12">
      <t>テイキョウ</t>
    </rPh>
    <rPh sb="12" eb="14">
      <t>ジッセキ</t>
    </rPh>
    <rPh sb="14" eb="16">
      <t>キロク</t>
    </rPh>
    <rPh sb="16" eb="17">
      <t>ヒョウ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</si>
  <si>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</si>
  <si>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</si>
  <si>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移動支援計画</t>
    <rPh sb="0" eb="2">
      <t>イドウ</t>
    </rPh>
    <rPh sb="2" eb="4">
      <t>シエン</t>
    </rPh>
    <rPh sb="4" eb="6">
      <t>ケイカク</t>
    </rPh>
    <phoneticPr fontId="2"/>
  </si>
  <si>
    <t>サービス提供時間</t>
    <rPh sb="4" eb="6">
      <t>テイキョウ</t>
    </rPh>
    <rPh sb="6" eb="8">
      <t>ジカン</t>
    </rPh>
    <phoneticPr fontId="2"/>
  </si>
  <si>
    <t>派遣人数</t>
    <rPh sb="0" eb="2">
      <t>ハケン</t>
    </rPh>
    <rPh sb="2" eb="4">
      <t>ニンズウ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</si>
  <si>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</si>
  <si>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</si>
  <si>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計　画
時間数</t>
    <rPh sb="0" eb="3">
      <t>ケイカク</t>
    </rPh>
    <rPh sb="4" eb="6">
      <t>ジカン</t>
    </rPh>
    <rPh sb="6" eb="7">
      <t>スウ</t>
    </rPh>
    <phoneticPr fontId="2"/>
  </si>
  <si>
    <t>算　定
時間数</t>
    <rPh sb="0" eb="3">
      <t>サンテイ</t>
    </rPh>
    <rPh sb="4" eb="6">
      <t>ジカン</t>
    </rPh>
    <rPh sb="6" eb="7">
      <t>スウ</t>
    </rPh>
    <phoneticPr fontId="2"/>
  </si>
  <si>
    <t>合計</t>
    <rPh sb="0" eb="2">
      <t>ゴウケイ</t>
    </rPh>
    <phoneticPr fontId="2"/>
  </si>
  <si>
    <t>枚中</t>
    <rPh sb="0" eb="1">
      <t>マイ</t>
    </rPh>
    <rPh sb="1" eb="2">
      <t>チュウ</t>
    </rPh>
    <phoneticPr fontId="2"/>
  </si>
  <si>
    <t>ｻｰﾋﾞｽｺｰﾄﾞ</t>
    <phoneticPr fontId="2"/>
  </si>
  <si>
    <t>報酬単位</t>
    <phoneticPr fontId="2"/>
  </si>
  <si>
    <t>身体介護あり日中０．５</t>
    <rPh sb="0" eb="2">
      <t>シンタイ</t>
    </rPh>
    <rPh sb="2" eb="4">
      <t>カイゴ</t>
    </rPh>
    <rPh sb="6" eb="8">
      <t>ニッチュウ</t>
    </rPh>
    <phoneticPr fontId="2"/>
  </si>
  <si>
    <t>身体介護あり日中０．５・2人</t>
    <rPh sb="0" eb="2">
      <t>シンタイ</t>
    </rPh>
    <rPh sb="2" eb="4">
      <t>カイゴ</t>
    </rPh>
    <rPh sb="6" eb="8">
      <t>ニッチュウ</t>
    </rPh>
    <rPh sb="12" eb="14">
      <t>フタリ</t>
    </rPh>
    <phoneticPr fontId="2"/>
  </si>
  <si>
    <t>身体介護あり日中１．０</t>
    <rPh sb="0" eb="2">
      <t>シンタイ</t>
    </rPh>
    <rPh sb="2" eb="4">
      <t>カイゴ</t>
    </rPh>
    <rPh sb="6" eb="8">
      <t>ニッチュウ</t>
    </rPh>
    <phoneticPr fontId="2"/>
  </si>
  <si>
    <t>身体介護あり日中１．０・2人</t>
    <rPh sb="0" eb="2">
      <t>シンタイ</t>
    </rPh>
    <rPh sb="2" eb="4">
      <t>カイゴ</t>
    </rPh>
    <rPh sb="6" eb="8">
      <t>ニッチュウ</t>
    </rPh>
    <rPh sb="12" eb="14">
      <t>フタリ</t>
    </rPh>
    <phoneticPr fontId="2"/>
  </si>
  <si>
    <t>身体介護あり日中１．５</t>
    <rPh sb="0" eb="2">
      <t>シンタイ</t>
    </rPh>
    <rPh sb="2" eb="4">
      <t>カイゴ</t>
    </rPh>
    <rPh sb="6" eb="8">
      <t>ニッチュウ</t>
    </rPh>
    <phoneticPr fontId="2"/>
  </si>
  <si>
    <t>身体介護あり日中１．５・2人</t>
    <rPh sb="0" eb="2">
      <t>シンタイ</t>
    </rPh>
    <rPh sb="2" eb="4">
      <t>カイゴ</t>
    </rPh>
    <rPh sb="6" eb="8">
      <t>ニッチュウ</t>
    </rPh>
    <rPh sb="12" eb="14">
      <t>フタリ</t>
    </rPh>
    <phoneticPr fontId="2"/>
  </si>
  <si>
    <t>身体介護あり日中２．０</t>
    <rPh sb="0" eb="2">
      <t>シンタイ</t>
    </rPh>
    <rPh sb="2" eb="4">
      <t>カイゴ</t>
    </rPh>
    <rPh sb="6" eb="8">
      <t>ニッチュウ</t>
    </rPh>
    <phoneticPr fontId="2"/>
  </si>
  <si>
    <t>身体介護あり日中２．０・2人</t>
    <rPh sb="0" eb="2">
      <t>シンタイ</t>
    </rPh>
    <rPh sb="2" eb="4">
      <t>カイゴ</t>
    </rPh>
    <rPh sb="6" eb="8">
      <t>ニッチュウ</t>
    </rPh>
    <rPh sb="12" eb="14">
      <t>フタリ</t>
    </rPh>
    <phoneticPr fontId="2"/>
  </si>
  <si>
    <t>身体介護あり日中２．５</t>
    <rPh sb="0" eb="2">
      <t>シンタイ</t>
    </rPh>
    <rPh sb="2" eb="4">
      <t>カイゴ</t>
    </rPh>
    <rPh sb="6" eb="8">
      <t>ニッチュウ</t>
    </rPh>
    <phoneticPr fontId="2"/>
  </si>
  <si>
    <t>身体介護あり日中２．５・2人</t>
    <rPh sb="0" eb="2">
      <t>シンタイ</t>
    </rPh>
    <rPh sb="2" eb="4">
      <t>カイゴ</t>
    </rPh>
    <rPh sb="6" eb="8">
      <t>ニッチュウ</t>
    </rPh>
    <rPh sb="12" eb="14">
      <t>フタリ</t>
    </rPh>
    <phoneticPr fontId="2"/>
  </si>
  <si>
    <t>身体介護あり日中３．０</t>
    <rPh sb="0" eb="2">
      <t>シンタイ</t>
    </rPh>
    <rPh sb="2" eb="4">
      <t>カイゴ</t>
    </rPh>
    <rPh sb="6" eb="8">
      <t>ニッチュウ</t>
    </rPh>
    <phoneticPr fontId="2"/>
  </si>
  <si>
    <t>身体介護あり日中３．０・2人</t>
    <rPh sb="0" eb="2">
      <t>シンタイ</t>
    </rPh>
    <rPh sb="2" eb="4">
      <t>カイゴ</t>
    </rPh>
    <rPh sb="6" eb="8">
      <t>ニッチュウ</t>
    </rPh>
    <rPh sb="12" eb="14">
      <t>フタリ</t>
    </rPh>
    <phoneticPr fontId="2"/>
  </si>
  <si>
    <t>身体介護あり日中３．５</t>
    <rPh sb="0" eb="2">
      <t>シンタイ</t>
    </rPh>
    <rPh sb="2" eb="4">
      <t>カイゴ</t>
    </rPh>
    <rPh sb="6" eb="8">
      <t>ニッチュウ</t>
    </rPh>
    <phoneticPr fontId="2"/>
  </si>
  <si>
    <t>身体介護あり日中３．５・2人</t>
    <rPh sb="0" eb="2">
      <t>シンタイ</t>
    </rPh>
    <rPh sb="2" eb="4">
      <t>カイゴ</t>
    </rPh>
    <rPh sb="6" eb="8">
      <t>ニッチュウ</t>
    </rPh>
    <rPh sb="12" eb="14">
      <t>フタリ</t>
    </rPh>
    <phoneticPr fontId="2"/>
  </si>
  <si>
    <t>身体介護あり日中４．０</t>
    <rPh sb="0" eb="2">
      <t>シンタイ</t>
    </rPh>
    <rPh sb="2" eb="4">
      <t>カイゴ</t>
    </rPh>
    <rPh sb="6" eb="8">
      <t>ニッチュウ</t>
    </rPh>
    <phoneticPr fontId="2"/>
  </si>
  <si>
    <t>身体介護あり日中４．０･2人</t>
    <rPh sb="0" eb="2">
      <t>シンタイ</t>
    </rPh>
    <rPh sb="2" eb="4">
      <t>カイゴ</t>
    </rPh>
    <rPh sb="6" eb="8">
      <t>ニッチュウ</t>
    </rPh>
    <rPh sb="12" eb="14">
      <t>フタリ</t>
    </rPh>
    <phoneticPr fontId="2"/>
  </si>
  <si>
    <t>身体介護あり日中４．５</t>
    <rPh sb="0" eb="2">
      <t>シンタイ</t>
    </rPh>
    <rPh sb="2" eb="4">
      <t>カイゴ</t>
    </rPh>
    <rPh sb="6" eb="8">
      <t>ニッチュウ</t>
    </rPh>
    <phoneticPr fontId="2"/>
  </si>
  <si>
    <t>身体介護あり日中４．５・2人</t>
    <rPh sb="0" eb="2">
      <t>シンタイ</t>
    </rPh>
    <rPh sb="2" eb="4">
      <t>カイゴ</t>
    </rPh>
    <rPh sb="6" eb="8">
      <t>ニッチュウ</t>
    </rPh>
    <rPh sb="12" eb="14">
      <t>フタリ</t>
    </rPh>
    <phoneticPr fontId="2"/>
  </si>
  <si>
    <t>身体介護あり日中５．０</t>
    <rPh sb="0" eb="2">
      <t>シンタイ</t>
    </rPh>
    <rPh sb="2" eb="4">
      <t>カイゴ</t>
    </rPh>
    <rPh sb="6" eb="8">
      <t>ニッチュウ</t>
    </rPh>
    <phoneticPr fontId="2"/>
  </si>
  <si>
    <t>身体介護あり日中５．０・2人</t>
    <rPh sb="0" eb="2">
      <t>シンタイ</t>
    </rPh>
    <rPh sb="2" eb="4">
      <t>カイゴ</t>
    </rPh>
    <rPh sb="6" eb="8">
      <t>ニッチュウ</t>
    </rPh>
    <rPh sb="12" eb="14">
      <t>フタリ</t>
    </rPh>
    <phoneticPr fontId="2"/>
  </si>
  <si>
    <t>身体介護あり日中５．５</t>
    <rPh sb="0" eb="2">
      <t>シンタイ</t>
    </rPh>
    <rPh sb="2" eb="4">
      <t>カイゴ</t>
    </rPh>
    <rPh sb="6" eb="8">
      <t>ニッチュウ</t>
    </rPh>
    <phoneticPr fontId="2"/>
  </si>
  <si>
    <t>身体介護あり日中５．５・2人</t>
    <rPh sb="0" eb="2">
      <t>シンタイ</t>
    </rPh>
    <rPh sb="2" eb="4">
      <t>カイゴ</t>
    </rPh>
    <rPh sb="6" eb="8">
      <t>ニッチュウ</t>
    </rPh>
    <rPh sb="12" eb="14">
      <t>フタリ</t>
    </rPh>
    <phoneticPr fontId="2"/>
  </si>
  <si>
    <t>身体介護あり日中６．０</t>
    <rPh sb="0" eb="2">
      <t>シンタイ</t>
    </rPh>
    <rPh sb="2" eb="4">
      <t>カイゴ</t>
    </rPh>
    <rPh sb="6" eb="8">
      <t>ニッチュウ</t>
    </rPh>
    <phoneticPr fontId="2"/>
  </si>
  <si>
    <t>身体介護あり日中６．０・2人</t>
    <rPh sb="0" eb="2">
      <t>シンタイ</t>
    </rPh>
    <rPh sb="2" eb="4">
      <t>カイゴ</t>
    </rPh>
    <rPh sb="6" eb="8">
      <t>ニッチュウ</t>
    </rPh>
    <rPh sb="12" eb="14">
      <t>フタリ</t>
    </rPh>
    <phoneticPr fontId="2"/>
  </si>
  <si>
    <t>身体介護あり日中６．５</t>
    <rPh sb="0" eb="2">
      <t>シンタイ</t>
    </rPh>
    <rPh sb="2" eb="4">
      <t>カイゴ</t>
    </rPh>
    <rPh sb="6" eb="8">
      <t>ニッチュウ</t>
    </rPh>
    <phoneticPr fontId="2"/>
  </si>
  <si>
    <t>身体介護あり日中６．５･2人</t>
    <rPh sb="0" eb="2">
      <t>シンタイ</t>
    </rPh>
    <rPh sb="2" eb="4">
      <t>カイゴ</t>
    </rPh>
    <rPh sb="6" eb="8">
      <t>ニッチュウ</t>
    </rPh>
    <rPh sb="12" eb="14">
      <t>フタリ</t>
    </rPh>
    <phoneticPr fontId="2"/>
  </si>
  <si>
    <t>身体介護あり日中７．０</t>
    <rPh sb="0" eb="2">
      <t>シンタイ</t>
    </rPh>
    <rPh sb="2" eb="4">
      <t>カイゴ</t>
    </rPh>
    <rPh sb="6" eb="8">
      <t>ニッチュウ</t>
    </rPh>
    <phoneticPr fontId="2"/>
  </si>
  <si>
    <t>身体介護あり日中７．０・2人</t>
    <rPh sb="0" eb="2">
      <t>シンタイ</t>
    </rPh>
    <rPh sb="2" eb="4">
      <t>カイゴ</t>
    </rPh>
    <rPh sb="6" eb="8">
      <t>ニッチュウ</t>
    </rPh>
    <rPh sb="12" eb="14">
      <t>フタリ</t>
    </rPh>
    <phoneticPr fontId="2"/>
  </si>
  <si>
    <t>身体介護あり日中７．５</t>
    <rPh sb="0" eb="2">
      <t>シンタイ</t>
    </rPh>
    <rPh sb="2" eb="4">
      <t>カイゴ</t>
    </rPh>
    <rPh sb="6" eb="8">
      <t>ニッチュウ</t>
    </rPh>
    <phoneticPr fontId="2"/>
  </si>
  <si>
    <t>身体介護あり日中７．５･2人</t>
    <rPh sb="0" eb="2">
      <t>シンタイ</t>
    </rPh>
    <rPh sb="2" eb="4">
      <t>カイゴ</t>
    </rPh>
    <rPh sb="6" eb="8">
      <t>ニッチュウ</t>
    </rPh>
    <rPh sb="12" eb="14">
      <t>フタリ</t>
    </rPh>
    <phoneticPr fontId="2"/>
  </si>
  <si>
    <t>身体介護あり日中８．０</t>
    <rPh sb="0" eb="2">
      <t>シンタイ</t>
    </rPh>
    <rPh sb="2" eb="4">
      <t>カイゴ</t>
    </rPh>
    <rPh sb="6" eb="8">
      <t>ニッチュウ</t>
    </rPh>
    <phoneticPr fontId="2"/>
  </si>
  <si>
    <t>身体介護あり日中８．０・2人</t>
    <rPh sb="0" eb="2">
      <t>シンタイ</t>
    </rPh>
    <rPh sb="2" eb="4">
      <t>カイゴ</t>
    </rPh>
    <rPh sb="6" eb="8">
      <t>ニッチュウ</t>
    </rPh>
    <rPh sb="12" eb="14">
      <t>フタリ</t>
    </rPh>
    <phoneticPr fontId="2"/>
  </si>
  <si>
    <t>身体介護あり日中８．５</t>
    <rPh sb="0" eb="2">
      <t>シンタイ</t>
    </rPh>
    <rPh sb="2" eb="4">
      <t>カイゴ</t>
    </rPh>
    <rPh sb="6" eb="8">
      <t>ニッチュウ</t>
    </rPh>
    <phoneticPr fontId="2"/>
  </si>
  <si>
    <t>身体介護あり日中８．５・2人</t>
    <rPh sb="0" eb="2">
      <t>シンタイ</t>
    </rPh>
    <rPh sb="2" eb="4">
      <t>カイゴ</t>
    </rPh>
    <rPh sb="6" eb="8">
      <t>ニッチュウ</t>
    </rPh>
    <rPh sb="12" eb="14">
      <t>フタリ</t>
    </rPh>
    <phoneticPr fontId="2"/>
  </si>
  <si>
    <t>身体介護あり日中９．０</t>
    <rPh sb="0" eb="2">
      <t>シンタイ</t>
    </rPh>
    <rPh sb="2" eb="4">
      <t>カイゴ</t>
    </rPh>
    <rPh sb="6" eb="8">
      <t>ニッチュウ</t>
    </rPh>
    <phoneticPr fontId="2"/>
  </si>
  <si>
    <t>身体介護あり日中９．０・2人</t>
    <rPh sb="0" eb="2">
      <t>シンタイ</t>
    </rPh>
    <rPh sb="2" eb="4">
      <t>カイゴ</t>
    </rPh>
    <rPh sb="6" eb="8">
      <t>ニッチュウ</t>
    </rPh>
    <rPh sb="12" eb="14">
      <t>フタリ</t>
    </rPh>
    <phoneticPr fontId="2"/>
  </si>
  <si>
    <t>身体介護あり日中９．５</t>
    <rPh sb="0" eb="2">
      <t>シンタイ</t>
    </rPh>
    <rPh sb="2" eb="4">
      <t>カイゴ</t>
    </rPh>
    <rPh sb="6" eb="8">
      <t>ニッチュウ</t>
    </rPh>
    <phoneticPr fontId="2"/>
  </si>
  <si>
    <t>身体介護あり日中９．５・2人</t>
    <rPh sb="0" eb="2">
      <t>シンタイ</t>
    </rPh>
    <rPh sb="2" eb="4">
      <t>カイゴ</t>
    </rPh>
    <rPh sb="6" eb="8">
      <t>ニッチュウ</t>
    </rPh>
    <rPh sb="12" eb="14">
      <t>フタリ</t>
    </rPh>
    <phoneticPr fontId="2"/>
  </si>
  <si>
    <t>身体介護あり日中１０．０</t>
    <rPh sb="0" eb="2">
      <t>シンタイ</t>
    </rPh>
    <rPh sb="2" eb="4">
      <t>カイゴ</t>
    </rPh>
    <rPh sb="6" eb="8">
      <t>ニッチュウ</t>
    </rPh>
    <phoneticPr fontId="2"/>
  </si>
  <si>
    <t>身体介護あり日中１０．０・2人</t>
    <rPh sb="0" eb="2">
      <t>シンタイ</t>
    </rPh>
    <rPh sb="2" eb="4">
      <t>カイゴ</t>
    </rPh>
    <rPh sb="6" eb="8">
      <t>ニッチュウ</t>
    </rPh>
    <rPh sb="13" eb="15">
      <t>フタリ</t>
    </rPh>
    <phoneticPr fontId="2"/>
  </si>
  <si>
    <t>身体介護あり早朝０．５</t>
    <rPh sb="0" eb="2">
      <t>シンタイ</t>
    </rPh>
    <rPh sb="2" eb="4">
      <t>カイゴ</t>
    </rPh>
    <rPh sb="6" eb="8">
      <t>ソウチョウ</t>
    </rPh>
    <phoneticPr fontId="2"/>
  </si>
  <si>
    <t>〈身あり早朝・・・午前６時から午前８時〉</t>
    <rPh sb="1" eb="2">
      <t>ミ</t>
    </rPh>
    <rPh sb="4" eb="6">
      <t>ソウチョウ</t>
    </rPh>
    <rPh sb="9" eb="10">
      <t>ウマ</t>
    </rPh>
    <rPh sb="10" eb="11">
      <t>マエ</t>
    </rPh>
    <rPh sb="12" eb="13">
      <t>ジ</t>
    </rPh>
    <rPh sb="15" eb="16">
      <t>ウマ</t>
    </rPh>
    <rPh sb="16" eb="17">
      <t>マエ</t>
    </rPh>
    <rPh sb="18" eb="19">
      <t>ジ</t>
    </rPh>
    <phoneticPr fontId="2"/>
  </si>
  <si>
    <t>身体介護あり早朝０．５・2人</t>
    <rPh sb="0" eb="2">
      <t>シンタイ</t>
    </rPh>
    <rPh sb="2" eb="4">
      <t>カイゴ</t>
    </rPh>
    <rPh sb="6" eb="8">
      <t>ソウチョウ</t>
    </rPh>
    <rPh sb="12" eb="14">
      <t>フタリ</t>
    </rPh>
    <phoneticPr fontId="2"/>
  </si>
  <si>
    <t>身体介護あり早朝１．０</t>
    <rPh sb="0" eb="2">
      <t>シンタイ</t>
    </rPh>
    <rPh sb="2" eb="4">
      <t>カイゴ</t>
    </rPh>
    <rPh sb="6" eb="8">
      <t>ソウチョウ</t>
    </rPh>
    <phoneticPr fontId="2"/>
  </si>
  <si>
    <t>身体介護あり早朝１．０・2人</t>
    <rPh sb="0" eb="2">
      <t>シンタイ</t>
    </rPh>
    <rPh sb="2" eb="4">
      <t>カイゴ</t>
    </rPh>
    <rPh sb="6" eb="8">
      <t>ソウチョウ</t>
    </rPh>
    <rPh sb="12" eb="14">
      <t>フタリ</t>
    </rPh>
    <phoneticPr fontId="2"/>
  </si>
  <si>
    <t>身体介護あり早朝１．５</t>
    <rPh sb="0" eb="2">
      <t>シンタイ</t>
    </rPh>
    <rPh sb="2" eb="4">
      <t>カイゴ</t>
    </rPh>
    <rPh sb="6" eb="8">
      <t>ソウチョウ</t>
    </rPh>
    <phoneticPr fontId="2"/>
  </si>
  <si>
    <t>身体介護あり早朝１．５・2人</t>
    <rPh sb="0" eb="2">
      <t>シンタイ</t>
    </rPh>
    <rPh sb="2" eb="4">
      <t>カイゴ</t>
    </rPh>
    <rPh sb="6" eb="8">
      <t>ソウチョウ</t>
    </rPh>
    <rPh sb="12" eb="14">
      <t>フタリ</t>
    </rPh>
    <phoneticPr fontId="2"/>
  </si>
  <si>
    <t>身体介護あり早朝２．０</t>
    <rPh sb="0" eb="2">
      <t>シンタイ</t>
    </rPh>
    <rPh sb="2" eb="4">
      <t>カイゴ</t>
    </rPh>
    <rPh sb="6" eb="8">
      <t>ソウチョウ</t>
    </rPh>
    <phoneticPr fontId="2"/>
  </si>
  <si>
    <t>身体介護あり早朝２．０・2人</t>
    <rPh sb="0" eb="2">
      <t>シンタイ</t>
    </rPh>
    <rPh sb="2" eb="4">
      <t>カイゴ</t>
    </rPh>
    <rPh sb="6" eb="8">
      <t>ソウチョウ</t>
    </rPh>
    <rPh sb="12" eb="14">
      <t>フタリ</t>
    </rPh>
    <phoneticPr fontId="2"/>
  </si>
  <si>
    <t>身体介護あり早朝２．５</t>
    <rPh sb="0" eb="2">
      <t>シンタイ</t>
    </rPh>
    <rPh sb="2" eb="4">
      <t>カイゴ</t>
    </rPh>
    <rPh sb="6" eb="8">
      <t>ソウチョウ</t>
    </rPh>
    <phoneticPr fontId="2"/>
  </si>
  <si>
    <t>身体介護あり早朝２．５・2人</t>
    <rPh sb="0" eb="2">
      <t>シンタイ</t>
    </rPh>
    <rPh sb="2" eb="4">
      <t>カイゴ</t>
    </rPh>
    <rPh sb="6" eb="8">
      <t>ソウチョウ</t>
    </rPh>
    <rPh sb="12" eb="14">
      <t>フタリ</t>
    </rPh>
    <phoneticPr fontId="2"/>
  </si>
  <si>
    <t>身体介護あり夜間０．５</t>
    <rPh sb="0" eb="2">
      <t>シンタイ</t>
    </rPh>
    <rPh sb="2" eb="4">
      <t>カイゴ</t>
    </rPh>
    <rPh sb="6" eb="8">
      <t>ヤカン</t>
    </rPh>
    <phoneticPr fontId="2"/>
  </si>
  <si>
    <t>〈身あり夜間・・・午後６時から午後１０時〉</t>
    <rPh sb="1" eb="2">
      <t>ミ</t>
    </rPh>
    <rPh sb="4" eb="6">
      <t>ヤカン</t>
    </rPh>
    <rPh sb="9" eb="10">
      <t>ウマ</t>
    </rPh>
    <rPh sb="10" eb="11">
      <t>ゴ</t>
    </rPh>
    <rPh sb="12" eb="13">
      <t>ジ</t>
    </rPh>
    <rPh sb="15" eb="16">
      <t>ウマ</t>
    </rPh>
    <rPh sb="16" eb="17">
      <t>ゴ</t>
    </rPh>
    <rPh sb="19" eb="20">
      <t>ジ</t>
    </rPh>
    <phoneticPr fontId="2"/>
  </si>
  <si>
    <t>身体介護あり夜間０．５・2人</t>
    <rPh sb="0" eb="2">
      <t>シンタイ</t>
    </rPh>
    <rPh sb="2" eb="4">
      <t>カイゴ</t>
    </rPh>
    <rPh sb="6" eb="8">
      <t>ヤカン</t>
    </rPh>
    <rPh sb="12" eb="14">
      <t>フタリ</t>
    </rPh>
    <phoneticPr fontId="2"/>
  </si>
  <si>
    <t>身体介護あり夜間１．０</t>
    <rPh sb="0" eb="2">
      <t>シンタイ</t>
    </rPh>
    <rPh sb="2" eb="4">
      <t>カイゴ</t>
    </rPh>
    <rPh sb="6" eb="8">
      <t>ヤカン</t>
    </rPh>
    <phoneticPr fontId="2"/>
  </si>
  <si>
    <t>身体介護あり夜間１．０・2人</t>
    <rPh sb="0" eb="2">
      <t>シンタイ</t>
    </rPh>
    <rPh sb="2" eb="4">
      <t>カイゴ</t>
    </rPh>
    <rPh sb="6" eb="8">
      <t>ヤカン</t>
    </rPh>
    <rPh sb="12" eb="14">
      <t>フタリ</t>
    </rPh>
    <phoneticPr fontId="2"/>
  </si>
  <si>
    <t>身体介護あり夜間１．５</t>
    <rPh sb="0" eb="2">
      <t>シンタイ</t>
    </rPh>
    <rPh sb="2" eb="4">
      <t>カイゴ</t>
    </rPh>
    <rPh sb="6" eb="8">
      <t>ヤカン</t>
    </rPh>
    <phoneticPr fontId="2"/>
  </si>
  <si>
    <t>身体介護あり夜間１．５・2人</t>
    <rPh sb="0" eb="2">
      <t>シンタイ</t>
    </rPh>
    <rPh sb="2" eb="4">
      <t>カイゴ</t>
    </rPh>
    <rPh sb="6" eb="8">
      <t>ヤカン</t>
    </rPh>
    <rPh sb="12" eb="14">
      <t>フタリ</t>
    </rPh>
    <phoneticPr fontId="2"/>
  </si>
  <si>
    <t>身体介護あり夜間２．０</t>
    <rPh sb="0" eb="2">
      <t>シンタイ</t>
    </rPh>
    <rPh sb="2" eb="4">
      <t>カイゴ</t>
    </rPh>
    <rPh sb="6" eb="8">
      <t>ヤカン</t>
    </rPh>
    <phoneticPr fontId="2"/>
  </si>
  <si>
    <t>身体介護あり夜間２．０・2人</t>
    <rPh sb="0" eb="2">
      <t>シンタイ</t>
    </rPh>
    <rPh sb="2" eb="4">
      <t>カイゴ</t>
    </rPh>
    <rPh sb="6" eb="8">
      <t>ヤカン</t>
    </rPh>
    <rPh sb="12" eb="14">
      <t>フタリ</t>
    </rPh>
    <phoneticPr fontId="2"/>
  </si>
  <si>
    <t>身体介護あり夜間２．５</t>
    <rPh sb="0" eb="2">
      <t>シンタイ</t>
    </rPh>
    <rPh sb="2" eb="4">
      <t>カイゴ</t>
    </rPh>
    <rPh sb="6" eb="8">
      <t>ヤカン</t>
    </rPh>
    <phoneticPr fontId="2"/>
  </si>
  <si>
    <t>身体介護あり夜間２．５・2人</t>
    <rPh sb="0" eb="2">
      <t>シンタイ</t>
    </rPh>
    <rPh sb="2" eb="4">
      <t>カイゴ</t>
    </rPh>
    <rPh sb="6" eb="8">
      <t>ヤカン</t>
    </rPh>
    <rPh sb="12" eb="14">
      <t>フタリ</t>
    </rPh>
    <phoneticPr fontId="2"/>
  </si>
  <si>
    <t>身体介護あり夜間３．０</t>
    <rPh sb="0" eb="2">
      <t>シンタイ</t>
    </rPh>
    <rPh sb="2" eb="4">
      <t>カイゴ</t>
    </rPh>
    <rPh sb="6" eb="8">
      <t>ヤカン</t>
    </rPh>
    <phoneticPr fontId="2"/>
  </si>
  <si>
    <t>身体介護あり夜間３．０・2人</t>
    <rPh sb="0" eb="2">
      <t>シンタイ</t>
    </rPh>
    <rPh sb="2" eb="4">
      <t>カイゴ</t>
    </rPh>
    <rPh sb="6" eb="8">
      <t>ヤカン</t>
    </rPh>
    <rPh sb="12" eb="14">
      <t>フタリ</t>
    </rPh>
    <phoneticPr fontId="2"/>
  </si>
  <si>
    <t>身体介護あり夜間３．５</t>
    <rPh sb="0" eb="2">
      <t>シンタイ</t>
    </rPh>
    <rPh sb="2" eb="4">
      <t>カイゴ</t>
    </rPh>
    <rPh sb="6" eb="8">
      <t>ヤカン</t>
    </rPh>
    <phoneticPr fontId="2"/>
  </si>
  <si>
    <t>身体介護あり夜間３．５・2人</t>
    <rPh sb="0" eb="2">
      <t>シンタイ</t>
    </rPh>
    <rPh sb="2" eb="4">
      <t>カイゴ</t>
    </rPh>
    <rPh sb="6" eb="8">
      <t>ヤカン</t>
    </rPh>
    <rPh sb="12" eb="14">
      <t>フタリ</t>
    </rPh>
    <phoneticPr fontId="2"/>
  </si>
  <si>
    <t>身体介護あり夜間４．０</t>
    <rPh sb="0" eb="2">
      <t>シンタイ</t>
    </rPh>
    <rPh sb="2" eb="4">
      <t>カイゴ</t>
    </rPh>
    <rPh sb="6" eb="8">
      <t>ヤカン</t>
    </rPh>
    <phoneticPr fontId="2"/>
  </si>
  <si>
    <t>身体介護あり夜間４．０・2人</t>
    <rPh sb="0" eb="2">
      <t>シンタイ</t>
    </rPh>
    <rPh sb="2" eb="4">
      <t>カイゴ</t>
    </rPh>
    <rPh sb="6" eb="8">
      <t>ヤカン</t>
    </rPh>
    <rPh sb="12" eb="14">
      <t>フタリ</t>
    </rPh>
    <phoneticPr fontId="2"/>
  </si>
  <si>
    <t>身体介護あり夜間４．５</t>
    <rPh sb="0" eb="2">
      <t>シンタイ</t>
    </rPh>
    <rPh sb="2" eb="4">
      <t>カイゴ</t>
    </rPh>
    <rPh sb="6" eb="8">
      <t>ヤカン</t>
    </rPh>
    <phoneticPr fontId="2"/>
  </si>
  <si>
    <t>身体介護あり夜間４．５・2人</t>
    <rPh sb="0" eb="2">
      <t>シンタイ</t>
    </rPh>
    <rPh sb="2" eb="4">
      <t>カイゴ</t>
    </rPh>
    <rPh sb="6" eb="8">
      <t>ヤカン</t>
    </rPh>
    <rPh sb="12" eb="14">
      <t>フタリ</t>
    </rPh>
    <phoneticPr fontId="2"/>
  </si>
  <si>
    <t>身体介護あり深夜０．５</t>
    <rPh sb="0" eb="2">
      <t>シンタイ</t>
    </rPh>
    <rPh sb="2" eb="4">
      <t>カイゴ</t>
    </rPh>
    <rPh sb="6" eb="8">
      <t>シンヤ</t>
    </rPh>
    <phoneticPr fontId="2"/>
  </si>
  <si>
    <t>〈身あり深夜・・・午後１０時から午前６時〉</t>
    <rPh sb="1" eb="2">
      <t>ミ</t>
    </rPh>
    <rPh sb="4" eb="6">
      <t>シンヤ</t>
    </rPh>
    <rPh sb="9" eb="10">
      <t>ウマ</t>
    </rPh>
    <rPh sb="10" eb="11">
      <t>ゴ</t>
    </rPh>
    <rPh sb="13" eb="14">
      <t>ジ</t>
    </rPh>
    <rPh sb="16" eb="17">
      <t>ウマ</t>
    </rPh>
    <rPh sb="17" eb="18">
      <t>ゼン</t>
    </rPh>
    <rPh sb="19" eb="20">
      <t>ジ</t>
    </rPh>
    <phoneticPr fontId="2"/>
  </si>
  <si>
    <t>身体介護あり深夜０．５・2人</t>
    <rPh sb="0" eb="2">
      <t>シンタイ</t>
    </rPh>
    <rPh sb="2" eb="4">
      <t>カイゴ</t>
    </rPh>
    <rPh sb="6" eb="8">
      <t>シンヤ</t>
    </rPh>
    <rPh sb="12" eb="14">
      <t>フタリ</t>
    </rPh>
    <phoneticPr fontId="2"/>
  </si>
  <si>
    <t>身体介護あり深夜１．０</t>
    <rPh sb="0" eb="2">
      <t>シンタイ</t>
    </rPh>
    <rPh sb="2" eb="4">
      <t>カイゴ</t>
    </rPh>
    <rPh sb="6" eb="8">
      <t>シンヤ</t>
    </rPh>
    <phoneticPr fontId="2"/>
  </si>
  <si>
    <t>身体介護あり深夜１．０・2人</t>
    <rPh sb="0" eb="2">
      <t>シンタイ</t>
    </rPh>
    <rPh sb="2" eb="4">
      <t>カイゴ</t>
    </rPh>
    <rPh sb="6" eb="8">
      <t>シンヤ</t>
    </rPh>
    <rPh sb="12" eb="14">
      <t>フタリ</t>
    </rPh>
    <phoneticPr fontId="2"/>
  </si>
  <si>
    <t>身体介護あり深夜１．５</t>
    <rPh sb="0" eb="2">
      <t>シンタイ</t>
    </rPh>
    <rPh sb="2" eb="4">
      <t>カイゴ</t>
    </rPh>
    <rPh sb="6" eb="8">
      <t>シンヤ</t>
    </rPh>
    <phoneticPr fontId="2"/>
  </si>
  <si>
    <t>身体介護あり深夜１．５・2人</t>
    <rPh sb="0" eb="2">
      <t>シンタイ</t>
    </rPh>
    <rPh sb="2" eb="4">
      <t>カイゴ</t>
    </rPh>
    <rPh sb="6" eb="8">
      <t>シンヤ</t>
    </rPh>
    <rPh sb="12" eb="14">
      <t>フタリ</t>
    </rPh>
    <phoneticPr fontId="2"/>
  </si>
  <si>
    <t>身体介護あり深夜２．０</t>
    <rPh sb="0" eb="2">
      <t>シンタイ</t>
    </rPh>
    <rPh sb="2" eb="4">
      <t>カイゴ</t>
    </rPh>
    <rPh sb="6" eb="8">
      <t>シンヤ</t>
    </rPh>
    <phoneticPr fontId="2"/>
  </si>
  <si>
    <t>身体介護あり深夜２．０・2人</t>
    <rPh sb="0" eb="2">
      <t>シンタイ</t>
    </rPh>
    <rPh sb="2" eb="4">
      <t>カイゴ</t>
    </rPh>
    <rPh sb="6" eb="8">
      <t>シンヤ</t>
    </rPh>
    <rPh sb="12" eb="14">
      <t>フタリ</t>
    </rPh>
    <phoneticPr fontId="2"/>
  </si>
  <si>
    <t>身体介護あり深夜２．５</t>
    <rPh sb="0" eb="2">
      <t>シンタイ</t>
    </rPh>
    <rPh sb="2" eb="4">
      <t>カイゴ</t>
    </rPh>
    <rPh sb="6" eb="8">
      <t>シンヤ</t>
    </rPh>
    <phoneticPr fontId="2"/>
  </si>
  <si>
    <t>身体介護あり深夜２．５・2人</t>
    <rPh sb="0" eb="2">
      <t>シンタイ</t>
    </rPh>
    <rPh sb="2" eb="4">
      <t>カイゴ</t>
    </rPh>
    <rPh sb="6" eb="8">
      <t>シンヤ</t>
    </rPh>
    <rPh sb="12" eb="14">
      <t>フタリ</t>
    </rPh>
    <phoneticPr fontId="2"/>
  </si>
  <si>
    <t>身体介護あり深夜３．０</t>
    <rPh sb="0" eb="2">
      <t>シンタイ</t>
    </rPh>
    <rPh sb="2" eb="4">
      <t>カイゴ</t>
    </rPh>
    <rPh sb="6" eb="8">
      <t>シンヤ</t>
    </rPh>
    <phoneticPr fontId="2"/>
  </si>
  <si>
    <t>身体介護あり深夜３．０・2人</t>
    <rPh sb="0" eb="2">
      <t>シンタイ</t>
    </rPh>
    <rPh sb="2" eb="4">
      <t>カイゴ</t>
    </rPh>
    <rPh sb="6" eb="8">
      <t>シンヤ</t>
    </rPh>
    <rPh sb="12" eb="14">
      <t>フタリ</t>
    </rPh>
    <phoneticPr fontId="2"/>
  </si>
  <si>
    <t>身体介護あり深夜３．５</t>
    <rPh sb="0" eb="2">
      <t>シンタイ</t>
    </rPh>
    <rPh sb="2" eb="4">
      <t>カイゴ</t>
    </rPh>
    <rPh sb="6" eb="8">
      <t>シンヤ</t>
    </rPh>
    <phoneticPr fontId="2"/>
  </si>
  <si>
    <t>身体介護あり深夜３．５・2人</t>
    <rPh sb="0" eb="2">
      <t>シンタイ</t>
    </rPh>
    <rPh sb="2" eb="4">
      <t>カイゴ</t>
    </rPh>
    <rPh sb="6" eb="8">
      <t>シンヤ</t>
    </rPh>
    <rPh sb="12" eb="14">
      <t>フタリ</t>
    </rPh>
    <phoneticPr fontId="2"/>
  </si>
  <si>
    <t>身体介護あり深夜４．０</t>
    <rPh sb="0" eb="2">
      <t>シンタイ</t>
    </rPh>
    <rPh sb="2" eb="4">
      <t>カイゴ</t>
    </rPh>
    <rPh sb="6" eb="8">
      <t>シンヤ</t>
    </rPh>
    <phoneticPr fontId="2"/>
  </si>
  <si>
    <t>身体介護あり深夜４．０・2人</t>
    <rPh sb="0" eb="2">
      <t>シンタイ</t>
    </rPh>
    <rPh sb="2" eb="4">
      <t>カイゴ</t>
    </rPh>
    <rPh sb="6" eb="8">
      <t>シンヤ</t>
    </rPh>
    <rPh sb="12" eb="14">
      <t>フタリ</t>
    </rPh>
    <phoneticPr fontId="2"/>
  </si>
  <si>
    <t>身体介護あり深夜４．５</t>
    <rPh sb="0" eb="2">
      <t>シンタイ</t>
    </rPh>
    <rPh sb="2" eb="4">
      <t>カイゴ</t>
    </rPh>
    <rPh sb="6" eb="8">
      <t>シンヤ</t>
    </rPh>
    <phoneticPr fontId="2"/>
  </si>
  <si>
    <t>身体介護あり深夜４．５・2人</t>
    <rPh sb="0" eb="2">
      <t>シンタイ</t>
    </rPh>
    <rPh sb="2" eb="4">
      <t>カイゴ</t>
    </rPh>
    <rPh sb="6" eb="8">
      <t>シンヤ</t>
    </rPh>
    <rPh sb="12" eb="14">
      <t>フタリ</t>
    </rPh>
    <phoneticPr fontId="2"/>
  </si>
  <si>
    <t>身体介護あり深夜５．０</t>
    <rPh sb="0" eb="2">
      <t>シンタイ</t>
    </rPh>
    <rPh sb="2" eb="4">
      <t>カイゴ</t>
    </rPh>
    <rPh sb="6" eb="8">
      <t>シンヤ</t>
    </rPh>
    <phoneticPr fontId="2"/>
  </si>
  <si>
    <t>身体介護あり深夜５．０・2人</t>
    <rPh sb="0" eb="2">
      <t>シンタイ</t>
    </rPh>
    <rPh sb="2" eb="4">
      <t>カイゴ</t>
    </rPh>
    <rPh sb="6" eb="8">
      <t>シンヤ</t>
    </rPh>
    <rPh sb="12" eb="14">
      <t>フタリ</t>
    </rPh>
    <phoneticPr fontId="2"/>
  </si>
  <si>
    <t>身体介護あり深夜５．５</t>
    <rPh sb="0" eb="2">
      <t>シンタイ</t>
    </rPh>
    <rPh sb="2" eb="4">
      <t>カイゴ</t>
    </rPh>
    <rPh sb="6" eb="8">
      <t>シンヤ</t>
    </rPh>
    <phoneticPr fontId="2"/>
  </si>
  <si>
    <t>身体介護あり深夜５．５・2人</t>
    <rPh sb="0" eb="2">
      <t>シンタイ</t>
    </rPh>
    <rPh sb="2" eb="4">
      <t>カイゴ</t>
    </rPh>
    <rPh sb="6" eb="8">
      <t>シンヤ</t>
    </rPh>
    <rPh sb="12" eb="14">
      <t>フタリ</t>
    </rPh>
    <phoneticPr fontId="2"/>
  </si>
  <si>
    <t>身体介護あり深夜６．０</t>
    <rPh sb="0" eb="2">
      <t>シンタイ</t>
    </rPh>
    <rPh sb="2" eb="4">
      <t>カイゴ</t>
    </rPh>
    <rPh sb="6" eb="8">
      <t>シンヤ</t>
    </rPh>
    <phoneticPr fontId="2"/>
  </si>
  <si>
    <t>身体介護あり深夜６．０・2人</t>
    <rPh sb="0" eb="2">
      <t>シンタイ</t>
    </rPh>
    <rPh sb="2" eb="4">
      <t>カイゴ</t>
    </rPh>
    <rPh sb="6" eb="8">
      <t>シンヤ</t>
    </rPh>
    <rPh sb="12" eb="14">
      <t>フタリ</t>
    </rPh>
    <phoneticPr fontId="2"/>
  </si>
  <si>
    <t>身体あり深夜０．５・早朝０．５</t>
    <rPh sb="0" eb="2">
      <t>シンタイ</t>
    </rPh>
    <rPh sb="4" eb="6">
      <t>シンヤ</t>
    </rPh>
    <rPh sb="10" eb="12">
      <t>ソウチョウ</t>
    </rPh>
    <phoneticPr fontId="2"/>
  </si>
  <si>
    <t>〈身あり深夜０．５＋早朝〉　</t>
    <rPh sb="1" eb="2">
      <t>ミ</t>
    </rPh>
    <rPh sb="4" eb="6">
      <t>シンヤ</t>
    </rPh>
    <rPh sb="10" eb="12">
      <t>ソウチョウ</t>
    </rPh>
    <phoneticPr fontId="2"/>
  </si>
  <si>
    <t>身体あり深夜０．５・早朝１．０</t>
    <rPh sb="4" eb="6">
      <t>シンヤ</t>
    </rPh>
    <rPh sb="10" eb="12">
      <t>ソウチョウ</t>
    </rPh>
    <phoneticPr fontId="2"/>
  </si>
  <si>
    <t>身体あり深夜０．５・早朝１．５</t>
    <rPh sb="4" eb="6">
      <t>シンヤ</t>
    </rPh>
    <rPh sb="10" eb="12">
      <t>ソウチョウ</t>
    </rPh>
    <phoneticPr fontId="2"/>
  </si>
  <si>
    <t>身体あり深夜０．５・早朝２．０</t>
    <rPh sb="4" eb="6">
      <t>シンヤ</t>
    </rPh>
    <rPh sb="10" eb="12">
      <t>ソウチョウ</t>
    </rPh>
    <phoneticPr fontId="2"/>
  </si>
  <si>
    <t>身体あり深夜０．５・早朝２．５</t>
    <rPh sb="4" eb="6">
      <t>シンヤ</t>
    </rPh>
    <rPh sb="10" eb="12">
      <t>ソウチョウ</t>
    </rPh>
    <phoneticPr fontId="2"/>
  </si>
  <si>
    <t>身体あり深夜１．０・早朝０．５</t>
    <rPh sb="4" eb="6">
      <t>シンヤ</t>
    </rPh>
    <rPh sb="10" eb="12">
      <t>ソウチョウ</t>
    </rPh>
    <phoneticPr fontId="2"/>
  </si>
  <si>
    <t>〈身あり深夜１．０＋早朝〉</t>
    <rPh sb="1" eb="2">
      <t>ミ</t>
    </rPh>
    <rPh sb="4" eb="6">
      <t>シンヤ</t>
    </rPh>
    <rPh sb="10" eb="12">
      <t>ソウチョウ</t>
    </rPh>
    <phoneticPr fontId="2"/>
  </si>
  <si>
    <t>身体あり深夜１．０・早朝１．０</t>
    <rPh sb="4" eb="6">
      <t>シンヤ</t>
    </rPh>
    <rPh sb="10" eb="12">
      <t>ソウチョウ</t>
    </rPh>
    <phoneticPr fontId="2"/>
  </si>
  <si>
    <t>身体あり深夜１．０・早朝１．５</t>
    <rPh sb="4" eb="6">
      <t>シンヤ</t>
    </rPh>
    <rPh sb="10" eb="12">
      <t>ソウチョウ</t>
    </rPh>
    <phoneticPr fontId="2"/>
  </si>
  <si>
    <t>身体あり深夜１．０・早朝２．０</t>
    <rPh sb="4" eb="6">
      <t>シンヤ</t>
    </rPh>
    <rPh sb="10" eb="12">
      <t>ソウチョウ</t>
    </rPh>
    <phoneticPr fontId="2"/>
  </si>
  <si>
    <t>身体あり深夜１．５・早朝０．５</t>
    <rPh sb="10" eb="12">
      <t>ソウチョウ</t>
    </rPh>
    <phoneticPr fontId="2"/>
  </si>
  <si>
    <t>〈身あり深夜１．５＋早朝〉</t>
    <rPh sb="1" eb="2">
      <t>ミ</t>
    </rPh>
    <rPh sb="4" eb="6">
      <t>シンヤ</t>
    </rPh>
    <rPh sb="10" eb="12">
      <t>ソウチョウ</t>
    </rPh>
    <phoneticPr fontId="2"/>
  </si>
  <si>
    <t>身体あり深夜１．５・早朝１．０</t>
    <rPh sb="10" eb="12">
      <t>ソウチョウ</t>
    </rPh>
    <phoneticPr fontId="2"/>
  </si>
  <si>
    <t>身体あり深夜１．５・早朝１．５</t>
    <rPh sb="10" eb="12">
      <t>ソウチョウ</t>
    </rPh>
    <phoneticPr fontId="2"/>
  </si>
  <si>
    <t>身体あり深夜２．０・早朝０．５</t>
    <rPh sb="10" eb="12">
      <t>ソウチョウ</t>
    </rPh>
    <phoneticPr fontId="2"/>
  </si>
  <si>
    <t>〈身あり深夜２．０＋早朝〉</t>
    <rPh sb="1" eb="2">
      <t>ミ</t>
    </rPh>
    <rPh sb="4" eb="6">
      <t>シンヤ</t>
    </rPh>
    <rPh sb="10" eb="12">
      <t>ソウチョウ</t>
    </rPh>
    <phoneticPr fontId="2"/>
  </si>
  <si>
    <t>身体あり深夜２．０・早朝１．０</t>
    <rPh sb="10" eb="12">
      <t>ソウチョウ</t>
    </rPh>
    <phoneticPr fontId="2"/>
  </si>
  <si>
    <t>身体あり深夜２．５・早朝０．５</t>
    <rPh sb="10" eb="12">
      <t>ソウチョウ</t>
    </rPh>
    <phoneticPr fontId="2"/>
  </si>
  <si>
    <t>〈身あり深夜２．５＋早朝〉</t>
    <rPh sb="1" eb="2">
      <t>ミ</t>
    </rPh>
    <rPh sb="4" eb="6">
      <t>シンヤ</t>
    </rPh>
    <rPh sb="10" eb="12">
      <t>ソウチョウ</t>
    </rPh>
    <phoneticPr fontId="2"/>
  </si>
  <si>
    <t>身体あり早朝０．５・日中０．５</t>
    <phoneticPr fontId="2"/>
  </si>
  <si>
    <t>〈身あり早朝０．５＋日中〉</t>
    <rPh sb="1" eb="2">
      <t>ミ</t>
    </rPh>
    <rPh sb="4" eb="6">
      <t>ソウチョウ</t>
    </rPh>
    <rPh sb="10" eb="12">
      <t>ニッチュウ</t>
    </rPh>
    <phoneticPr fontId="2"/>
  </si>
  <si>
    <t>身体あり早朝０．５・日中１．０</t>
    <phoneticPr fontId="2"/>
  </si>
  <si>
    <t>身体あり早朝０．５・日中１．５</t>
    <phoneticPr fontId="2"/>
  </si>
  <si>
    <t>身体あり早朝０．５・日中２．０</t>
    <phoneticPr fontId="2"/>
  </si>
  <si>
    <t>身体あり早朝０．５・日中２．５</t>
    <phoneticPr fontId="2"/>
  </si>
  <si>
    <t>身体あり早朝１．０・日中０．５</t>
    <phoneticPr fontId="2"/>
  </si>
  <si>
    <t>〈身あり早朝１．０＋日中〉</t>
    <rPh sb="1" eb="2">
      <t>ミ</t>
    </rPh>
    <rPh sb="4" eb="6">
      <t>ソウチョウ</t>
    </rPh>
    <rPh sb="10" eb="12">
      <t>ニッチュウ</t>
    </rPh>
    <phoneticPr fontId="2"/>
  </si>
  <si>
    <t>身体あり早朝１．０・日中１．０</t>
    <phoneticPr fontId="2"/>
  </si>
  <si>
    <t>身体あり早朝１．０・日中１．５</t>
    <phoneticPr fontId="2"/>
  </si>
  <si>
    <t>身体あり早朝１．０・日中２．０</t>
    <phoneticPr fontId="2"/>
  </si>
  <si>
    <t>身体あり早朝１．５・日中０．５</t>
    <phoneticPr fontId="2"/>
  </si>
  <si>
    <t>〈身あり早朝１．５＋日中〉</t>
    <rPh sb="1" eb="2">
      <t>ミ</t>
    </rPh>
    <rPh sb="4" eb="6">
      <t>ソウチョウ</t>
    </rPh>
    <rPh sb="10" eb="12">
      <t>ニッチュウ</t>
    </rPh>
    <phoneticPr fontId="2"/>
  </si>
  <si>
    <t>身体あり早朝１．５・日中１．０</t>
    <phoneticPr fontId="2"/>
  </si>
  <si>
    <t>身体あり早朝１．５・日中１．５</t>
    <phoneticPr fontId="2"/>
  </si>
  <si>
    <t>身体あり早朝２．０・日中０．５</t>
    <phoneticPr fontId="2"/>
  </si>
  <si>
    <t>〈身あり早朝２．０＋日中〉</t>
    <rPh sb="1" eb="2">
      <t>ミ</t>
    </rPh>
    <rPh sb="4" eb="6">
      <t>ソウチョウ</t>
    </rPh>
    <rPh sb="10" eb="12">
      <t>ニッチュウ</t>
    </rPh>
    <phoneticPr fontId="2"/>
  </si>
  <si>
    <t>身体あり早朝２．０・日中１．０</t>
    <phoneticPr fontId="2"/>
  </si>
  <si>
    <t>身体あり早朝２．５・日中０．５</t>
    <phoneticPr fontId="2"/>
  </si>
  <si>
    <t>〈身あり早朝２．５＋日中〉</t>
    <rPh sb="1" eb="2">
      <t>ミ</t>
    </rPh>
    <rPh sb="4" eb="6">
      <t>ソウチョウ</t>
    </rPh>
    <rPh sb="10" eb="12">
      <t>ニッチュウ</t>
    </rPh>
    <phoneticPr fontId="2"/>
  </si>
  <si>
    <t>身体あり日中０．５・夜間０．５</t>
    <phoneticPr fontId="2"/>
  </si>
  <si>
    <t>〈身あり日中０．５＋夜間〉</t>
    <rPh sb="1" eb="2">
      <t>ミ</t>
    </rPh>
    <rPh sb="4" eb="6">
      <t>ニッチュウ</t>
    </rPh>
    <rPh sb="10" eb="12">
      <t>ヤカン</t>
    </rPh>
    <phoneticPr fontId="2"/>
  </si>
  <si>
    <t>身体あり日中０．５・夜間１．０</t>
    <phoneticPr fontId="2"/>
  </si>
  <si>
    <t>身体あり日中０．５・夜間１．５</t>
    <phoneticPr fontId="2"/>
  </si>
  <si>
    <t>身体あり日中０．５・夜間２．０</t>
    <phoneticPr fontId="2"/>
  </si>
  <si>
    <t>身体あり日中０．５・夜間２．５</t>
    <phoneticPr fontId="2"/>
  </si>
  <si>
    <t>身体あり日中１．０・夜間０．５</t>
    <phoneticPr fontId="2"/>
  </si>
  <si>
    <t>〈身あり日中１．０＋夜間〉</t>
    <rPh sb="1" eb="2">
      <t>ミ</t>
    </rPh>
    <rPh sb="4" eb="6">
      <t>ニッチュウ</t>
    </rPh>
    <rPh sb="10" eb="12">
      <t>ヤカン</t>
    </rPh>
    <phoneticPr fontId="2"/>
  </si>
  <si>
    <t>身体あり日中１．０・夜間１．０</t>
    <phoneticPr fontId="2"/>
  </si>
  <si>
    <t>身体あり日中１．０・夜間１．５</t>
    <phoneticPr fontId="2"/>
  </si>
  <si>
    <t>身体あり日中１．０・夜間２．０</t>
    <phoneticPr fontId="2"/>
  </si>
  <si>
    <t>身体あり日中１．５・夜間０．５</t>
    <phoneticPr fontId="2"/>
  </si>
  <si>
    <t>〈身あり日中１．５＋夜間〉</t>
    <rPh sb="1" eb="2">
      <t>ミ</t>
    </rPh>
    <rPh sb="4" eb="6">
      <t>ニッチュウ</t>
    </rPh>
    <rPh sb="10" eb="12">
      <t>ヤカン</t>
    </rPh>
    <phoneticPr fontId="2"/>
  </si>
  <si>
    <t>身体あり日中１．５・夜間１．０</t>
    <phoneticPr fontId="2"/>
  </si>
  <si>
    <t>身体あり日中１．５・夜間１．５</t>
    <phoneticPr fontId="2"/>
  </si>
  <si>
    <t>身体あり日中２．０・夜間０．５</t>
    <phoneticPr fontId="2"/>
  </si>
  <si>
    <t>〈身あり日中２．０＋夜間〉</t>
    <rPh sb="1" eb="2">
      <t>ミ</t>
    </rPh>
    <rPh sb="4" eb="6">
      <t>ニッチュウ</t>
    </rPh>
    <rPh sb="10" eb="12">
      <t>ヤカン</t>
    </rPh>
    <phoneticPr fontId="2"/>
  </si>
  <si>
    <t>身体あり日中２．０・夜間１．０</t>
    <phoneticPr fontId="2"/>
  </si>
  <si>
    <t>身体あり日中２．５・夜間０．５</t>
    <phoneticPr fontId="2"/>
  </si>
  <si>
    <t>〈身あり日中２．５＋夜間〉</t>
    <rPh sb="1" eb="2">
      <t>ミ</t>
    </rPh>
    <rPh sb="4" eb="6">
      <t>ニッチュウ</t>
    </rPh>
    <rPh sb="10" eb="12">
      <t>ヤカン</t>
    </rPh>
    <phoneticPr fontId="2"/>
  </si>
  <si>
    <t>身体あり夜間０．５・深夜０．５</t>
    <phoneticPr fontId="2"/>
  </si>
  <si>
    <t>〈身あり夜間０．５＋深夜〉</t>
    <rPh sb="1" eb="2">
      <t>ミ</t>
    </rPh>
    <rPh sb="4" eb="6">
      <t>ヤカン</t>
    </rPh>
    <rPh sb="10" eb="12">
      <t>シンヤ</t>
    </rPh>
    <phoneticPr fontId="2"/>
  </si>
  <si>
    <t>身体あり夜間０．５・深夜１．０</t>
    <phoneticPr fontId="2"/>
  </si>
  <si>
    <t>身体あり夜間０．５・深夜１．５</t>
    <phoneticPr fontId="2"/>
  </si>
  <si>
    <t>身体あり夜間０．５・深夜２．０</t>
    <phoneticPr fontId="2"/>
  </si>
  <si>
    <t>身体あり夜間０．５・深夜２．５</t>
    <phoneticPr fontId="2"/>
  </si>
  <si>
    <t>身体あり夜間１．０・深夜０．５</t>
    <phoneticPr fontId="2"/>
  </si>
  <si>
    <t>〈身あり夜間１．０＋深夜〉</t>
    <rPh sb="1" eb="2">
      <t>ミ</t>
    </rPh>
    <rPh sb="4" eb="6">
      <t>ヤカン</t>
    </rPh>
    <rPh sb="10" eb="12">
      <t>シンヤ</t>
    </rPh>
    <phoneticPr fontId="2"/>
  </si>
  <si>
    <t>身体あり夜間１．０・深夜１．０</t>
    <phoneticPr fontId="2"/>
  </si>
  <si>
    <t>身体あり夜間１．０・深夜１．５</t>
    <phoneticPr fontId="2"/>
  </si>
  <si>
    <t>身体あり夜間１．０・深夜２．０</t>
    <phoneticPr fontId="2"/>
  </si>
  <si>
    <t>身体あり夜間１．５・深夜０．５</t>
    <phoneticPr fontId="2"/>
  </si>
  <si>
    <t>〈身あり夜間１．５＋深夜〉</t>
    <rPh sb="1" eb="2">
      <t>ミ</t>
    </rPh>
    <rPh sb="4" eb="6">
      <t>ヤカン</t>
    </rPh>
    <rPh sb="10" eb="12">
      <t>シンヤ</t>
    </rPh>
    <phoneticPr fontId="2"/>
  </si>
  <si>
    <t>身体あり夜間１．５・深夜１．０</t>
    <phoneticPr fontId="2"/>
  </si>
  <si>
    <t>身体あり夜間１．５・深夜１．５</t>
    <phoneticPr fontId="2"/>
  </si>
  <si>
    <t>身体あり夜間２．０・深夜０．５</t>
    <phoneticPr fontId="2"/>
  </si>
  <si>
    <t>〈身あり夜間２．０＋深夜〉</t>
    <rPh sb="1" eb="2">
      <t>ミ</t>
    </rPh>
    <rPh sb="4" eb="6">
      <t>ヤカン</t>
    </rPh>
    <rPh sb="10" eb="12">
      <t>シンヤ</t>
    </rPh>
    <phoneticPr fontId="2"/>
  </si>
  <si>
    <t>身体あり夜間２．０・深夜１．０</t>
    <phoneticPr fontId="2"/>
  </si>
  <si>
    <t>身体あり夜間２．５・深夜０．５</t>
    <phoneticPr fontId="2"/>
  </si>
  <si>
    <t>〈身あり夜間２．５＋深夜〉</t>
    <rPh sb="1" eb="2">
      <t>ミ</t>
    </rPh>
    <rPh sb="4" eb="6">
      <t>ヤカン</t>
    </rPh>
    <rPh sb="10" eb="12">
      <t>シンヤ</t>
    </rPh>
    <phoneticPr fontId="2"/>
  </si>
  <si>
    <t>身体あり日中増０．５</t>
    <rPh sb="0" eb="2">
      <t>シンタイ</t>
    </rPh>
    <rPh sb="4" eb="5">
      <t>ヒ</t>
    </rPh>
    <rPh sb="5" eb="6">
      <t>チュウ</t>
    </rPh>
    <rPh sb="6" eb="7">
      <t>ゾウ</t>
    </rPh>
    <phoneticPr fontId="2"/>
  </si>
  <si>
    <t>〈身あり日中増〉</t>
    <rPh sb="1" eb="2">
      <t>ミ</t>
    </rPh>
    <rPh sb="4" eb="6">
      <t>ニッチュウ</t>
    </rPh>
    <rPh sb="6" eb="7">
      <t>マ</t>
    </rPh>
    <phoneticPr fontId="2"/>
  </si>
  <si>
    <t>身体あり日中増１．０</t>
    <rPh sb="4" eb="5">
      <t>ヒ</t>
    </rPh>
    <rPh sb="5" eb="6">
      <t>チュウ</t>
    </rPh>
    <rPh sb="6" eb="7">
      <t>ゾウ</t>
    </rPh>
    <phoneticPr fontId="2"/>
  </si>
  <si>
    <t>身体あり日中増１．５</t>
    <rPh sb="4" eb="5">
      <t>ヒ</t>
    </rPh>
    <rPh sb="5" eb="6">
      <t>チュウ</t>
    </rPh>
    <rPh sb="6" eb="7">
      <t>ゾウ</t>
    </rPh>
    <phoneticPr fontId="2"/>
  </si>
  <si>
    <t>身体あり日中増２．０</t>
    <rPh sb="4" eb="5">
      <t>ヒ</t>
    </rPh>
    <rPh sb="5" eb="6">
      <t>チュウ</t>
    </rPh>
    <rPh sb="6" eb="7">
      <t>ゾウ</t>
    </rPh>
    <phoneticPr fontId="2"/>
  </si>
  <si>
    <t>身体あり日中増２．５</t>
    <rPh sb="4" eb="5">
      <t>ヒ</t>
    </rPh>
    <rPh sb="5" eb="6">
      <t>チュウ</t>
    </rPh>
    <rPh sb="6" eb="7">
      <t>ゾウ</t>
    </rPh>
    <phoneticPr fontId="2"/>
  </si>
  <si>
    <t>身体あり日中増３．０</t>
    <rPh sb="4" eb="5">
      <t>ヒ</t>
    </rPh>
    <rPh sb="5" eb="6">
      <t>チュウ</t>
    </rPh>
    <rPh sb="6" eb="7">
      <t>ゾウ</t>
    </rPh>
    <phoneticPr fontId="2"/>
  </si>
  <si>
    <t>身体あり日中増３．５</t>
    <rPh sb="4" eb="5">
      <t>ヒ</t>
    </rPh>
    <rPh sb="5" eb="6">
      <t>チュウ</t>
    </rPh>
    <rPh sb="6" eb="7">
      <t>ゾウ</t>
    </rPh>
    <phoneticPr fontId="2"/>
  </si>
  <si>
    <t>身体あり日中増４．０</t>
    <rPh sb="4" eb="5">
      <t>ヒ</t>
    </rPh>
    <rPh sb="5" eb="6">
      <t>チュウ</t>
    </rPh>
    <rPh sb="6" eb="7">
      <t>ゾウ</t>
    </rPh>
    <phoneticPr fontId="2"/>
  </si>
  <si>
    <t>身体あり日中増４．５</t>
    <rPh sb="4" eb="5">
      <t>ヒ</t>
    </rPh>
    <rPh sb="5" eb="6">
      <t>チュウ</t>
    </rPh>
    <rPh sb="6" eb="7">
      <t>ゾウ</t>
    </rPh>
    <phoneticPr fontId="2"/>
  </si>
  <si>
    <t>身体あり日中増５．０</t>
    <rPh sb="4" eb="5">
      <t>ヒ</t>
    </rPh>
    <rPh sb="5" eb="6">
      <t>チュウ</t>
    </rPh>
    <rPh sb="6" eb="7">
      <t>ゾウ</t>
    </rPh>
    <phoneticPr fontId="2"/>
  </si>
  <si>
    <t>身体あり日中増５．５</t>
    <rPh sb="4" eb="5">
      <t>ヒ</t>
    </rPh>
    <rPh sb="5" eb="6">
      <t>チュウ</t>
    </rPh>
    <rPh sb="6" eb="7">
      <t>ゾウ</t>
    </rPh>
    <phoneticPr fontId="2"/>
  </si>
  <si>
    <t>身体あり日中増６．０</t>
    <rPh sb="4" eb="5">
      <t>ヒ</t>
    </rPh>
    <rPh sb="5" eb="6">
      <t>チュウ</t>
    </rPh>
    <rPh sb="6" eb="7">
      <t>ゾウ</t>
    </rPh>
    <phoneticPr fontId="2"/>
  </si>
  <si>
    <t>身体あり日中増６．５</t>
    <rPh sb="4" eb="5">
      <t>ヒ</t>
    </rPh>
    <rPh sb="5" eb="6">
      <t>チュウ</t>
    </rPh>
    <rPh sb="6" eb="7">
      <t>ゾウ</t>
    </rPh>
    <phoneticPr fontId="2"/>
  </si>
  <si>
    <t>身体あり日中増７．０</t>
    <rPh sb="4" eb="5">
      <t>ヒ</t>
    </rPh>
    <rPh sb="5" eb="6">
      <t>チュウ</t>
    </rPh>
    <rPh sb="6" eb="7">
      <t>ゾウ</t>
    </rPh>
    <phoneticPr fontId="2"/>
  </si>
  <si>
    <t>身体あり日中増７．５</t>
    <rPh sb="4" eb="5">
      <t>ヒ</t>
    </rPh>
    <rPh sb="5" eb="6">
      <t>チュウ</t>
    </rPh>
    <rPh sb="6" eb="7">
      <t>ゾウ</t>
    </rPh>
    <phoneticPr fontId="2"/>
  </si>
  <si>
    <t>身体あり日中増８．０</t>
    <rPh sb="4" eb="5">
      <t>ヒ</t>
    </rPh>
    <rPh sb="5" eb="6">
      <t>チュウ</t>
    </rPh>
    <rPh sb="6" eb="7">
      <t>ゾウ</t>
    </rPh>
    <phoneticPr fontId="2"/>
  </si>
  <si>
    <t>身体あり日中増８．５</t>
    <rPh sb="4" eb="5">
      <t>ヒ</t>
    </rPh>
    <rPh sb="5" eb="6">
      <t>チュウ</t>
    </rPh>
    <rPh sb="6" eb="7">
      <t>ゾウ</t>
    </rPh>
    <phoneticPr fontId="2"/>
  </si>
  <si>
    <t>身体あり日中増９．０</t>
    <rPh sb="4" eb="5">
      <t>ヒ</t>
    </rPh>
    <rPh sb="5" eb="6">
      <t>チュウ</t>
    </rPh>
    <rPh sb="6" eb="7">
      <t>ゾウ</t>
    </rPh>
    <phoneticPr fontId="2"/>
  </si>
  <si>
    <t>身体あり日中増９．５</t>
    <rPh sb="4" eb="5">
      <t>ヒ</t>
    </rPh>
    <rPh sb="5" eb="6">
      <t>チュウ</t>
    </rPh>
    <rPh sb="6" eb="7">
      <t>ゾウ</t>
    </rPh>
    <phoneticPr fontId="2"/>
  </si>
  <si>
    <t>身体あり日中増１０．０</t>
    <rPh sb="4" eb="5">
      <t>ヒ</t>
    </rPh>
    <rPh sb="5" eb="6">
      <t>チュウ</t>
    </rPh>
    <rPh sb="6" eb="7">
      <t>ゾウ</t>
    </rPh>
    <phoneticPr fontId="2"/>
  </si>
  <si>
    <t>身体あり日中増１０．５</t>
    <rPh sb="4" eb="5">
      <t>ヒ</t>
    </rPh>
    <rPh sb="5" eb="6">
      <t>チュウ</t>
    </rPh>
    <rPh sb="6" eb="7">
      <t>ゾウ</t>
    </rPh>
    <phoneticPr fontId="2"/>
  </si>
  <si>
    <t>身体あり早朝増０．５</t>
    <rPh sb="0" eb="2">
      <t>シンタイ</t>
    </rPh>
    <rPh sb="4" eb="6">
      <t>ソウチョウ</t>
    </rPh>
    <rPh sb="6" eb="7">
      <t>ゾウ</t>
    </rPh>
    <phoneticPr fontId="2"/>
  </si>
  <si>
    <t>〈身あり早朝増〉</t>
    <rPh sb="1" eb="2">
      <t>ミ</t>
    </rPh>
    <rPh sb="4" eb="6">
      <t>ソウチョウ</t>
    </rPh>
    <rPh sb="6" eb="7">
      <t>マ</t>
    </rPh>
    <phoneticPr fontId="2"/>
  </si>
  <si>
    <t>身体あり早朝増１．０</t>
    <rPh sb="4" eb="6">
      <t>ソウチョウ</t>
    </rPh>
    <rPh sb="6" eb="7">
      <t>ゾウ</t>
    </rPh>
    <phoneticPr fontId="2"/>
  </si>
  <si>
    <t>身体あり早朝増１．５</t>
    <rPh sb="4" eb="6">
      <t>ソウチョウ</t>
    </rPh>
    <rPh sb="6" eb="7">
      <t>ゾウ</t>
    </rPh>
    <phoneticPr fontId="2"/>
  </si>
  <si>
    <t>身体あり早朝増２．０</t>
    <rPh sb="4" eb="6">
      <t>ソウチョウ</t>
    </rPh>
    <rPh sb="6" eb="7">
      <t>ゾウ</t>
    </rPh>
    <phoneticPr fontId="2"/>
  </si>
  <si>
    <t>身体あり早朝増２．５</t>
    <rPh sb="4" eb="6">
      <t>ソウチョウ</t>
    </rPh>
    <rPh sb="6" eb="7">
      <t>ゾウ</t>
    </rPh>
    <phoneticPr fontId="2"/>
  </si>
  <si>
    <t>身体あり夜間増０．５</t>
    <rPh sb="4" eb="6">
      <t>ヤカン</t>
    </rPh>
    <rPh sb="6" eb="7">
      <t>ゾウ</t>
    </rPh>
    <phoneticPr fontId="2"/>
  </si>
  <si>
    <t>〈身あり夜間増〉</t>
    <rPh sb="1" eb="2">
      <t>ミ</t>
    </rPh>
    <rPh sb="4" eb="6">
      <t>ヤカン</t>
    </rPh>
    <rPh sb="6" eb="7">
      <t>マ</t>
    </rPh>
    <phoneticPr fontId="2"/>
  </si>
  <si>
    <t>身体あり夜間増１．０</t>
    <rPh sb="4" eb="6">
      <t>ヤカン</t>
    </rPh>
    <rPh sb="6" eb="7">
      <t>ゾウ</t>
    </rPh>
    <phoneticPr fontId="2"/>
  </si>
  <si>
    <t>身体あり夜間増１．５</t>
    <rPh sb="4" eb="6">
      <t>ヤカン</t>
    </rPh>
    <rPh sb="6" eb="7">
      <t>ゾウ</t>
    </rPh>
    <phoneticPr fontId="2"/>
  </si>
  <si>
    <t>身体あり夜間増２．０</t>
    <rPh sb="4" eb="6">
      <t>ヤカン</t>
    </rPh>
    <rPh sb="6" eb="7">
      <t>ゾウ</t>
    </rPh>
    <phoneticPr fontId="2"/>
  </si>
  <si>
    <t>身体あり夜間増２．５</t>
    <rPh sb="4" eb="6">
      <t>ヤカン</t>
    </rPh>
    <rPh sb="6" eb="7">
      <t>ゾウ</t>
    </rPh>
    <phoneticPr fontId="2"/>
  </si>
  <si>
    <t>身体あり夜間増３．０</t>
    <rPh sb="4" eb="6">
      <t>ヤカン</t>
    </rPh>
    <rPh sb="6" eb="7">
      <t>ゾウ</t>
    </rPh>
    <phoneticPr fontId="2"/>
  </si>
  <si>
    <t>身体あり夜間増３．５</t>
    <rPh sb="4" eb="6">
      <t>ヤカン</t>
    </rPh>
    <rPh sb="6" eb="7">
      <t>ゾウ</t>
    </rPh>
    <phoneticPr fontId="2"/>
  </si>
  <si>
    <t>身体あり夜間増４．０</t>
    <rPh sb="4" eb="6">
      <t>ヤカン</t>
    </rPh>
    <rPh sb="6" eb="7">
      <t>ゾウ</t>
    </rPh>
    <phoneticPr fontId="2"/>
  </si>
  <si>
    <t>身体あり夜間増４．５</t>
    <rPh sb="4" eb="6">
      <t>ヤカン</t>
    </rPh>
    <rPh sb="6" eb="7">
      <t>ゾウ</t>
    </rPh>
    <phoneticPr fontId="2"/>
  </si>
  <si>
    <t>身体あり深夜増０．５</t>
    <rPh sb="4" eb="6">
      <t>シンヤ</t>
    </rPh>
    <rPh sb="6" eb="7">
      <t>ゾウ</t>
    </rPh>
    <phoneticPr fontId="2"/>
  </si>
  <si>
    <t>〈身あり深夜増〉</t>
    <rPh sb="1" eb="2">
      <t>ミ</t>
    </rPh>
    <rPh sb="4" eb="6">
      <t>シンヤ</t>
    </rPh>
    <rPh sb="6" eb="7">
      <t>マ</t>
    </rPh>
    <phoneticPr fontId="2"/>
  </si>
  <si>
    <t>身体あり深夜増１．０</t>
    <rPh sb="4" eb="6">
      <t>シンヤ</t>
    </rPh>
    <rPh sb="6" eb="7">
      <t>ゾウ</t>
    </rPh>
    <phoneticPr fontId="2"/>
  </si>
  <si>
    <t>身体あり深夜増１．５</t>
    <rPh sb="4" eb="6">
      <t>シンヤ</t>
    </rPh>
    <rPh sb="6" eb="7">
      <t>ゾウ</t>
    </rPh>
    <phoneticPr fontId="2"/>
  </si>
  <si>
    <t>身体あり深夜増２．０</t>
    <rPh sb="4" eb="6">
      <t>シンヤ</t>
    </rPh>
    <rPh sb="6" eb="7">
      <t>ゾウ</t>
    </rPh>
    <phoneticPr fontId="2"/>
  </si>
  <si>
    <t>身体介護なし日中０．５</t>
    <rPh sb="0" eb="2">
      <t>シンタイ</t>
    </rPh>
    <rPh sb="2" eb="4">
      <t>カイゴ</t>
    </rPh>
    <rPh sb="6" eb="8">
      <t>ニッチュウ</t>
    </rPh>
    <phoneticPr fontId="2"/>
  </si>
  <si>
    <t>〈身なし日中・・・午前8時から午後6時〉</t>
    <rPh sb="1" eb="2">
      <t>ミ</t>
    </rPh>
    <rPh sb="4" eb="6">
      <t>ニッチュウ</t>
    </rPh>
    <rPh sb="9" eb="11">
      <t>ゴゼン</t>
    </rPh>
    <rPh sb="12" eb="13">
      <t>ジ</t>
    </rPh>
    <rPh sb="15" eb="17">
      <t>ゴゴ</t>
    </rPh>
    <rPh sb="18" eb="19">
      <t>ジ</t>
    </rPh>
    <phoneticPr fontId="2"/>
  </si>
  <si>
    <t>身体介護なし日中０．５・2人</t>
    <rPh sb="0" eb="2">
      <t>シンタイ</t>
    </rPh>
    <rPh sb="2" eb="4">
      <t>カイゴ</t>
    </rPh>
    <rPh sb="6" eb="8">
      <t>ニッチュウ</t>
    </rPh>
    <rPh sb="12" eb="14">
      <t>フタリ</t>
    </rPh>
    <phoneticPr fontId="2"/>
  </si>
  <si>
    <t>身体介護なし日中１．０</t>
    <rPh sb="0" eb="2">
      <t>シンタイ</t>
    </rPh>
    <rPh sb="2" eb="4">
      <t>カイゴ</t>
    </rPh>
    <rPh sb="6" eb="8">
      <t>ニッチュウ</t>
    </rPh>
    <phoneticPr fontId="2"/>
  </si>
  <si>
    <t>身体介護なし日中１．０・2人</t>
    <rPh sb="0" eb="2">
      <t>シンタイ</t>
    </rPh>
    <rPh sb="2" eb="4">
      <t>カイゴ</t>
    </rPh>
    <rPh sb="6" eb="8">
      <t>ニッチュウ</t>
    </rPh>
    <rPh sb="12" eb="14">
      <t>フタリ</t>
    </rPh>
    <phoneticPr fontId="2"/>
  </si>
  <si>
    <t>身体介護なし日中１．５</t>
    <rPh sb="0" eb="2">
      <t>シンタイ</t>
    </rPh>
    <rPh sb="2" eb="4">
      <t>カイゴ</t>
    </rPh>
    <rPh sb="6" eb="8">
      <t>ニッチュウ</t>
    </rPh>
    <phoneticPr fontId="2"/>
  </si>
  <si>
    <t>身体介護なし日中１．５・2人</t>
    <rPh sb="0" eb="2">
      <t>シンタイ</t>
    </rPh>
    <rPh sb="2" eb="4">
      <t>カイゴ</t>
    </rPh>
    <rPh sb="6" eb="8">
      <t>ニッチュウ</t>
    </rPh>
    <rPh sb="12" eb="14">
      <t>フタリ</t>
    </rPh>
    <phoneticPr fontId="2"/>
  </si>
  <si>
    <t>身体介護なし日中２．０</t>
    <rPh sb="0" eb="2">
      <t>シンタイ</t>
    </rPh>
    <rPh sb="2" eb="4">
      <t>カイゴ</t>
    </rPh>
    <rPh sb="6" eb="8">
      <t>ニッチュウ</t>
    </rPh>
    <phoneticPr fontId="2"/>
  </si>
  <si>
    <t>身体介護なし日中２．０・2人</t>
    <rPh sb="0" eb="2">
      <t>シンタイ</t>
    </rPh>
    <rPh sb="2" eb="4">
      <t>カイゴ</t>
    </rPh>
    <rPh sb="6" eb="8">
      <t>ニッチュウ</t>
    </rPh>
    <rPh sb="12" eb="14">
      <t>フタリ</t>
    </rPh>
    <phoneticPr fontId="2"/>
  </si>
  <si>
    <t>身体介護なし日中２．５</t>
    <rPh sb="0" eb="2">
      <t>シンタイ</t>
    </rPh>
    <rPh sb="2" eb="4">
      <t>カイゴ</t>
    </rPh>
    <rPh sb="6" eb="8">
      <t>ニッチュウ</t>
    </rPh>
    <phoneticPr fontId="2"/>
  </si>
  <si>
    <t>身体介護なし日中２．５・2人</t>
    <rPh sb="0" eb="2">
      <t>シンタイ</t>
    </rPh>
    <rPh sb="2" eb="4">
      <t>カイゴ</t>
    </rPh>
    <rPh sb="6" eb="8">
      <t>ニッチュウ</t>
    </rPh>
    <rPh sb="12" eb="14">
      <t>フタリ</t>
    </rPh>
    <phoneticPr fontId="2"/>
  </si>
  <si>
    <t>身体介護なし日中３．０</t>
    <rPh sb="0" eb="2">
      <t>シンタイ</t>
    </rPh>
    <rPh sb="2" eb="4">
      <t>カイゴ</t>
    </rPh>
    <rPh sb="6" eb="8">
      <t>ニッチュウ</t>
    </rPh>
    <phoneticPr fontId="2"/>
  </si>
  <si>
    <t>身体介護なし日中３．０・2人</t>
    <rPh sb="0" eb="2">
      <t>シンタイ</t>
    </rPh>
    <rPh sb="2" eb="4">
      <t>カイゴ</t>
    </rPh>
    <rPh sb="6" eb="8">
      <t>ニッチュウ</t>
    </rPh>
    <rPh sb="12" eb="14">
      <t>フタリ</t>
    </rPh>
    <phoneticPr fontId="2"/>
  </si>
  <si>
    <t>身体介護なし日中３．５</t>
    <rPh sb="0" eb="2">
      <t>シンタイ</t>
    </rPh>
    <rPh sb="2" eb="4">
      <t>カイゴ</t>
    </rPh>
    <rPh sb="6" eb="8">
      <t>ニッチュウ</t>
    </rPh>
    <phoneticPr fontId="2"/>
  </si>
  <si>
    <t>身体介護なし日中３．５・2人</t>
    <rPh sb="0" eb="2">
      <t>シンタイ</t>
    </rPh>
    <rPh sb="2" eb="4">
      <t>カイゴ</t>
    </rPh>
    <rPh sb="6" eb="8">
      <t>ニッチュウ</t>
    </rPh>
    <rPh sb="12" eb="14">
      <t>フタリ</t>
    </rPh>
    <phoneticPr fontId="2"/>
  </si>
  <si>
    <t>身体介護なし日中４．０</t>
    <rPh sb="0" eb="2">
      <t>シンタイ</t>
    </rPh>
    <rPh sb="2" eb="4">
      <t>カイゴ</t>
    </rPh>
    <rPh sb="6" eb="8">
      <t>ニッチュウ</t>
    </rPh>
    <phoneticPr fontId="2"/>
  </si>
  <si>
    <t>身体介護なし日中４．０・2人</t>
    <rPh sb="0" eb="2">
      <t>シンタイ</t>
    </rPh>
    <rPh sb="2" eb="4">
      <t>カイゴ</t>
    </rPh>
    <rPh sb="6" eb="8">
      <t>ニッチュウ</t>
    </rPh>
    <rPh sb="12" eb="14">
      <t>フタリ</t>
    </rPh>
    <phoneticPr fontId="2"/>
  </si>
  <si>
    <t>身体介護なし日中４．５</t>
    <rPh sb="0" eb="2">
      <t>シンタイ</t>
    </rPh>
    <rPh sb="2" eb="4">
      <t>カイゴ</t>
    </rPh>
    <rPh sb="6" eb="8">
      <t>ニッチュウ</t>
    </rPh>
    <phoneticPr fontId="2"/>
  </si>
  <si>
    <t>身体介護なし日中４．５・2人</t>
    <rPh sb="0" eb="2">
      <t>シンタイ</t>
    </rPh>
    <rPh sb="2" eb="4">
      <t>カイゴ</t>
    </rPh>
    <rPh sb="6" eb="8">
      <t>ニッチュウ</t>
    </rPh>
    <rPh sb="12" eb="14">
      <t>フタリ</t>
    </rPh>
    <phoneticPr fontId="2"/>
  </si>
  <si>
    <t>身体介護なし日中５．０</t>
    <rPh sb="0" eb="2">
      <t>シンタイ</t>
    </rPh>
    <rPh sb="2" eb="4">
      <t>カイゴ</t>
    </rPh>
    <rPh sb="6" eb="8">
      <t>ニッチュウ</t>
    </rPh>
    <phoneticPr fontId="2"/>
  </si>
  <si>
    <t>身体介護なし日中５．０・2人</t>
    <rPh sb="0" eb="2">
      <t>シンタイ</t>
    </rPh>
    <rPh sb="2" eb="4">
      <t>カイゴ</t>
    </rPh>
    <rPh sb="6" eb="8">
      <t>ニッチュウ</t>
    </rPh>
    <rPh sb="12" eb="14">
      <t>フタリ</t>
    </rPh>
    <phoneticPr fontId="2"/>
  </si>
  <si>
    <t>身体介護なし日中５．５</t>
    <rPh sb="0" eb="2">
      <t>シンタイ</t>
    </rPh>
    <rPh sb="2" eb="4">
      <t>カイゴ</t>
    </rPh>
    <rPh sb="6" eb="8">
      <t>ニッチュウ</t>
    </rPh>
    <phoneticPr fontId="2"/>
  </si>
  <si>
    <t>身体介護なし日中５．５・2人</t>
    <rPh sb="0" eb="2">
      <t>シンタイ</t>
    </rPh>
    <rPh sb="2" eb="4">
      <t>カイゴ</t>
    </rPh>
    <rPh sb="6" eb="8">
      <t>ニッチュウ</t>
    </rPh>
    <rPh sb="12" eb="14">
      <t>フタリ</t>
    </rPh>
    <phoneticPr fontId="2"/>
  </si>
  <si>
    <t>身体介護なし日中６．０</t>
    <rPh sb="0" eb="2">
      <t>シンタイ</t>
    </rPh>
    <rPh sb="2" eb="4">
      <t>カイゴ</t>
    </rPh>
    <rPh sb="6" eb="8">
      <t>ニッチュウ</t>
    </rPh>
    <phoneticPr fontId="2"/>
  </si>
  <si>
    <t>身体介護なし日中６．０・2人</t>
    <rPh sb="0" eb="2">
      <t>シンタイ</t>
    </rPh>
    <rPh sb="2" eb="4">
      <t>カイゴ</t>
    </rPh>
    <rPh sb="6" eb="8">
      <t>ニッチュウ</t>
    </rPh>
    <rPh sb="12" eb="14">
      <t>フタリ</t>
    </rPh>
    <phoneticPr fontId="2"/>
  </si>
  <si>
    <t>身体介護なし日中６．５</t>
    <rPh sb="0" eb="2">
      <t>シンタイ</t>
    </rPh>
    <rPh sb="2" eb="4">
      <t>カイゴ</t>
    </rPh>
    <rPh sb="6" eb="8">
      <t>ニッチュウ</t>
    </rPh>
    <phoneticPr fontId="2"/>
  </si>
  <si>
    <t>身体介護なし日中６．５・2人</t>
    <rPh sb="0" eb="2">
      <t>シンタイ</t>
    </rPh>
    <rPh sb="2" eb="4">
      <t>カイゴ</t>
    </rPh>
    <rPh sb="6" eb="8">
      <t>ニッチュウ</t>
    </rPh>
    <rPh sb="12" eb="14">
      <t>フタリ</t>
    </rPh>
    <phoneticPr fontId="2"/>
  </si>
  <si>
    <t>身体介護なし日中７．０</t>
    <rPh sb="0" eb="2">
      <t>シンタイ</t>
    </rPh>
    <rPh sb="2" eb="4">
      <t>カイゴ</t>
    </rPh>
    <rPh sb="6" eb="8">
      <t>ニッチュウ</t>
    </rPh>
    <phoneticPr fontId="2"/>
  </si>
  <si>
    <t>身体介護なし日中７．０・2人</t>
    <rPh sb="0" eb="2">
      <t>シンタイ</t>
    </rPh>
    <rPh sb="2" eb="4">
      <t>カイゴ</t>
    </rPh>
    <rPh sb="6" eb="8">
      <t>ニッチュウ</t>
    </rPh>
    <rPh sb="12" eb="14">
      <t>フタリ</t>
    </rPh>
    <phoneticPr fontId="2"/>
  </si>
  <si>
    <t>身体介護なし日中７．５</t>
    <rPh sb="0" eb="2">
      <t>シンタイ</t>
    </rPh>
    <rPh sb="2" eb="4">
      <t>カイゴ</t>
    </rPh>
    <rPh sb="6" eb="8">
      <t>ニッチュウ</t>
    </rPh>
    <phoneticPr fontId="2"/>
  </si>
  <si>
    <t>身体介護なし日中７．５・2人</t>
    <rPh sb="0" eb="2">
      <t>シンタイ</t>
    </rPh>
    <rPh sb="2" eb="4">
      <t>カイゴ</t>
    </rPh>
    <rPh sb="6" eb="8">
      <t>ニッチュウ</t>
    </rPh>
    <rPh sb="12" eb="14">
      <t>フタリ</t>
    </rPh>
    <phoneticPr fontId="2"/>
  </si>
  <si>
    <t>身体介護なし日中８．０</t>
    <rPh sb="0" eb="2">
      <t>シンタイ</t>
    </rPh>
    <rPh sb="2" eb="4">
      <t>カイゴ</t>
    </rPh>
    <rPh sb="6" eb="8">
      <t>ニッチュウ</t>
    </rPh>
    <phoneticPr fontId="2"/>
  </si>
  <si>
    <t>身体介護なし日中８．０・2人</t>
    <rPh sb="0" eb="2">
      <t>シンタイ</t>
    </rPh>
    <rPh sb="2" eb="4">
      <t>カイゴ</t>
    </rPh>
    <rPh sb="6" eb="8">
      <t>ニッチュウ</t>
    </rPh>
    <rPh sb="12" eb="14">
      <t>フタリ</t>
    </rPh>
    <phoneticPr fontId="2"/>
  </si>
  <si>
    <t>身体介護なし日中８．５</t>
    <rPh sb="0" eb="2">
      <t>シンタイ</t>
    </rPh>
    <rPh sb="2" eb="4">
      <t>カイゴ</t>
    </rPh>
    <rPh sb="6" eb="8">
      <t>ニッチュウ</t>
    </rPh>
    <phoneticPr fontId="2"/>
  </si>
  <si>
    <t>身体介護なし日中８．５・2人</t>
    <rPh sb="0" eb="2">
      <t>シンタイ</t>
    </rPh>
    <rPh sb="2" eb="4">
      <t>カイゴ</t>
    </rPh>
    <rPh sb="6" eb="8">
      <t>ニッチュウ</t>
    </rPh>
    <rPh sb="12" eb="14">
      <t>フタリ</t>
    </rPh>
    <phoneticPr fontId="2"/>
  </si>
  <si>
    <t>身体介護なし日中９．０</t>
    <rPh sb="0" eb="2">
      <t>シンタイ</t>
    </rPh>
    <rPh sb="2" eb="4">
      <t>カイゴ</t>
    </rPh>
    <rPh sb="6" eb="8">
      <t>ニッチュウ</t>
    </rPh>
    <phoneticPr fontId="2"/>
  </si>
  <si>
    <t>身体介護なし日中９．０・2人</t>
    <rPh sb="0" eb="2">
      <t>シンタイ</t>
    </rPh>
    <rPh sb="2" eb="4">
      <t>カイゴ</t>
    </rPh>
    <rPh sb="6" eb="8">
      <t>ニッチュウ</t>
    </rPh>
    <rPh sb="12" eb="14">
      <t>フタリ</t>
    </rPh>
    <phoneticPr fontId="2"/>
  </si>
  <si>
    <t>身体介護なし日中９．５</t>
    <rPh sb="0" eb="2">
      <t>シンタイ</t>
    </rPh>
    <rPh sb="2" eb="4">
      <t>カイゴ</t>
    </rPh>
    <rPh sb="6" eb="8">
      <t>ニッチュウ</t>
    </rPh>
    <phoneticPr fontId="2"/>
  </si>
  <si>
    <t>身体介護なし日中１０．０</t>
    <rPh sb="0" eb="2">
      <t>シンタイ</t>
    </rPh>
    <rPh sb="2" eb="4">
      <t>カイゴ</t>
    </rPh>
    <rPh sb="6" eb="8">
      <t>ニッチュウ</t>
    </rPh>
    <phoneticPr fontId="2"/>
  </si>
  <si>
    <t>身体介護なし日中１０．０・2人</t>
    <rPh sb="0" eb="2">
      <t>シンタイ</t>
    </rPh>
    <rPh sb="2" eb="4">
      <t>カイゴ</t>
    </rPh>
    <rPh sb="6" eb="8">
      <t>ニッチュウ</t>
    </rPh>
    <rPh sb="13" eb="15">
      <t>フタリ</t>
    </rPh>
    <phoneticPr fontId="2"/>
  </si>
  <si>
    <t>身体介護なし日中１０．５</t>
    <rPh sb="0" eb="2">
      <t>シンタイ</t>
    </rPh>
    <rPh sb="2" eb="4">
      <t>カイゴ</t>
    </rPh>
    <rPh sb="6" eb="8">
      <t>ニッチュウ</t>
    </rPh>
    <phoneticPr fontId="2"/>
  </si>
  <si>
    <t>身体介護なし日中１０．５・2人</t>
    <rPh sb="0" eb="2">
      <t>シンタイ</t>
    </rPh>
    <rPh sb="2" eb="4">
      <t>カイゴ</t>
    </rPh>
    <rPh sb="6" eb="8">
      <t>ニッチュウ</t>
    </rPh>
    <rPh sb="13" eb="15">
      <t>フタリ</t>
    </rPh>
    <phoneticPr fontId="2"/>
  </si>
  <si>
    <t>身体介護なし早朝０．５</t>
    <rPh sb="0" eb="2">
      <t>シンタイ</t>
    </rPh>
    <rPh sb="2" eb="4">
      <t>カイゴ</t>
    </rPh>
    <rPh sb="6" eb="8">
      <t>ソウチョウ</t>
    </rPh>
    <phoneticPr fontId="2"/>
  </si>
  <si>
    <t>〈身なし早朝・・・午前６時から午前８時〉</t>
    <rPh sb="1" eb="2">
      <t>ミ</t>
    </rPh>
    <rPh sb="4" eb="6">
      <t>ソウチョウ</t>
    </rPh>
    <rPh sb="9" eb="10">
      <t>ウマ</t>
    </rPh>
    <rPh sb="10" eb="11">
      <t>マエ</t>
    </rPh>
    <rPh sb="12" eb="13">
      <t>ジ</t>
    </rPh>
    <rPh sb="15" eb="16">
      <t>ウマ</t>
    </rPh>
    <rPh sb="16" eb="17">
      <t>マエ</t>
    </rPh>
    <rPh sb="18" eb="19">
      <t>ジ</t>
    </rPh>
    <phoneticPr fontId="2"/>
  </si>
  <si>
    <t>身体介護なし早朝０．５・2人</t>
    <rPh sb="0" eb="2">
      <t>シンタイ</t>
    </rPh>
    <rPh sb="2" eb="4">
      <t>カイゴ</t>
    </rPh>
    <rPh sb="6" eb="8">
      <t>ソウチョウ</t>
    </rPh>
    <rPh sb="12" eb="14">
      <t>フタリ</t>
    </rPh>
    <phoneticPr fontId="2"/>
  </si>
  <si>
    <t>身体介護なし早朝１．０</t>
    <rPh sb="0" eb="2">
      <t>シンタイ</t>
    </rPh>
    <rPh sb="2" eb="4">
      <t>カイゴ</t>
    </rPh>
    <rPh sb="6" eb="8">
      <t>ソウチョウ</t>
    </rPh>
    <phoneticPr fontId="2"/>
  </si>
  <si>
    <t>身体介護なし早朝１．０・2人</t>
    <rPh sb="0" eb="2">
      <t>シンタイ</t>
    </rPh>
    <rPh sb="2" eb="4">
      <t>カイゴ</t>
    </rPh>
    <rPh sb="6" eb="8">
      <t>ソウチョウ</t>
    </rPh>
    <rPh sb="12" eb="14">
      <t>フタリ</t>
    </rPh>
    <phoneticPr fontId="2"/>
  </si>
  <si>
    <t>身体介護なし早朝１．５</t>
    <rPh sb="0" eb="2">
      <t>シンタイ</t>
    </rPh>
    <rPh sb="2" eb="4">
      <t>カイゴ</t>
    </rPh>
    <rPh sb="6" eb="8">
      <t>ソウチョウ</t>
    </rPh>
    <phoneticPr fontId="2"/>
  </si>
  <si>
    <t>身体介護なし早朝１．５・2人</t>
    <rPh sb="0" eb="2">
      <t>シンタイ</t>
    </rPh>
    <rPh sb="2" eb="4">
      <t>カイゴ</t>
    </rPh>
    <rPh sb="6" eb="8">
      <t>ソウチョウ</t>
    </rPh>
    <rPh sb="12" eb="14">
      <t>フタリ</t>
    </rPh>
    <phoneticPr fontId="2"/>
  </si>
  <si>
    <t>身体介護なし早朝２．０</t>
    <rPh sb="0" eb="2">
      <t>シンタイ</t>
    </rPh>
    <rPh sb="2" eb="4">
      <t>カイゴ</t>
    </rPh>
    <rPh sb="6" eb="8">
      <t>ソウチョウ</t>
    </rPh>
    <phoneticPr fontId="2"/>
  </si>
  <si>
    <t>身体介護なし早朝２．０・2人</t>
    <rPh sb="0" eb="2">
      <t>シンタイ</t>
    </rPh>
    <rPh sb="2" eb="4">
      <t>カイゴ</t>
    </rPh>
    <rPh sb="6" eb="8">
      <t>ソウチョウ</t>
    </rPh>
    <rPh sb="12" eb="14">
      <t>フタリ</t>
    </rPh>
    <phoneticPr fontId="2"/>
  </si>
  <si>
    <t>身体介護なし早朝２．５</t>
    <rPh sb="0" eb="2">
      <t>シンタイ</t>
    </rPh>
    <rPh sb="2" eb="4">
      <t>カイゴ</t>
    </rPh>
    <rPh sb="6" eb="8">
      <t>ソウチョウ</t>
    </rPh>
    <phoneticPr fontId="2"/>
  </si>
  <si>
    <t>身体介護なし早朝２．５・2人</t>
    <rPh sb="0" eb="2">
      <t>シンタイ</t>
    </rPh>
    <rPh sb="2" eb="4">
      <t>カイゴ</t>
    </rPh>
    <rPh sb="6" eb="8">
      <t>ソウチョウ</t>
    </rPh>
    <rPh sb="12" eb="14">
      <t>フタリ</t>
    </rPh>
    <phoneticPr fontId="2"/>
  </si>
  <si>
    <t>身体介護なし夜間０．５</t>
    <rPh sb="0" eb="2">
      <t>シンタイ</t>
    </rPh>
    <rPh sb="2" eb="4">
      <t>カイゴ</t>
    </rPh>
    <rPh sb="6" eb="8">
      <t>ヤカン</t>
    </rPh>
    <phoneticPr fontId="2"/>
  </si>
  <si>
    <t>〈身なし夜間・・・午後６時から午後１０時〉</t>
    <rPh sb="1" eb="2">
      <t>ミ</t>
    </rPh>
    <rPh sb="4" eb="6">
      <t>ヤカン</t>
    </rPh>
    <rPh sb="9" eb="10">
      <t>ウマ</t>
    </rPh>
    <rPh sb="10" eb="11">
      <t>ゴ</t>
    </rPh>
    <rPh sb="12" eb="13">
      <t>ジ</t>
    </rPh>
    <rPh sb="15" eb="16">
      <t>ウマ</t>
    </rPh>
    <rPh sb="16" eb="17">
      <t>ゴ</t>
    </rPh>
    <rPh sb="19" eb="20">
      <t>ジ</t>
    </rPh>
    <phoneticPr fontId="2"/>
  </si>
  <si>
    <t>身体介護なし夜間０．５・2人</t>
    <rPh sb="0" eb="2">
      <t>シンタイ</t>
    </rPh>
    <rPh sb="2" eb="4">
      <t>カイゴ</t>
    </rPh>
    <rPh sb="6" eb="8">
      <t>ヤカン</t>
    </rPh>
    <rPh sb="12" eb="14">
      <t>フタリ</t>
    </rPh>
    <phoneticPr fontId="2"/>
  </si>
  <si>
    <t>身体介護なし夜間１．０</t>
    <rPh sb="0" eb="2">
      <t>シンタイ</t>
    </rPh>
    <rPh sb="2" eb="4">
      <t>カイゴ</t>
    </rPh>
    <rPh sb="6" eb="8">
      <t>ヤカン</t>
    </rPh>
    <phoneticPr fontId="2"/>
  </si>
  <si>
    <t>身体介護なし夜間１．０・2人</t>
    <rPh sb="0" eb="2">
      <t>シンタイ</t>
    </rPh>
    <rPh sb="2" eb="4">
      <t>カイゴ</t>
    </rPh>
    <rPh sb="6" eb="8">
      <t>ヤカン</t>
    </rPh>
    <rPh sb="12" eb="14">
      <t>フタリ</t>
    </rPh>
    <phoneticPr fontId="2"/>
  </si>
  <si>
    <t>身体介護なし夜間１．５</t>
    <rPh sb="0" eb="2">
      <t>シンタイ</t>
    </rPh>
    <rPh sb="2" eb="4">
      <t>カイゴ</t>
    </rPh>
    <rPh sb="6" eb="8">
      <t>ヤカン</t>
    </rPh>
    <phoneticPr fontId="2"/>
  </si>
  <si>
    <t>身体介護なし夜間１．５・2人</t>
    <rPh sb="0" eb="2">
      <t>シンタイ</t>
    </rPh>
    <rPh sb="2" eb="4">
      <t>カイゴ</t>
    </rPh>
    <rPh sb="6" eb="8">
      <t>ヤカン</t>
    </rPh>
    <rPh sb="12" eb="14">
      <t>フタリ</t>
    </rPh>
    <phoneticPr fontId="2"/>
  </si>
  <si>
    <t>身体介護なし夜間２．０</t>
    <rPh sb="0" eb="2">
      <t>シンタイ</t>
    </rPh>
    <rPh sb="2" eb="4">
      <t>カイゴ</t>
    </rPh>
    <rPh sb="6" eb="8">
      <t>ヤカン</t>
    </rPh>
    <phoneticPr fontId="2"/>
  </si>
  <si>
    <t>身体介護なし夜間２．０・2人</t>
    <rPh sb="0" eb="2">
      <t>シンタイ</t>
    </rPh>
    <rPh sb="2" eb="4">
      <t>カイゴ</t>
    </rPh>
    <rPh sb="6" eb="8">
      <t>ヤカン</t>
    </rPh>
    <rPh sb="12" eb="14">
      <t>フタリ</t>
    </rPh>
    <phoneticPr fontId="2"/>
  </si>
  <si>
    <t>身体介護なし夜間２．５</t>
    <rPh sb="0" eb="2">
      <t>シンタイ</t>
    </rPh>
    <rPh sb="2" eb="4">
      <t>カイゴ</t>
    </rPh>
    <rPh sb="6" eb="8">
      <t>ヤカン</t>
    </rPh>
    <phoneticPr fontId="2"/>
  </si>
  <si>
    <t>身体介護なし夜間２．５・2人</t>
    <rPh sb="0" eb="2">
      <t>シンタイ</t>
    </rPh>
    <rPh sb="2" eb="4">
      <t>カイゴ</t>
    </rPh>
    <rPh sb="6" eb="8">
      <t>ヤカン</t>
    </rPh>
    <rPh sb="12" eb="14">
      <t>フタリ</t>
    </rPh>
    <phoneticPr fontId="2"/>
  </si>
  <si>
    <t>身体介護なし夜間３．０</t>
    <rPh sb="0" eb="2">
      <t>シンタイ</t>
    </rPh>
    <rPh sb="2" eb="4">
      <t>カイゴ</t>
    </rPh>
    <rPh sb="6" eb="8">
      <t>ヤカン</t>
    </rPh>
    <phoneticPr fontId="2"/>
  </si>
  <si>
    <t>身体介護なし夜間３．０・2人</t>
    <rPh sb="0" eb="2">
      <t>シンタイ</t>
    </rPh>
    <rPh sb="2" eb="4">
      <t>カイゴ</t>
    </rPh>
    <rPh sb="6" eb="8">
      <t>ヤカン</t>
    </rPh>
    <rPh sb="12" eb="14">
      <t>フタリ</t>
    </rPh>
    <phoneticPr fontId="2"/>
  </si>
  <si>
    <t>身体介護なし夜間３．５</t>
    <rPh sb="0" eb="2">
      <t>シンタイ</t>
    </rPh>
    <rPh sb="2" eb="4">
      <t>カイゴ</t>
    </rPh>
    <rPh sb="6" eb="8">
      <t>ヤカン</t>
    </rPh>
    <phoneticPr fontId="2"/>
  </si>
  <si>
    <t>身体介護なし夜間３．５・2人</t>
    <rPh sb="0" eb="2">
      <t>シンタイ</t>
    </rPh>
    <rPh sb="2" eb="4">
      <t>カイゴ</t>
    </rPh>
    <rPh sb="6" eb="8">
      <t>ヤカン</t>
    </rPh>
    <rPh sb="12" eb="14">
      <t>フタリ</t>
    </rPh>
    <phoneticPr fontId="2"/>
  </si>
  <si>
    <t>身体介護なし夜間４．０</t>
    <rPh sb="0" eb="2">
      <t>シンタイ</t>
    </rPh>
    <rPh sb="2" eb="4">
      <t>カイゴ</t>
    </rPh>
    <rPh sb="6" eb="8">
      <t>ヤカン</t>
    </rPh>
    <phoneticPr fontId="2"/>
  </si>
  <si>
    <t>身体介護なし夜間４．０・2人</t>
    <rPh sb="0" eb="2">
      <t>シンタイ</t>
    </rPh>
    <rPh sb="2" eb="4">
      <t>カイゴ</t>
    </rPh>
    <rPh sb="6" eb="8">
      <t>ヤカン</t>
    </rPh>
    <rPh sb="12" eb="14">
      <t>フタリ</t>
    </rPh>
    <phoneticPr fontId="2"/>
  </si>
  <si>
    <t>身体介護なし夜間４．５</t>
    <rPh sb="0" eb="2">
      <t>シンタイ</t>
    </rPh>
    <rPh sb="2" eb="4">
      <t>カイゴ</t>
    </rPh>
    <rPh sb="6" eb="8">
      <t>ヤカン</t>
    </rPh>
    <phoneticPr fontId="2"/>
  </si>
  <si>
    <t>身体介護なし夜間４．５・2人</t>
    <rPh sb="0" eb="2">
      <t>シンタイ</t>
    </rPh>
    <rPh sb="2" eb="4">
      <t>カイゴ</t>
    </rPh>
    <rPh sb="6" eb="8">
      <t>ヤカン</t>
    </rPh>
    <rPh sb="12" eb="14">
      <t>フタリ</t>
    </rPh>
    <phoneticPr fontId="2"/>
  </si>
  <si>
    <t>身体介護なし深夜０．５</t>
    <rPh sb="0" eb="2">
      <t>シンタイ</t>
    </rPh>
    <rPh sb="2" eb="4">
      <t>カイゴ</t>
    </rPh>
    <rPh sb="6" eb="8">
      <t>シンヤ</t>
    </rPh>
    <phoneticPr fontId="2"/>
  </si>
  <si>
    <t>〈身なし深夜・・・午後１０時から午前６時〉</t>
    <rPh sb="1" eb="2">
      <t>ミ</t>
    </rPh>
    <rPh sb="4" eb="6">
      <t>シンヤ</t>
    </rPh>
    <rPh sb="9" eb="10">
      <t>ウマ</t>
    </rPh>
    <rPh sb="10" eb="11">
      <t>ゴ</t>
    </rPh>
    <rPh sb="13" eb="14">
      <t>ジ</t>
    </rPh>
    <rPh sb="16" eb="17">
      <t>ウマ</t>
    </rPh>
    <rPh sb="17" eb="18">
      <t>ゼン</t>
    </rPh>
    <rPh sb="19" eb="20">
      <t>ジ</t>
    </rPh>
    <phoneticPr fontId="2"/>
  </si>
  <si>
    <t>身体介護なし深夜０．５・2人</t>
    <rPh sb="0" eb="2">
      <t>シンタイ</t>
    </rPh>
    <rPh sb="2" eb="4">
      <t>カイゴ</t>
    </rPh>
    <rPh sb="6" eb="8">
      <t>シンヤ</t>
    </rPh>
    <rPh sb="12" eb="14">
      <t>フタリ</t>
    </rPh>
    <phoneticPr fontId="2"/>
  </si>
  <si>
    <t>身体介護なし深夜１．０</t>
    <rPh sb="0" eb="2">
      <t>シンタイ</t>
    </rPh>
    <rPh sb="2" eb="4">
      <t>カイゴ</t>
    </rPh>
    <rPh sb="6" eb="8">
      <t>シンヤ</t>
    </rPh>
    <phoneticPr fontId="2"/>
  </si>
  <si>
    <t>身体介護なし深夜１．０・2人</t>
    <rPh sb="0" eb="2">
      <t>シンタイ</t>
    </rPh>
    <rPh sb="2" eb="4">
      <t>カイゴ</t>
    </rPh>
    <rPh sb="6" eb="8">
      <t>シンヤ</t>
    </rPh>
    <rPh sb="12" eb="14">
      <t>フタリ</t>
    </rPh>
    <phoneticPr fontId="2"/>
  </si>
  <si>
    <t>身体介護なし深夜１．５</t>
    <rPh sb="0" eb="2">
      <t>シンタイ</t>
    </rPh>
    <rPh sb="2" eb="4">
      <t>カイゴ</t>
    </rPh>
    <rPh sb="6" eb="8">
      <t>シンヤ</t>
    </rPh>
    <phoneticPr fontId="2"/>
  </si>
  <si>
    <t>身体介護なし深夜１．５・2人</t>
    <rPh sb="0" eb="2">
      <t>シンタイ</t>
    </rPh>
    <rPh sb="2" eb="4">
      <t>カイゴ</t>
    </rPh>
    <rPh sb="6" eb="8">
      <t>シンヤ</t>
    </rPh>
    <rPh sb="12" eb="14">
      <t>フタリ</t>
    </rPh>
    <phoneticPr fontId="2"/>
  </si>
  <si>
    <t>身体介護なし深夜２．０</t>
    <rPh sb="0" eb="2">
      <t>シンタイ</t>
    </rPh>
    <rPh sb="2" eb="4">
      <t>カイゴ</t>
    </rPh>
    <rPh sb="6" eb="8">
      <t>シンヤ</t>
    </rPh>
    <phoneticPr fontId="2"/>
  </si>
  <si>
    <t>身体介護なし深夜２．０・2人</t>
    <rPh sb="0" eb="2">
      <t>シンタイ</t>
    </rPh>
    <rPh sb="2" eb="4">
      <t>カイゴ</t>
    </rPh>
    <rPh sb="6" eb="8">
      <t>シンヤ</t>
    </rPh>
    <rPh sb="12" eb="14">
      <t>フタリ</t>
    </rPh>
    <phoneticPr fontId="2"/>
  </si>
  <si>
    <t>身体介護なし深夜２．５</t>
    <rPh sb="0" eb="2">
      <t>シンタイ</t>
    </rPh>
    <rPh sb="2" eb="4">
      <t>カイゴ</t>
    </rPh>
    <rPh sb="6" eb="8">
      <t>シンヤ</t>
    </rPh>
    <phoneticPr fontId="2"/>
  </si>
  <si>
    <t>身体介護なし深夜２．５・2人</t>
    <rPh sb="0" eb="2">
      <t>シンタイ</t>
    </rPh>
    <rPh sb="2" eb="4">
      <t>カイゴ</t>
    </rPh>
    <rPh sb="6" eb="8">
      <t>シンヤ</t>
    </rPh>
    <rPh sb="12" eb="14">
      <t>フタリ</t>
    </rPh>
    <phoneticPr fontId="2"/>
  </si>
  <si>
    <t>身体介護なし深夜３．０</t>
    <rPh sb="0" eb="2">
      <t>シンタイ</t>
    </rPh>
    <rPh sb="2" eb="4">
      <t>カイゴ</t>
    </rPh>
    <rPh sb="6" eb="8">
      <t>シンヤ</t>
    </rPh>
    <phoneticPr fontId="2"/>
  </si>
  <si>
    <t>身体介護なし深夜３．０・2人</t>
    <rPh sb="0" eb="2">
      <t>シンタイ</t>
    </rPh>
    <rPh sb="2" eb="4">
      <t>カイゴ</t>
    </rPh>
    <rPh sb="6" eb="8">
      <t>シンヤ</t>
    </rPh>
    <rPh sb="12" eb="14">
      <t>フタリ</t>
    </rPh>
    <phoneticPr fontId="2"/>
  </si>
  <si>
    <t>身体介護なし深夜３．５</t>
    <rPh sb="0" eb="2">
      <t>シンタイ</t>
    </rPh>
    <rPh sb="2" eb="4">
      <t>カイゴ</t>
    </rPh>
    <rPh sb="6" eb="8">
      <t>シンヤ</t>
    </rPh>
    <phoneticPr fontId="2"/>
  </si>
  <si>
    <t>身体介護なし深夜３．５・2人</t>
    <rPh sb="0" eb="2">
      <t>シンタイ</t>
    </rPh>
    <rPh sb="2" eb="4">
      <t>カイゴ</t>
    </rPh>
    <rPh sb="6" eb="8">
      <t>シンヤ</t>
    </rPh>
    <rPh sb="12" eb="14">
      <t>フタリ</t>
    </rPh>
    <phoneticPr fontId="2"/>
  </si>
  <si>
    <t>身体介護なし深夜４．０</t>
    <rPh sb="0" eb="2">
      <t>シンタイ</t>
    </rPh>
    <rPh sb="2" eb="4">
      <t>カイゴ</t>
    </rPh>
    <rPh sb="6" eb="8">
      <t>シンヤ</t>
    </rPh>
    <phoneticPr fontId="2"/>
  </si>
  <si>
    <t>身体介護なし深夜４．０・2人</t>
    <rPh sb="0" eb="2">
      <t>シンタイ</t>
    </rPh>
    <rPh sb="2" eb="4">
      <t>カイゴ</t>
    </rPh>
    <rPh sb="6" eb="8">
      <t>シンヤ</t>
    </rPh>
    <rPh sb="12" eb="14">
      <t>フタリ</t>
    </rPh>
    <phoneticPr fontId="2"/>
  </si>
  <si>
    <t>身体介護なし深夜４．５</t>
    <rPh sb="0" eb="2">
      <t>シンタイ</t>
    </rPh>
    <rPh sb="2" eb="4">
      <t>カイゴ</t>
    </rPh>
    <rPh sb="6" eb="8">
      <t>シンヤ</t>
    </rPh>
    <phoneticPr fontId="2"/>
  </si>
  <si>
    <t>身体介護なし深夜４．５・2人</t>
    <rPh sb="0" eb="2">
      <t>シンタイ</t>
    </rPh>
    <rPh sb="2" eb="4">
      <t>カイゴ</t>
    </rPh>
    <rPh sb="6" eb="8">
      <t>シンヤ</t>
    </rPh>
    <rPh sb="12" eb="14">
      <t>フタリ</t>
    </rPh>
    <phoneticPr fontId="2"/>
  </si>
  <si>
    <t>身体介護なし深夜５．０</t>
    <rPh sb="0" eb="2">
      <t>シンタイ</t>
    </rPh>
    <rPh sb="2" eb="4">
      <t>カイゴ</t>
    </rPh>
    <rPh sb="6" eb="8">
      <t>シンヤ</t>
    </rPh>
    <phoneticPr fontId="2"/>
  </si>
  <si>
    <t>身体介護なし深夜５．０・2人</t>
    <rPh sb="0" eb="2">
      <t>シンタイ</t>
    </rPh>
    <rPh sb="2" eb="4">
      <t>カイゴ</t>
    </rPh>
    <rPh sb="6" eb="8">
      <t>シンヤ</t>
    </rPh>
    <rPh sb="12" eb="14">
      <t>フタリ</t>
    </rPh>
    <phoneticPr fontId="2"/>
  </si>
  <si>
    <t>身体介護なし深夜５．５</t>
    <rPh sb="0" eb="2">
      <t>シンタイ</t>
    </rPh>
    <rPh sb="2" eb="4">
      <t>カイゴ</t>
    </rPh>
    <rPh sb="6" eb="8">
      <t>シンヤ</t>
    </rPh>
    <phoneticPr fontId="2"/>
  </si>
  <si>
    <t>身体介護なし深夜５．５・2人</t>
    <rPh sb="0" eb="2">
      <t>シンタイ</t>
    </rPh>
    <rPh sb="2" eb="4">
      <t>カイゴ</t>
    </rPh>
    <rPh sb="6" eb="8">
      <t>シンヤ</t>
    </rPh>
    <rPh sb="12" eb="14">
      <t>フタリ</t>
    </rPh>
    <phoneticPr fontId="2"/>
  </si>
  <si>
    <t>身体介護なし深夜６．０</t>
    <rPh sb="0" eb="2">
      <t>シンタイ</t>
    </rPh>
    <rPh sb="2" eb="4">
      <t>カイゴ</t>
    </rPh>
    <rPh sb="6" eb="8">
      <t>シンヤ</t>
    </rPh>
    <phoneticPr fontId="2"/>
  </si>
  <si>
    <t>身体介護なし深夜６．０・2人</t>
    <rPh sb="0" eb="2">
      <t>シンタイ</t>
    </rPh>
    <rPh sb="2" eb="4">
      <t>カイゴ</t>
    </rPh>
    <rPh sb="6" eb="8">
      <t>シンヤ</t>
    </rPh>
    <rPh sb="12" eb="14">
      <t>フタリ</t>
    </rPh>
    <phoneticPr fontId="2"/>
  </si>
  <si>
    <t>身体なし深夜０．５・早朝０．５</t>
    <rPh sb="0" eb="2">
      <t>シンタイ</t>
    </rPh>
    <rPh sb="4" eb="6">
      <t>シンヤ</t>
    </rPh>
    <rPh sb="10" eb="12">
      <t>ソウチョウ</t>
    </rPh>
    <phoneticPr fontId="2"/>
  </si>
  <si>
    <t>〈身なし深夜０．５＋早朝〉</t>
    <rPh sb="1" eb="2">
      <t>ミ</t>
    </rPh>
    <rPh sb="4" eb="6">
      <t>シンヤ</t>
    </rPh>
    <rPh sb="10" eb="12">
      <t>ソウチョウ</t>
    </rPh>
    <phoneticPr fontId="2"/>
  </si>
  <si>
    <t>身体なし深夜０．５・早朝１．０</t>
    <rPh sb="4" eb="6">
      <t>シンヤ</t>
    </rPh>
    <rPh sb="10" eb="12">
      <t>ソウチョウ</t>
    </rPh>
    <phoneticPr fontId="2"/>
  </si>
  <si>
    <t>身体なし深夜１．０・早朝０．５</t>
    <rPh sb="4" eb="6">
      <t>シンヤ</t>
    </rPh>
    <rPh sb="10" eb="12">
      <t>ソウチョウ</t>
    </rPh>
    <phoneticPr fontId="2"/>
  </si>
  <si>
    <t>〈身なし深夜１．０＋早朝〉</t>
    <rPh sb="1" eb="2">
      <t>ミ</t>
    </rPh>
    <rPh sb="4" eb="6">
      <t>シンヤ</t>
    </rPh>
    <rPh sb="10" eb="12">
      <t>ソウチョウ</t>
    </rPh>
    <phoneticPr fontId="2"/>
  </si>
  <si>
    <t>身体なし早朝０．５・日中０．５</t>
    <phoneticPr fontId="2"/>
  </si>
  <si>
    <t>〈身なし早朝０．５＋日中〉</t>
    <rPh sb="1" eb="2">
      <t>ミ</t>
    </rPh>
    <rPh sb="4" eb="6">
      <t>ソウチョウ</t>
    </rPh>
    <rPh sb="10" eb="12">
      <t>ニッチュウ</t>
    </rPh>
    <phoneticPr fontId="2"/>
  </si>
  <si>
    <t>身体なし早朝０．５・日中１．０</t>
    <phoneticPr fontId="2"/>
  </si>
  <si>
    <t>身体なし早朝１．０・日中０．５</t>
    <phoneticPr fontId="2"/>
  </si>
  <si>
    <t>〈身なし早朝１．０＋日中〉</t>
    <rPh sb="1" eb="2">
      <t>ミ</t>
    </rPh>
    <rPh sb="4" eb="6">
      <t>ソウチョウ</t>
    </rPh>
    <rPh sb="10" eb="12">
      <t>ニッチュウ</t>
    </rPh>
    <phoneticPr fontId="2"/>
  </si>
  <si>
    <t>身体なし日中０．５・夜間０．５</t>
    <phoneticPr fontId="2"/>
  </si>
  <si>
    <t>〈身なし日中０．５＋夜間〉</t>
    <rPh sb="1" eb="2">
      <t>ミ</t>
    </rPh>
    <rPh sb="4" eb="6">
      <t>ニッチュウ</t>
    </rPh>
    <rPh sb="10" eb="12">
      <t>ヤカン</t>
    </rPh>
    <phoneticPr fontId="2"/>
  </si>
  <si>
    <t>身体なし日中０．５・夜間１．０</t>
    <phoneticPr fontId="2"/>
  </si>
  <si>
    <t>身体なし日中１．０・夜間０．５</t>
    <phoneticPr fontId="2"/>
  </si>
  <si>
    <t>〈身なし日中１．０＋夜間〉</t>
    <rPh sb="1" eb="2">
      <t>ミ</t>
    </rPh>
    <rPh sb="4" eb="6">
      <t>ニッチュウ</t>
    </rPh>
    <rPh sb="10" eb="12">
      <t>ヤカン</t>
    </rPh>
    <phoneticPr fontId="2"/>
  </si>
  <si>
    <t>身体なし夜間０．５・深夜０．５</t>
    <phoneticPr fontId="2"/>
  </si>
  <si>
    <t>〈身なし夜間０．５＋深夜〉</t>
    <rPh sb="1" eb="2">
      <t>ミ</t>
    </rPh>
    <rPh sb="4" eb="6">
      <t>ヤカン</t>
    </rPh>
    <rPh sb="10" eb="12">
      <t>シンヤ</t>
    </rPh>
    <phoneticPr fontId="2"/>
  </si>
  <si>
    <t>身体なし夜間０．５・深夜１．０</t>
    <phoneticPr fontId="2"/>
  </si>
  <si>
    <t>身体なし夜間１．０・深夜０．５</t>
    <phoneticPr fontId="2"/>
  </si>
  <si>
    <t>〈身なし夜間１．０＋深夜〉</t>
    <rPh sb="1" eb="2">
      <t>ミ</t>
    </rPh>
    <rPh sb="4" eb="6">
      <t>ヤカン</t>
    </rPh>
    <rPh sb="10" eb="12">
      <t>シンヤ</t>
    </rPh>
    <phoneticPr fontId="2"/>
  </si>
  <si>
    <t>身体なし日中増０．５</t>
    <rPh sb="0" eb="2">
      <t>シンタイ</t>
    </rPh>
    <rPh sb="4" eb="5">
      <t>ヒ</t>
    </rPh>
    <rPh sb="5" eb="6">
      <t>チュウ</t>
    </rPh>
    <rPh sb="6" eb="7">
      <t>ゾウ</t>
    </rPh>
    <phoneticPr fontId="2"/>
  </si>
  <si>
    <t>〈身なし日中増〉</t>
    <rPh sb="1" eb="2">
      <t>ミ</t>
    </rPh>
    <rPh sb="4" eb="6">
      <t>ニッチュウ</t>
    </rPh>
    <rPh sb="6" eb="7">
      <t>マ</t>
    </rPh>
    <phoneticPr fontId="2"/>
  </si>
  <si>
    <t>身体なし日中増１．０</t>
    <rPh sb="4" eb="5">
      <t>ヒ</t>
    </rPh>
    <rPh sb="5" eb="6">
      <t>チュウ</t>
    </rPh>
    <rPh sb="6" eb="7">
      <t>ゾウ</t>
    </rPh>
    <phoneticPr fontId="2"/>
  </si>
  <si>
    <t>身体なし日中増１．５</t>
    <rPh sb="4" eb="5">
      <t>ヒ</t>
    </rPh>
    <rPh sb="5" eb="6">
      <t>チュウ</t>
    </rPh>
    <rPh sb="6" eb="7">
      <t>ゾウ</t>
    </rPh>
    <phoneticPr fontId="2"/>
  </si>
  <si>
    <t>身体なし日中増２．０</t>
    <rPh sb="4" eb="5">
      <t>ヒ</t>
    </rPh>
    <rPh sb="5" eb="6">
      <t>チュウ</t>
    </rPh>
    <rPh sb="6" eb="7">
      <t>ゾウ</t>
    </rPh>
    <phoneticPr fontId="2"/>
  </si>
  <si>
    <t>身体なし日中増２．５</t>
    <rPh sb="4" eb="5">
      <t>ヒ</t>
    </rPh>
    <rPh sb="5" eb="6">
      <t>チュウ</t>
    </rPh>
    <rPh sb="6" eb="7">
      <t>ゾウ</t>
    </rPh>
    <phoneticPr fontId="2"/>
  </si>
  <si>
    <t>身体なし日中増３．０</t>
    <rPh sb="4" eb="5">
      <t>ヒ</t>
    </rPh>
    <rPh sb="5" eb="6">
      <t>チュウ</t>
    </rPh>
    <rPh sb="6" eb="7">
      <t>ゾウ</t>
    </rPh>
    <phoneticPr fontId="2"/>
  </si>
  <si>
    <t>身体なし日中増３．５</t>
    <rPh sb="4" eb="5">
      <t>ヒ</t>
    </rPh>
    <rPh sb="5" eb="6">
      <t>チュウ</t>
    </rPh>
    <rPh sb="6" eb="7">
      <t>ゾウ</t>
    </rPh>
    <phoneticPr fontId="2"/>
  </si>
  <si>
    <t>身体なし日中増４．０</t>
    <rPh sb="4" eb="5">
      <t>ヒ</t>
    </rPh>
    <rPh sb="5" eb="6">
      <t>チュウ</t>
    </rPh>
    <rPh sb="6" eb="7">
      <t>ゾウ</t>
    </rPh>
    <phoneticPr fontId="2"/>
  </si>
  <si>
    <t>身体なし日中増４．５</t>
    <rPh sb="4" eb="5">
      <t>ヒ</t>
    </rPh>
    <rPh sb="5" eb="6">
      <t>チュウ</t>
    </rPh>
    <rPh sb="6" eb="7">
      <t>ゾウ</t>
    </rPh>
    <phoneticPr fontId="2"/>
  </si>
  <si>
    <t>身体なし日中増５．０</t>
    <rPh sb="4" eb="5">
      <t>ヒ</t>
    </rPh>
    <rPh sb="5" eb="6">
      <t>チュウ</t>
    </rPh>
    <rPh sb="6" eb="7">
      <t>ゾウ</t>
    </rPh>
    <phoneticPr fontId="2"/>
  </si>
  <si>
    <t>身体なし日中増５．５</t>
    <rPh sb="4" eb="5">
      <t>ヒ</t>
    </rPh>
    <rPh sb="5" eb="6">
      <t>チュウ</t>
    </rPh>
    <rPh sb="6" eb="7">
      <t>ゾウ</t>
    </rPh>
    <phoneticPr fontId="2"/>
  </si>
  <si>
    <t>身体なし日中増６．０</t>
    <rPh sb="4" eb="5">
      <t>ヒ</t>
    </rPh>
    <rPh sb="5" eb="6">
      <t>チュウ</t>
    </rPh>
    <rPh sb="6" eb="7">
      <t>ゾウ</t>
    </rPh>
    <phoneticPr fontId="2"/>
  </si>
  <si>
    <t>身体なし日中増６．５</t>
    <rPh sb="4" eb="5">
      <t>ヒ</t>
    </rPh>
    <rPh sb="5" eb="6">
      <t>チュウ</t>
    </rPh>
    <rPh sb="6" eb="7">
      <t>ゾウ</t>
    </rPh>
    <phoneticPr fontId="2"/>
  </si>
  <si>
    <t>身体なし日中増７．０</t>
    <rPh sb="4" eb="5">
      <t>ヒ</t>
    </rPh>
    <rPh sb="5" eb="6">
      <t>チュウ</t>
    </rPh>
    <rPh sb="6" eb="7">
      <t>ゾウ</t>
    </rPh>
    <phoneticPr fontId="2"/>
  </si>
  <si>
    <t>身体なし日中増７．５</t>
    <rPh sb="4" eb="5">
      <t>ヒ</t>
    </rPh>
    <rPh sb="5" eb="6">
      <t>チュウ</t>
    </rPh>
    <rPh sb="6" eb="7">
      <t>ゾウ</t>
    </rPh>
    <phoneticPr fontId="2"/>
  </si>
  <si>
    <t>身体なし日中増８．０</t>
    <rPh sb="4" eb="5">
      <t>ヒ</t>
    </rPh>
    <rPh sb="5" eb="6">
      <t>チュウ</t>
    </rPh>
    <rPh sb="6" eb="7">
      <t>ゾウ</t>
    </rPh>
    <phoneticPr fontId="2"/>
  </si>
  <si>
    <t>身体なし日中増８．５</t>
    <rPh sb="4" eb="5">
      <t>ヒ</t>
    </rPh>
    <rPh sb="5" eb="6">
      <t>チュウ</t>
    </rPh>
    <rPh sb="6" eb="7">
      <t>ゾウ</t>
    </rPh>
    <phoneticPr fontId="2"/>
  </si>
  <si>
    <t>身体なし日中増９．０</t>
    <rPh sb="4" eb="5">
      <t>ヒ</t>
    </rPh>
    <rPh sb="5" eb="6">
      <t>チュウ</t>
    </rPh>
    <rPh sb="6" eb="7">
      <t>ゾウ</t>
    </rPh>
    <phoneticPr fontId="2"/>
  </si>
  <si>
    <t>身体なし日中増９．５</t>
    <rPh sb="4" eb="5">
      <t>ヒ</t>
    </rPh>
    <rPh sb="5" eb="6">
      <t>チュウ</t>
    </rPh>
    <rPh sb="6" eb="7">
      <t>ゾウ</t>
    </rPh>
    <phoneticPr fontId="2"/>
  </si>
  <si>
    <t>身体なし日中増１０．０</t>
    <rPh sb="4" eb="5">
      <t>ヒ</t>
    </rPh>
    <rPh sb="5" eb="6">
      <t>チュウ</t>
    </rPh>
    <rPh sb="6" eb="7">
      <t>ゾウ</t>
    </rPh>
    <phoneticPr fontId="2"/>
  </si>
  <si>
    <t>身体なし日中増１０．５</t>
    <rPh sb="4" eb="5">
      <t>ヒ</t>
    </rPh>
    <rPh sb="5" eb="6">
      <t>チュウ</t>
    </rPh>
    <rPh sb="6" eb="7">
      <t>ゾウ</t>
    </rPh>
    <phoneticPr fontId="2"/>
  </si>
  <si>
    <t>身体なし早朝増０．５</t>
    <rPh sb="4" eb="6">
      <t>ソウチョウ</t>
    </rPh>
    <rPh sb="6" eb="7">
      <t>ゾウ</t>
    </rPh>
    <phoneticPr fontId="2"/>
  </si>
  <si>
    <t>〈身なし早朝増〉</t>
    <rPh sb="1" eb="2">
      <t>ミ</t>
    </rPh>
    <rPh sb="4" eb="6">
      <t>ソウチョウ</t>
    </rPh>
    <rPh sb="6" eb="7">
      <t>マ</t>
    </rPh>
    <phoneticPr fontId="2"/>
  </si>
  <si>
    <t>身体なし早朝増１．０</t>
    <rPh sb="4" eb="6">
      <t>ソウチョウ</t>
    </rPh>
    <rPh sb="6" eb="7">
      <t>ゾウ</t>
    </rPh>
    <phoneticPr fontId="2"/>
  </si>
  <si>
    <t>身体なし早朝増１．５</t>
    <rPh sb="4" eb="6">
      <t>ソウチョウ</t>
    </rPh>
    <rPh sb="6" eb="7">
      <t>ゾウ</t>
    </rPh>
    <phoneticPr fontId="2"/>
  </si>
  <si>
    <t>身体なし早朝増２．０</t>
    <rPh sb="4" eb="6">
      <t>ソウチョウ</t>
    </rPh>
    <rPh sb="6" eb="7">
      <t>ゾウ</t>
    </rPh>
    <phoneticPr fontId="2"/>
  </si>
  <si>
    <t>身体なし早朝増２．５</t>
    <rPh sb="4" eb="6">
      <t>ソウチョウ</t>
    </rPh>
    <rPh sb="6" eb="7">
      <t>ゾウ</t>
    </rPh>
    <phoneticPr fontId="2"/>
  </si>
  <si>
    <t>身体なし夜間増０．５</t>
    <rPh sb="4" eb="6">
      <t>ヤカン</t>
    </rPh>
    <rPh sb="6" eb="7">
      <t>ゾウ</t>
    </rPh>
    <phoneticPr fontId="2"/>
  </si>
  <si>
    <t>〈身なし夜間増〉</t>
    <rPh sb="1" eb="2">
      <t>ミ</t>
    </rPh>
    <rPh sb="4" eb="6">
      <t>ヤカン</t>
    </rPh>
    <rPh sb="6" eb="7">
      <t>マ</t>
    </rPh>
    <phoneticPr fontId="2"/>
  </si>
  <si>
    <t>身体なし夜間増１．０</t>
    <rPh sb="4" eb="6">
      <t>ヤカン</t>
    </rPh>
    <rPh sb="6" eb="7">
      <t>ゾウ</t>
    </rPh>
    <phoneticPr fontId="2"/>
  </si>
  <si>
    <t>身体なし夜間増１．５</t>
    <rPh sb="4" eb="6">
      <t>ヤカン</t>
    </rPh>
    <rPh sb="6" eb="7">
      <t>ゾウ</t>
    </rPh>
    <phoneticPr fontId="2"/>
  </si>
  <si>
    <t>身体なし夜間増２．０</t>
    <rPh sb="4" eb="6">
      <t>ヤカン</t>
    </rPh>
    <rPh sb="6" eb="7">
      <t>ゾウ</t>
    </rPh>
    <phoneticPr fontId="2"/>
  </si>
  <si>
    <t>身体なし夜間増２．５</t>
    <rPh sb="4" eb="6">
      <t>ヤカン</t>
    </rPh>
    <rPh sb="6" eb="7">
      <t>ゾウ</t>
    </rPh>
    <phoneticPr fontId="2"/>
  </si>
  <si>
    <t>身体なし夜間増３．０</t>
    <rPh sb="4" eb="6">
      <t>ヤカン</t>
    </rPh>
    <rPh sb="6" eb="7">
      <t>ゾウ</t>
    </rPh>
    <phoneticPr fontId="2"/>
  </si>
  <si>
    <t>身体なし夜間増３．５</t>
    <rPh sb="4" eb="6">
      <t>ヤカン</t>
    </rPh>
    <rPh sb="6" eb="7">
      <t>ゾウ</t>
    </rPh>
    <phoneticPr fontId="2"/>
  </si>
  <si>
    <t>身体なし夜間増４．０</t>
    <rPh sb="4" eb="6">
      <t>ヤカン</t>
    </rPh>
    <rPh sb="6" eb="7">
      <t>ゾウ</t>
    </rPh>
    <phoneticPr fontId="2"/>
  </si>
  <si>
    <t>身体なし夜間増４．５</t>
    <rPh sb="4" eb="6">
      <t>ヤカン</t>
    </rPh>
    <rPh sb="6" eb="7">
      <t>ゾウ</t>
    </rPh>
    <phoneticPr fontId="2"/>
  </si>
  <si>
    <t>身体なし深夜増０．５</t>
    <rPh sb="4" eb="6">
      <t>シンヤ</t>
    </rPh>
    <rPh sb="6" eb="7">
      <t>ゾウ</t>
    </rPh>
    <phoneticPr fontId="2"/>
  </si>
  <si>
    <t>〈身なし深夜増〉</t>
    <rPh sb="1" eb="2">
      <t>ミ</t>
    </rPh>
    <rPh sb="4" eb="6">
      <t>シンヤ</t>
    </rPh>
    <rPh sb="6" eb="7">
      <t>マ</t>
    </rPh>
    <phoneticPr fontId="2"/>
  </si>
  <si>
    <t>身体なし深夜増１．０</t>
    <rPh sb="4" eb="6">
      <t>シンヤ</t>
    </rPh>
    <rPh sb="6" eb="7">
      <t>ゾウ</t>
    </rPh>
    <phoneticPr fontId="2"/>
  </si>
  <si>
    <t>身体なし深夜増１．５</t>
    <rPh sb="4" eb="6">
      <t>シンヤ</t>
    </rPh>
    <rPh sb="6" eb="7">
      <t>ゾウ</t>
    </rPh>
    <phoneticPr fontId="2"/>
  </si>
  <si>
    <t>身体なし深夜増２．０</t>
    <rPh sb="4" eb="6">
      <t>シンヤ</t>
    </rPh>
    <rPh sb="6" eb="7">
      <t>ゾウ</t>
    </rPh>
    <phoneticPr fontId="2"/>
  </si>
  <si>
    <t>利用者負担上限管理加算</t>
    <rPh sb="0" eb="3">
      <t>リヨウシャ</t>
    </rPh>
    <rPh sb="3" eb="5">
      <t>フタン</t>
    </rPh>
    <rPh sb="5" eb="7">
      <t>ジョウゲン</t>
    </rPh>
    <rPh sb="7" eb="9">
      <t>カンリ</t>
    </rPh>
    <rPh sb="9" eb="11">
      <t>カサン</t>
    </rPh>
    <phoneticPr fontId="2"/>
  </si>
  <si>
    <t>月1回</t>
    <rPh sb="0" eb="1">
      <t>ツキ</t>
    </rPh>
    <rPh sb="2" eb="3">
      <t>カイ</t>
    </rPh>
    <phoneticPr fontId="2"/>
  </si>
  <si>
    <t>身体あり深夜０．５・早朝０．５・2人</t>
    <rPh sb="0" eb="2">
      <t>シンタイ</t>
    </rPh>
    <rPh sb="4" eb="6">
      <t>シンヤ</t>
    </rPh>
    <rPh sb="10" eb="12">
      <t>ソウチョウ</t>
    </rPh>
    <rPh sb="17" eb="18">
      <t>ニン</t>
    </rPh>
    <phoneticPr fontId="2"/>
  </si>
  <si>
    <t>身体あり深夜０．５・早朝１．０・2人</t>
    <rPh sb="4" eb="6">
      <t>シンヤ</t>
    </rPh>
    <rPh sb="10" eb="12">
      <t>ソウチョウ</t>
    </rPh>
    <phoneticPr fontId="2"/>
  </si>
  <si>
    <t>身体あり深夜０．５・早朝１．５・2人</t>
    <rPh sb="4" eb="6">
      <t>シンヤ</t>
    </rPh>
    <rPh sb="10" eb="12">
      <t>ソウチョウ</t>
    </rPh>
    <phoneticPr fontId="2"/>
  </si>
  <si>
    <t>身体あり深夜０．５・早朝２．０・2人</t>
    <rPh sb="4" eb="6">
      <t>シンヤ</t>
    </rPh>
    <rPh sb="10" eb="12">
      <t>ソウチョウ</t>
    </rPh>
    <phoneticPr fontId="2"/>
  </si>
  <si>
    <t>身体あり深夜０．５・早朝２．５・2人</t>
    <rPh sb="4" eb="6">
      <t>シンヤ</t>
    </rPh>
    <rPh sb="10" eb="12">
      <t>ソウチョウ</t>
    </rPh>
    <phoneticPr fontId="2"/>
  </si>
  <si>
    <t>身体あり深夜１．０・早朝０．５・2人</t>
    <rPh sb="4" eb="6">
      <t>シンヤ</t>
    </rPh>
    <rPh sb="10" eb="12">
      <t>ソウチョウ</t>
    </rPh>
    <phoneticPr fontId="2"/>
  </si>
  <si>
    <t>身体あり深夜１．０・早朝１．０・2人</t>
    <rPh sb="4" eb="6">
      <t>シンヤ</t>
    </rPh>
    <rPh sb="10" eb="12">
      <t>ソウチョウ</t>
    </rPh>
    <phoneticPr fontId="2"/>
  </si>
  <si>
    <t>身体あり深夜１．０・早朝１．５・2人</t>
    <rPh sb="4" eb="6">
      <t>シンヤ</t>
    </rPh>
    <rPh sb="10" eb="12">
      <t>ソウチョウ</t>
    </rPh>
    <phoneticPr fontId="2"/>
  </si>
  <si>
    <t>身体あり深夜１．０・早朝２．０・2人</t>
    <rPh sb="4" eb="6">
      <t>シンヤ</t>
    </rPh>
    <rPh sb="10" eb="12">
      <t>ソウチョウ</t>
    </rPh>
    <phoneticPr fontId="2"/>
  </si>
  <si>
    <t>身体あり深夜１．５・早朝０．５・2人</t>
    <rPh sb="10" eb="12">
      <t>ソウチョウ</t>
    </rPh>
    <phoneticPr fontId="2"/>
  </si>
  <si>
    <t>身体あり深夜１．５・早朝１．０・2人</t>
    <rPh sb="10" eb="12">
      <t>ソウチョウ</t>
    </rPh>
    <phoneticPr fontId="2"/>
  </si>
  <si>
    <t>身体あり深夜１．５・早朝１．５・2人</t>
    <rPh sb="10" eb="12">
      <t>ソウチョウ</t>
    </rPh>
    <phoneticPr fontId="2"/>
  </si>
  <si>
    <t>身体あり深夜２．０・早朝０．５・2人</t>
    <rPh sb="10" eb="12">
      <t>ソウチョウ</t>
    </rPh>
    <phoneticPr fontId="2"/>
  </si>
  <si>
    <t>身体あり深夜２．０・早朝１．０・2人</t>
    <rPh sb="10" eb="12">
      <t>ソウチョウ</t>
    </rPh>
    <phoneticPr fontId="2"/>
  </si>
  <si>
    <t>身体あり深夜２．５・早朝０．５・2人</t>
    <rPh sb="10" eb="12">
      <t>ソウチョウ</t>
    </rPh>
    <phoneticPr fontId="2"/>
  </si>
  <si>
    <t>身体あり早朝０．５・日中０．５・2人</t>
    <phoneticPr fontId="2"/>
  </si>
  <si>
    <t>身体あり早朝０．５・日中１．０・2人</t>
    <phoneticPr fontId="2"/>
  </si>
  <si>
    <t>身体あり早朝０．５・日中１．５・2人</t>
    <phoneticPr fontId="2"/>
  </si>
  <si>
    <t>身体あり早朝０．５・日中２．０・2人</t>
    <phoneticPr fontId="2"/>
  </si>
  <si>
    <t>身体あり早朝０．５・日中２．５・2人</t>
    <phoneticPr fontId="2"/>
  </si>
  <si>
    <t>身体あり早朝１．０・日中０．５・2人</t>
    <phoneticPr fontId="2"/>
  </si>
  <si>
    <t>身体あり早朝１．０・日中１．０・2人</t>
    <phoneticPr fontId="2"/>
  </si>
  <si>
    <t>身体あり早朝１．０・日中１．５・2人</t>
    <phoneticPr fontId="2"/>
  </si>
  <si>
    <t>身体あり早朝１．０・日中２．０・2人</t>
    <phoneticPr fontId="2"/>
  </si>
  <si>
    <t>身体あり早朝１．５・日中０．５・2人</t>
    <phoneticPr fontId="2"/>
  </si>
  <si>
    <t>身体あり早朝１．５・日中１．０・2人</t>
    <phoneticPr fontId="2"/>
  </si>
  <si>
    <t>身体あり早朝１．５・日中１．５・2人</t>
    <phoneticPr fontId="2"/>
  </si>
  <si>
    <t>身体あり早朝２．０・日中０．５・2人</t>
    <phoneticPr fontId="2"/>
  </si>
  <si>
    <t>身体あり早朝２．０・日中１．０・2人</t>
    <phoneticPr fontId="2"/>
  </si>
  <si>
    <t>身体あり早朝２．５・日中０．５・2人</t>
    <phoneticPr fontId="2"/>
  </si>
  <si>
    <t>身体あり日中０．５・夜間０．５・2人</t>
    <phoneticPr fontId="2"/>
  </si>
  <si>
    <t>身体あり日中０．５・夜間１．０・2人</t>
    <phoneticPr fontId="2"/>
  </si>
  <si>
    <t>身体あり日中０．５・夜間１．５・2人</t>
    <phoneticPr fontId="2"/>
  </si>
  <si>
    <t>身体あり日中０．５・夜間２．０・2人</t>
    <phoneticPr fontId="2"/>
  </si>
  <si>
    <t>身体あり日中０．５・夜間２．５・2人</t>
    <phoneticPr fontId="2"/>
  </si>
  <si>
    <t>身体あり日中１．０・夜間０．５・2人</t>
    <phoneticPr fontId="2"/>
  </si>
  <si>
    <t>身体あり日中１．０・夜間１．０・2人</t>
    <phoneticPr fontId="2"/>
  </si>
  <si>
    <t>身体あり日中１．０・夜間１．５・2人</t>
    <phoneticPr fontId="2"/>
  </si>
  <si>
    <t>身体あり日中１．０・夜間２．０・2人</t>
    <phoneticPr fontId="2"/>
  </si>
  <si>
    <t>身体あり日中１．５・夜間０．５・2人</t>
    <phoneticPr fontId="2"/>
  </si>
  <si>
    <t>身体あり日中１．５・夜間１．０・2人</t>
    <phoneticPr fontId="2"/>
  </si>
  <si>
    <t>身体あり日中１．５・夜間１．５・2人</t>
    <phoneticPr fontId="2"/>
  </si>
  <si>
    <t>身体あり日中２．０・夜間０．５・2人</t>
    <phoneticPr fontId="2"/>
  </si>
  <si>
    <t>身体あり日中２．０・夜間１．０・2人</t>
    <phoneticPr fontId="2"/>
  </si>
  <si>
    <t>身体あり日中２．５・夜間０．５・2人</t>
    <phoneticPr fontId="2"/>
  </si>
  <si>
    <t>身体あり夜間０．５・深夜０．５・2人</t>
    <phoneticPr fontId="2"/>
  </si>
  <si>
    <t>身体あり夜間０．５・深夜１．０・2人</t>
    <phoneticPr fontId="2"/>
  </si>
  <si>
    <t>身体あり夜間０．５・深夜１．５・2人</t>
    <phoneticPr fontId="2"/>
  </si>
  <si>
    <t>身体あり夜間０．５・深夜２．０・2人</t>
    <phoneticPr fontId="2"/>
  </si>
  <si>
    <t>身体あり夜間０．５・深夜２．５・2人</t>
    <phoneticPr fontId="2"/>
  </si>
  <si>
    <t>身体あり夜間１．０・深夜０．５・2人</t>
    <phoneticPr fontId="2"/>
  </si>
  <si>
    <t>身体あり夜間１．０・深夜１．０・2人</t>
    <phoneticPr fontId="2"/>
  </si>
  <si>
    <t>身体あり夜間１．０・深夜１．５・2人</t>
    <phoneticPr fontId="2"/>
  </si>
  <si>
    <t>身体あり夜間１．０・深夜２．０・2人</t>
    <phoneticPr fontId="2"/>
  </si>
  <si>
    <t>身体あり夜間１．５・深夜０．５・2人</t>
    <phoneticPr fontId="2"/>
  </si>
  <si>
    <t>身体あり夜間１．５・深夜１．０・2人</t>
    <phoneticPr fontId="2"/>
  </si>
  <si>
    <t>身体あり夜間１．５・深夜１．５・2人</t>
    <phoneticPr fontId="2"/>
  </si>
  <si>
    <t>身体あり夜間２．０・深夜０．５・2人</t>
    <phoneticPr fontId="2"/>
  </si>
  <si>
    <t>身体あり夜間２．０・深夜１．０・2人</t>
    <phoneticPr fontId="2"/>
  </si>
  <si>
    <t>身体あり夜間２．５・深夜０．５・2人</t>
    <phoneticPr fontId="2"/>
  </si>
  <si>
    <t>身体あり日中増０．５・2人</t>
    <rPh sb="0" eb="2">
      <t>シンタイ</t>
    </rPh>
    <rPh sb="4" eb="5">
      <t>ヒ</t>
    </rPh>
    <rPh sb="5" eb="6">
      <t>チュウ</t>
    </rPh>
    <rPh sb="6" eb="7">
      <t>ゾウ</t>
    </rPh>
    <phoneticPr fontId="2"/>
  </si>
  <si>
    <t>身体あり日中増１．０・2人</t>
    <rPh sb="4" eb="5">
      <t>ヒ</t>
    </rPh>
    <rPh sb="5" eb="6">
      <t>チュウ</t>
    </rPh>
    <rPh sb="6" eb="7">
      <t>ゾウ</t>
    </rPh>
    <phoneticPr fontId="2"/>
  </si>
  <si>
    <t>身体あり日中増１．５・2人</t>
    <rPh sb="4" eb="5">
      <t>ヒ</t>
    </rPh>
    <rPh sb="5" eb="6">
      <t>チュウ</t>
    </rPh>
    <rPh sb="6" eb="7">
      <t>ゾウ</t>
    </rPh>
    <phoneticPr fontId="2"/>
  </si>
  <si>
    <t>身体あり日中増２．０・2人</t>
    <rPh sb="4" eb="5">
      <t>ヒ</t>
    </rPh>
    <rPh sb="5" eb="6">
      <t>チュウ</t>
    </rPh>
    <rPh sb="6" eb="7">
      <t>ゾウ</t>
    </rPh>
    <phoneticPr fontId="2"/>
  </si>
  <si>
    <t>身体あり日中増２．５・2人</t>
    <rPh sb="4" eb="5">
      <t>ヒ</t>
    </rPh>
    <rPh sb="5" eb="6">
      <t>チュウ</t>
    </rPh>
    <rPh sb="6" eb="7">
      <t>ゾウ</t>
    </rPh>
    <phoneticPr fontId="2"/>
  </si>
  <si>
    <t>身体あり日中増３．０・2人</t>
    <rPh sb="4" eb="5">
      <t>ヒ</t>
    </rPh>
    <rPh sb="5" eb="6">
      <t>チュウ</t>
    </rPh>
    <rPh sb="6" eb="7">
      <t>ゾウ</t>
    </rPh>
    <phoneticPr fontId="2"/>
  </si>
  <si>
    <t>身体あり日中増３．５・2人</t>
    <rPh sb="4" eb="5">
      <t>ヒ</t>
    </rPh>
    <rPh sb="5" eb="6">
      <t>チュウ</t>
    </rPh>
    <rPh sb="6" eb="7">
      <t>ゾウ</t>
    </rPh>
    <phoneticPr fontId="2"/>
  </si>
  <si>
    <t>身体あり日中増４．０・2人</t>
    <rPh sb="4" eb="5">
      <t>ヒ</t>
    </rPh>
    <rPh sb="5" eb="6">
      <t>チュウ</t>
    </rPh>
    <rPh sb="6" eb="7">
      <t>ゾウ</t>
    </rPh>
    <phoneticPr fontId="2"/>
  </si>
  <si>
    <t>身体あり日中増４．５・2人</t>
    <rPh sb="4" eb="5">
      <t>ヒ</t>
    </rPh>
    <rPh sb="5" eb="6">
      <t>チュウ</t>
    </rPh>
    <rPh sb="6" eb="7">
      <t>ゾウ</t>
    </rPh>
    <phoneticPr fontId="2"/>
  </si>
  <si>
    <t>身体あり日中増５．０・2人</t>
    <rPh sb="4" eb="5">
      <t>ヒ</t>
    </rPh>
    <rPh sb="5" eb="6">
      <t>チュウ</t>
    </rPh>
    <rPh sb="6" eb="7">
      <t>ゾウ</t>
    </rPh>
    <phoneticPr fontId="2"/>
  </si>
  <si>
    <t>身体あり日中増５．５・2人</t>
    <rPh sb="4" eb="5">
      <t>ヒ</t>
    </rPh>
    <rPh sb="5" eb="6">
      <t>チュウ</t>
    </rPh>
    <rPh sb="6" eb="7">
      <t>ゾウ</t>
    </rPh>
    <phoneticPr fontId="2"/>
  </si>
  <si>
    <t>身体あり日中増６．０・2人</t>
    <rPh sb="4" eb="5">
      <t>ヒ</t>
    </rPh>
    <rPh sb="5" eb="6">
      <t>チュウ</t>
    </rPh>
    <rPh sb="6" eb="7">
      <t>ゾウ</t>
    </rPh>
    <phoneticPr fontId="2"/>
  </si>
  <si>
    <t>身体あり日中増６．５・2人</t>
    <rPh sb="4" eb="5">
      <t>ヒ</t>
    </rPh>
    <rPh sb="5" eb="6">
      <t>チュウ</t>
    </rPh>
    <rPh sb="6" eb="7">
      <t>ゾウ</t>
    </rPh>
    <phoneticPr fontId="2"/>
  </si>
  <si>
    <t>身体あり日中増７．０・2人</t>
    <rPh sb="4" eb="5">
      <t>ヒ</t>
    </rPh>
    <rPh sb="5" eb="6">
      <t>チュウ</t>
    </rPh>
    <rPh sb="6" eb="7">
      <t>ゾウ</t>
    </rPh>
    <phoneticPr fontId="2"/>
  </si>
  <si>
    <t>身体あり日中増７．５・2人</t>
    <rPh sb="4" eb="5">
      <t>ヒ</t>
    </rPh>
    <rPh sb="5" eb="6">
      <t>チュウ</t>
    </rPh>
    <rPh sb="6" eb="7">
      <t>ゾウ</t>
    </rPh>
    <phoneticPr fontId="2"/>
  </si>
  <si>
    <t>身体あり日中増８．０・2人</t>
    <rPh sb="4" eb="5">
      <t>ヒ</t>
    </rPh>
    <rPh sb="5" eb="6">
      <t>チュウ</t>
    </rPh>
    <rPh sb="6" eb="7">
      <t>ゾウ</t>
    </rPh>
    <phoneticPr fontId="2"/>
  </si>
  <si>
    <t>身体あり日中増８．５・2人</t>
    <rPh sb="4" eb="5">
      <t>ヒ</t>
    </rPh>
    <rPh sb="5" eb="6">
      <t>チュウ</t>
    </rPh>
    <rPh sb="6" eb="7">
      <t>ゾウ</t>
    </rPh>
    <phoneticPr fontId="2"/>
  </si>
  <si>
    <t>身体あり日中増９．０・2人</t>
    <rPh sb="4" eb="5">
      <t>ヒ</t>
    </rPh>
    <rPh sb="5" eb="6">
      <t>チュウ</t>
    </rPh>
    <rPh sb="6" eb="7">
      <t>ゾウ</t>
    </rPh>
    <phoneticPr fontId="2"/>
  </si>
  <si>
    <t>身体あり日中増９．５・2人</t>
    <rPh sb="4" eb="5">
      <t>ヒ</t>
    </rPh>
    <rPh sb="5" eb="6">
      <t>チュウ</t>
    </rPh>
    <rPh sb="6" eb="7">
      <t>ゾウ</t>
    </rPh>
    <phoneticPr fontId="2"/>
  </si>
  <si>
    <t>身体あり日中増１０．０・2人</t>
    <rPh sb="4" eb="5">
      <t>ヒ</t>
    </rPh>
    <rPh sb="5" eb="6">
      <t>チュウ</t>
    </rPh>
    <rPh sb="6" eb="7">
      <t>ゾウ</t>
    </rPh>
    <phoneticPr fontId="2"/>
  </si>
  <si>
    <t>身体あり日中増１０．５・2人</t>
    <rPh sb="4" eb="5">
      <t>ヒ</t>
    </rPh>
    <rPh sb="5" eb="6">
      <t>チュウ</t>
    </rPh>
    <rPh sb="6" eb="7">
      <t>ゾウ</t>
    </rPh>
    <phoneticPr fontId="2"/>
  </si>
  <si>
    <t>身体あり早朝増０．５・2人</t>
    <rPh sb="0" eb="2">
      <t>シンタイ</t>
    </rPh>
    <rPh sb="4" eb="6">
      <t>ソウチョウ</t>
    </rPh>
    <rPh sb="6" eb="7">
      <t>ゾウ</t>
    </rPh>
    <phoneticPr fontId="2"/>
  </si>
  <si>
    <t>身体あり早朝増１．０・2人</t>
    <rPh sb="4" eb="6">
      <t>ソウチョウ</t>
    </rPh>
    <rPh sb="6" eb="7">
      <t>ゾウ</t>
    </rPh>
    <phoneticPr fontId="2"/>
  </si>
  <si>
    <t>身体あり早朝増１．５・2人</t>
    <rPh sb="4" eb="6">
      <t>ソウチョウ</t>
    </rPh>
    <rPh sb="6" eb="7">
      <t>ゾウ</t>
    </rPh>
    <phoneticPr fontId="2"/>
  </si>
  <si>
    <t>身体あり早朝増２．０・2人</t>
    <rPh sb="4" eb="6">
      <t>ソウチョウ</t>
    </rPh>
    <rPh sb="6" eb="7">
      <t>ゾウ</t>
    </rPh>
    <phoneticPr fontId="2"/>
  </si>
  <si>
    <t>身体あり早朝増２．５・2人</t>
    <rPh sb="4" eb="6">
      <t>ソウチョウ</t>
    </rPh>
    <rPh sb="6" eb="7">
      <t>ゾウ</t>
    </rPh>
    <phoneticPr fontId="2"/>
  </si>
  <si>
    <t>身体あり夜間増０．５・2人</t>
    <rPh sb="4" eb="6">
      <t>ヤカン</t>
    </rPh>
    <rPh sb="6" eb="7">
      <t>ゾウ</t>
    </rPh>
    <phoneticPr fontId="2"/>
  </si>
  <si>
    <t>身体あり夜間増１．０・2人</t>
    <rPh sb="4" eb="6">
      <t>ヤカン</t>
    </rPh>
    <rPh sb="6" eb="7">
      <t>ゾウ</t>
    </rPh>
    <phoneticPr fontId="2"/>
  </si>
  <si>
    <t>身体あり夜間増１．５・2人</t>
    <rPh sb="4" eb="6">
      <t>ヤカン</t>
    </rPh>
    <rPh sb="6" eb="7">
      <t>ゾウ</t>
    </rPh>
    <phoneticPr fontId="2"/>
  </si>
  <si>
    <t>身体あり夜間増２．０・2人</t>
    <rPh sb="4" eb="6">
      <t>ヤカン</t>
    </rPh>
    <rPh sb="6" eb="7">
      <t>ゾウ</t>
    </rPh>
    <phoneticPr fontId="2"/>
  </si>
  <si>
    <t>身体あり夜間増２．５・2人</t>
    <rPh sb="4" eb="6">
      <t>ヤカン</t>
    </rPh>
    <rPh sb="6" eb="7">
      <t>ゾウ</t>
    </rPh>
    <phoneticPr fontId="2"/>
  </si>
  <si>
    <t>身体あり夜間増３．０・2人</t>
    <rPh sb="4" eb="6">
      <t>ヤカン</t>
    </rPh>
    <rPh sb="6" eb="7">
      <t>ゾウ</t>
    </rPh>
    <phoneticPr fontId="2"/>
  </si>
  <si>
    <t>身体あり夜間増３．５・2人</t>
    <rPh sb="4" eb="6">
      <t>ヤカン</t>
    </rPh>
    <rPh sb="6" eb="7">
      <t>ゾウ</t>
    </rPh>
    <phoneticPr fontId="2"/>
  </si>
  <si>
    <t>身体あり夜間増４．０・2人</t>
    <rPh sb="4" eb="6">
      <t>ヤカン</t>
    </rPh>
    <rPh sb="6" eb="7">
      <t>ゾウ</t>
    </rPh>
    <phoneticPr fontId="2"/>
  </si>
  <si>
    <t>身体あり夜間増４．５・2人</t>
    <rPh sb="4" eb="6">
      <t>ヤカン</t>
    </rPh>
    <rPh sb="6" eb="7">
      <t>ゾウ</t>
    </rPh>
    <phoneticPr fontId="2"/>
  </si>
  <si>
    <t>身体あり深夜増０．５・2人</t>
    <rPh sb="4" eb="6">
      <t>シンヤ</t>
    </rPh>
    <rPh sb="6" eb="7">
      <t>ゾウ</t>
    </rPh>
    <phoneticPr fontId="2"/>
  </si>
  <si>
    <t>身体あり深夜増１．０・2人</t>
    <rPh sb="4" eb="6">
      <t>シンヤ</t>
    </rPh>
    <rPh sb="6" eb="7">
      <t>ゾウ</t>
    </rPh>
    <phoneticPr fontId="2"/>
  </si>
  <si>
    <t>身体あり深夜増１．５・2人</t>
    <rPh sb="4" eb="6">
      <t>シンヤ</t>
    </rPh>
    <rPh sb="6" eb="7">
      <t>ゾウ</t>
    </rPh>
    <phoneticPr fontId="2"/>
  </si>
  <si>
    <t>身体あり深夜増２．０・2人</t>
    <rPh sb="4" eb="6">
      <t>シンヤ</t>
    </rPh>
    <rPh sb="6" eb="7">
      <t>ゾウ</t>
    </rPh>
    <phoneticPr fontId="2"/>
  </si>
  <si>
    <t>身体なし深夜０．５・早朝０．５・2人</t>
    <rPh sb="0" eb="2">
      <t>シンタイ</t>
    </rPh>
    <rPh sb="4" eb="6">
      <t>シンヤ</t>
    </rPh>
    <rPh sb="10" eb="12">
      <t>ソウチョウ</t>
    </rPh>
    <rPh sb="17" eb="18">
      <t>ニン</t>
    </rPh>
    <phoneticPr fontId="2"/>
  </si>
  <si>
    <t>身体なし深夜０．５・早朝１．０・2人</t>
    <rPh sb="4" eb="6">
      <t>シンヤ</t>
    </rPh>
    <rPh sb="10" eb="12">
      <t>ソウチョウ</t>
    </rPh>
    <phoneticPr fontId="2"/>
  </si>
  <si>
    <t>身体なし深夜１．０・早朝０．５・2人</t>
    <rPh sb="4" eb="6">
      <t>シンヤ</t>
    </rPh>
    <rPh sb="10" eb="12">
      <t>ソウチョウ</t>
    </rPh>
    <phoneticPr fontId="2"/>
  </si>
  <si>
    <t>身体なし早朝０．５・日中０．５・2人</t>
    <phoneticPr fontId="2"/>
  </si>
  <si>
    <t>身体なし早朝０．５・日中１．０・2人</t>
    <phoneticPr fontId="2"/>
  </si>
  <si>
    <t>身体なし早朝１．０・日中０．５・2人</t>
    <phoneticPr fontId="2"/>
  </si>
  <si>
    <t>身体なし日中０．５・夜間０．５・2人</t>
    <phoneticPr fontId="2"/>
  </si>
  <si>
    <t>身体なし日中０．５・夜間１．０・2人</t>
    <phoneticPr fontId="2"/>
  </si>
  <si>
    <t>身体なし日中１．０・夜間０．５・2人</t>
    <phoneticPr fontId="2"/>
  </si>
  <si>
    <t>身体なし夜間０．５・深夜０．５・2人</t>
    <phoneticPr fontId="2"/>
  </si>
  <si>
    <t>身体なし夜間０．５・深夜１．０・2人</t>
    <phoneticPr fontId="2"/>
  </si>
  <si>
    <t>身体なし夜間１．０・深夜０．５・2人</t>
    <phoneticPr fontId="2"/>
  </si>
  <si>
    <t>身体なし日中増０．５・2人</t>
    <rPh sb="0" eb="2">
      <t>シンタイ</t>
    </rPh>
    <rPh sb="4" eb="5">
      <t>ヒ</t>
    </rPh>
    <rPh sb="5" eb="6">
      <t>チュウ</t>
    </rPh>
    <rPh sb="6" eb="7">
      <t>ゾウ</t>
    </rPh>
    <phoneticPr fontId="2"/>
  </si>
  <si>
    <t>身体なし日中増１．０・2人</t>
    <rPh sb="4" eb="5">
      <t>ヒ</t>
    </rPh>
    <rPh sb="5" eb="6">
      <t>チュウ</t>
    </rPh>
    <rPh sb="6" eb="7">
      <t>ゾウ</t>
    </rPh>
    <phoneticPr fontId="2"/>
  </si>
  <si>
    <t>身体なし日中増１．５・2人</t>
    <rPh sb="4" eb="5">
      <t>ヒ</t>
    </rPh>
    <rPh sb="5" eb="6">
      <t>チュウ</t>
    </rPh>
    <rPh sb="6" eb="7">
      <t>ゾウ</t>
    </rPh>
    <phoneticPr fontId="2"/>
  </si>
  <si>
    <t>身体なし日中増２．０・2人</t>
    <rPh sb="4" eb="5">
      <t>ヒ</t>
    </rPh>
    <rPh sb="5" eb="6">
      <t>チュウ</t>
    </rPh>
    <rPh sb="6" eb="7">
      <t>ゾウ</t>
    </rPh>
    <phoneticPr fontId="2"/>
  </si>
  <si>
    <t>身体なし日中増２．５・2人</t>
    <rPh sb="4" eb="5">
      <t>ヒ</t>
    </rPh>
    <rPh sb="5" eb="6">
      <t>チュウ</t>
    </rPh>
    <rPh sb="6" eb="7">
      <t>ゾウ</t>
    </rPh>
    <phoneticPr fontId="2"/>
  </si>
  <si>
    <t>身体なし日中増３．０・2人</t>
    <rPh sb="4" eb="5">
      <t>ヒ</t>
    </rPh>
    <rPh sb="5" eb="6">
      <t>チュウ</t>
    </rPh>
    <rPh sb="6" eb="7">
      <t>ゾウ</t>
    </rPh>
    <phoneticPr fontId="2"/>
  </si>
  <si>
    <t>身体なし日中増３．５・2人</t>
    <rPh sb="4" eb="5">
      <t>ヒ</t>
    </rPh>
    <rPh sb="5" eb="6">
      <t>チュウ</t>
    </rPh>
    <rPh sb="6" eb="7">
      <t>ゾウ</t>
    </rPh>
    <phoneticPr fontId="2"/>
  </si>
  <si>
    <t>身体なし日中増４．０・2人</t>
    <rPh sb="4" eb="5">
      <t>ヒ</t>
    </rPh>
    <rPh sb="5" eb="6">
      <t>チュウ</t>
    </rPh>
    <rPh sb="6" eb="7">
      <t>ゾウ</t>
    </rPh>
    <phoneticPr fontId="2"/>
  </si>
  <si>
    <t>身体なし日中増４．５・2人</t>
    <rPh sb="4" eb="5">
      <t>ヒ</t>
    </rPh>
    <rPh sb="5" eb="6">
      <t>チュウ</t>
    </rPh>
    <rPh sb="6" eb="7">
      <t>ゾウ</t>
    </rPh>
    <phoneticPr fontId="2"/>
  </si>
  <si>
    <t>身体なし日中増５．０・2人</t>
    <rPh sb="4" eb="5">
      <t>ヒ</t>
    </rPh>
    <rPh sb="5" eb="6">
      <t>チュウ</t>
    </rPh>
    <rPh sb="6" eb="7">
      <t>ゾウ</t>
    </rPh>
    <phoneticPr fontId="2"/>
  </si>
  <si>
    <t>身体なし日中増５．５・2人</t>
    <rPh sb="4" eb="5">
      <t>ヒ</t>
    </rPh>
    <rPh sb="5" eb="6">
      <t>チュウ</t>
    </rPh>
    <rPh sb="6" eb="7">
      <t>ゾウ</t>
    </rPh>
    <phoneticPr fontId="2"/>
  </si>
  <si>
    <t>身体なし日中増６．０・2人</t>
    <rPh sb="4" eb="5">
      <t>ヒ</t>
    </rPh>
    <rPh sb="5" eb="6">
      <t>チュウ</t>
    </rPh>
    <rPh sb="6" eb="7">
      <t>ゾウ</t>
    </rPh>
    <phoneticPr fontId="2"/>
  </si>
  <si>
    <t>身体なし日中増６．５・2人</t>
    <rPh sb="4" eb="5">
      <t>ヒ</t>
    </rPh>
    <rPh sb="5" eb="6">
      <t>チュウ</t>
    </rPh>
    <rPh sb="6" eb="7">
      <t>ゾウ</t>
    </rPh>
    <phoneticPr fontId="2"/>
  </si>
  <si>
    <t>身体なし日中増７．０・2人</t>
    <rPh sb="4" eb="5">
      <t>ヒ</t>
    </rPh>
    <rPh sb="5" eb="6">
      <t>チュウ</t>
    </rPh>
    <rPh sb="6" eb="7">
      <t>ゾウ</t>
    </rPh>
    <phoneticPr fontId="2"/>
  </si>
  <si>
    <t>身体なし日中増７．５・2人</t>
    <rPh sb="4" eb="5">
      <t>ヒ</t>
    </rPh>
    <rPh sb="5" eb="6">
      <t>チュウ</t>
    </rPh>
    <rPh sb="6" eb="7">
      <t>ゾウ</t>
    </rPh>
    <phoneticPr fontId="2"/>
  </si>
  <si>
    <t>身体なし日中増８．０・2人</t>
    <rPh sb="4" eb="5">
      <t>ヒ</t>
    </rPh>
    <rPh sb="5" eb="6">
      <t>チュウ</t>
    </rPh>
    <rPh sb="6" eb="7">
      <t>ゾウ</t>
    </rPh>
    <phoneticPr fontId="2"/>
  </si>
  <si>
    <t>身体なし日中増８．５・2人</t>
    <rPh sb="4" eb="5">
      <t>ヒ</t>
    </rPh>
    <rPh sb="5" eb="6">
      <t>チュウ</t>
    </rPh>
    <rPh sb="6" eb="7">
      <t>ゾウ</t>
    </rPh>
    <phoneticPr fontId="2"/>
  </si>
  <si>
    <t>身体なし日中増９．０・2人</t>
    <rPh sb="4" eb="5">
      <t>ヒ</t>
    </rPh>
    <rPh sb="5" eb="6">
      <t>チュウ</t>
    </rPh>
    <rPh sb="6" eb="7">
      <t>ゾウ</t>
    </rPh>
    <phoneticPr fontId="2"/>
  </si>
  <si>
    <t>身体なし日中増９．５・2人</t>
    <rPh sb="4" eb="5">
      <t>ヒ</t>
    </rPh>
    <rPh sb="5" eb="6">
      <t>チュウ</t>
    </rPh>
    <rPh sb="6" eb="7">
      <t>ゾウ</t>
    </rPh>
    <phoneticPr fontId="2"/>
  </si>
  <si>
    <t>身体なし日中増１０．０・2人</t>
    <rPh sb="4" eb="5">
      <t>ヒ</t>
    </rPh>
    <rPh sb="5" eb="6">
      <t>チュウ</t>
    </rPh>
    <rPh sb="6" eb="7">
      <t>ゾウ</t>
    </rPh>
    <phoneticPr fontId="2"/>
  </si>
  <si>
    <t>身体なし日中増１０．５・2人</t>
    <rPh sb="4" eb="5">
      <t>ヒ</t>
    </rPh>
    <rPh sb="5" eb="6">
      <t>チュウ</t>
    </rPh>
    <rPh sb="6" eb="7">
      <t>ゾウ</t>
    </rPh>
    <phoneticPr fontId="2"/>
  </si>
  <si>
    <t>身体なし早朝増０．５・2人</t>
    <rPh sb="4" eb="6">
      <t>ソウチョウ</t>
    </rPh>
    <rPh sb="6" eb="7">
      <t>ゾウ</t>
    </rPh>
    <phoneticPr fontId="2"/>
  </si>
  <si>
    <t>身体なし早朝増１．０・2人</t>
    <rPh sb="4" eb="6">
      <t>ソウチョウ</t>
    </rPh>
    <rPh sb="6" eb="7">
      <t>ゾウ</t>
    </rPh>
    <phoneticPr fontId="2"/>
  </si>
  <si>
    <t>身体なし早朝増１．５・2人</t>
    <rPh sb="4" eb="6">
      <t>ソウチョウ</t>
    </rPh>
    <rPh sb="6" eb="7">
      <t>ゾウ</t>
    </rPh>
    <phoneticPr fontId="2"/>
  </si>
  <si>
    <t>身体なし早朝増２．０・2人</t>
    <rPh sb="4" eb="6">
      <t>ソウチョウ</t>
    </rPh>
    <rPh sb="6" eb="7">
      <t>ゾウ</t>
    </rPh>
    <phoneticPr fontId="2"/>
  </si>
  <si>
    <t>身体なし早朝増２．５・2人</t>
    <rPh sb="4" eb="6">
      <t>ソウチョウ</t>
    </rPh>
    <rPh sb="6" eb="7">
      <t>ゾウ</t>
    </rPh>
    <phoneticPr fontId="2"/>
  </si>
  <si>
    <t>身体なし夜間増０．５・2人</t>
    <rPh sb="4" eb="6">
      <t>ヤカン</t>
    </rPh>
    <rPh sb="6" eb="7">
      <t>ゾウ</t>
    </rPh>
    <phoneticPr fontId="2"/>
  </si>
  <si>
    <t>身体なし夜間増１．０・2人</t>
    <rPh sb="4" eb="6">
      <t>ヤカン</t>
    </rPh>
    <rPh sb="6" eb="7">
      <t>ゾウ</t>
    </rPh>
    <phoneticPr fontId="2"/>
  </si>
  <si>
    <t>身体なし夜間増１．５・2人</t>
    <rPh sb="4" eb="6">
      <t>ヤカン</t>
    </rPh>
    <rPh sb="6" eb="7">
      <t>ゾウ</t>
    </rPh>
    <phoneticPr fontId="2"/>
  </si>
  <si>
    <t>身体なし夜間増２．０・2人</t>
    <rPh sb="4" eb="6">
      <t>ヤカン</t>
    </rPh>
    <rPh sb="6" eb="7">
      <t>ゾウ</t>
    </rPh>
    <phoneticPr fontId="2"/>
  </si>
  <si>
    <t>身体なし夜間増２．５・2人</t>
    <rPh sb="4" eb="6">
      <t>ヤカン</t>
    </rPh>
    <rPh sb="6" eb="7">
      <t>ゾウ</t>
    </rPh>
    <phoneticPr fontId="2"/>
  </si>
  <si>
    <t>身体なし夜間増３．０・2人</t>
    <rPh sb="4" eb="6">
      <t>ヤカン</t>
    </rPh>
    <rPh sb="6" eb="7">
      <t>ゾウ</t>
    </rPh>
    <phoneticPr fontId="2"/>
  </si>
  <si>
    <t>身体なし夜間増３．５・2人</t>
    <rPh sb="4" eb="6">
      <t>ヤカン</t>
    </rPh>
    <rPh sb="6" eb="7">
      <t>ゾウ</t>
    </rPh>
    <phoneticPr fontId="2"/>
  </si>
  <si>
    <t>身体なし夜間増４．０・2人</t>
    <rPh sb="4" eb="6">
      <t>ヤカン</t>
    </rPh>
    <rPh sb="6" eb="7">
      <t>ゾウ</t>
    </rPh>
    <phoneticPr fontId="2"/>
  </si>
  <si>
    <t>身体なし夜間増４．５・2人</t>
    <rPh sb="4" eb="6">
      <t>ヤカン</t>
    </rPh>
    <rPh sb="6" eb="7">
      <t>ゾウ</t>
    </rPh>
    <phoneticPr fontId="2"/>
  </si>
  <si>
    <t>身体なし深夜増０．５・2人</t>
    <rPh sb="4" eb="6">
      <t>シンヤ</t>
    </rPh>
    <rPh sb="6" eb="7">
      <t>ゾウ</t>
    </rPh>
    <phoneticPr fontId="2"/>
  </si>
  <si>
    <t>身体なし深夜増１．０・2人</t>
    <rPh sb="4" eb="6">
      <t>シンヤ</t>
    </rPh>
    <rPh sb="6" eb="7">
      <t>ゾウ</t>
    </rPh>
    <phoneticPr fontId="2"/>
  </si>
  <si>
    <t>身体なし深夜増１．５・2人</t>
    <rPh sb="4" eb="6">
      <t>シンヤ</t>
    </rPh>
    <rPh sb="6" eb="7">
      <t>ゾウ</t>
    </rPh>
    <phoneticPr fontId="2"/>
  </si>
  <si>
    <t>身体なし深夜増２．０・2人</t>
    <rPh sb="4" eb="6">
      <t>シンヤ</t>
    </rPh>
    <rPh sb="6" eb="7">
      <t>ゾウ</t>
    </rPh>
    <phoneticPr fontId="2"/>
  </si>
  <si>
    <t>令和</t>
    <rPh sb="0" eb="1">
      <t>レイ</t>
    </rPh>
    <rPh sb="1" eb="2">
      <t>ワ</t>
    </rPh>
    <phoneticPr fontId="2"/>
  </si>
  <si>
    <t>←件数は移動支援事業明細書の枚数を記入</t>
    <rPh sb="1" eb="3">
      <t>ケンスウ</t>
    </rPh>
    <rPh sb="4" eb="6">
      <t>イドウ</t>
    </rPh>
    <rPh sb="6" eb="8">
      <t>シエン</t>
    </rPh>
    <rPh sb="8" eb="10">
      <t>ジギョウ</t>
    </rPh>
    <rPh sb="10" eb="13">
      <t>メイサイショ</t>
    </rPh>
    <rPh sb="14" eb="16">
      <t>マイスウ</t>
    </rPh>
    <rPh sb="17" eb="19">
      <t>キニュウ</t>
    </rPh>
    <phoneticPr fontId="2"/>
  </si>
  <si>
    <t>←請求日は通常サービス提供翌月の１０日です。</t>
    <rPh sb="1" eb="3">
      <t>セイキュウ</t>
    </rPh>
    <rPh sb="3" eb="4">
      <t>ビ</t>
    </rPh>
    <rPh sb="5" eb="7">
      <t>ツウジョウ</t>
    </rPh>
    <rPh sb="11" eb="13">
      <t>テイキョウ</t>
    </rPh>
    <rPh sb="13" eb="15">
      <t>ヨクゲツ</t>
    </rPh>
    <rPh sb="18" eb="19">
      <t>ニチ</t>
    </rPh>
    <phoneticPr fontId="2"/>
  </si>
  <si>
    <t>←請求印は代表印か代表者の印を押印</t>
    <rPh sb="1" eb="3">
      <t>セイキュウ</t>
    </rPh>
    <rPh sb="3" eb="4">
      <t>イン</t>
    </rPh>
    <rPh sb="5" eb="7">
      <t>ダイヒョウ</t>
    </rPh>
    <rPh sb="7" eb="8">
      <t>イン</t>
    </rPh>
    <rPh sb="9" eb="12">
      <t>ダイヒョウシャ</t>
    </rPh>
    <rPh sb="13" eb="14">
      <t>イン</t>
    </rPh>
    <rPh sb="15" eb="17">
      <t>オウイン</t>
    </rPh>
    <phoneticPr fontId="2"/>
  </si>
  <si>
    <t>※時間の記入は２２：００と入力してください。また、午前０時以降は25：００や２６：００のように入力してください。</t>
    <rPh sb="1" eb="3">
      <t>ジカン</t>
    </rPh>
    <rPh sb="4" eb="6">
      <t>キニュウ</t>
    </rPh>
    <rPh sb="13" eb="15">
      <t>ニュウリョク</t>
    </rPh>
    <rPh sb="25" eb="27">
      <t>ゴゼン</t>
    </rPh>
    <rPh sb="28" eb="29">
      <t>ジ</t>
    </rPh>
    <rPh sb="29" eb="31">
      <t>イコウ</t>
    </rPh>
    <phoneticPr fontId="2"/>
  </si>
  <si>
    <t>法人名</t>
    <rPh sb="0" eb="2">
      <t>ホウジン</t>
    </rPh>
    <rPh sb="2" eb="3">
      <t>メイ</t>
    </rPh>
    <phoneticPr fontId="2"/>
  </si>
  <si>
    <t>月分</t>
    <phoneticPr fontId="2"/>
  </si>
  <si>
    <t>年</t>
    <rPh sb="0" eb="1">
      <t>ネン</t>
    </rPh>
    <phoneticPr fontId="2"/>
  </si>
  <si>
    <t>FAX</t>
    <phoneticPr fontId="2"/>
  </si>
  <si>
    <t>事業所名</t>
    <rPh sb="0" eb="3">
      <t>ジギョウショ</t>
    </rPh>
    <rPh sb="3" eb="4">
      <t>メイ</t>
    </rPh>
    <phoneticPr fontId="2"/>
  </si>
  <si>
    <t>請求事業者</t>
    <phoneticPr fontId="2"/>
  </si>
  <si>
    <t>事業所情報</t>
    <rPh sb="0" eb="3">
      <t>ジギョウショ</t>
    </rPh>
    <rPh sb="3" eb="5">
      <t>ジョウホウ</t>
    </rPh>
    <phoneticPr fontId="2"/>
  </si>
  <si>
    <t>契約
支給量</t>
    <rPh sb="0" eb="2">
      <t>ケイヤク</t>
    </rPh>
    <rPh sb="3" eb="6">
      <t>シキュウリョウ</t>
    </rPh>
    <phoneticPr fontId="2"/>
  </si>
  <si>
    <t>終了時間</t>
    <rPh sb="0" eb="2">
      <t>シュウリョウ</t>
    </rPh>
    <rPh sb="2" eb="4">
      <t>ジカン</t>
    </rPh>
    <phoneticPr fontId="2"/>
  </si>
  <si>
    <t>（障害児氏名）</t>
    <phoneticPr fontId="2"/>
  </si>
  <si>
    <t>事業所
番号</t>
    <rPh sb="0" eb="3">
      <t>ジギョウショ</t>
    </rPh>
    <rPh sb="4" eb="5">
      <t>バン</t>
    </rPh>
    <rPh sb="5" eb="6">
      <t>ゴウ</t>
    </rPh>
    <phoneticPr fontId="2"/>
  </si>
  <si>
    <t>受給者証
番号</t>
    <rPh sb="0" eb="4">
      <t>ジュキュウシャショウ</t>
    </rPh>
    <rPh sb="5" eb="6">
      <t>バン</t>
    </rPh>
    <rPh sb="6" eb="7">
      <t>ゴウ</t>
    </rPh>
    <phoneticPr fontId="2"/>
  </si>
  <si>
    <t>事業者
及びその
事業所の
名称</t>
    <rPh sb="14" eb="16">
      <t>メイショウ</t>
    </rPh>
    <phoneticPr fontId="2"/>
  </si>
  <si>
    <t>←計画のみでサービスの提供がなかった日は取り消し線を引く。</t>
    <rPh sb="1" eb="3">
      <t>ケイカク</t>
    </rPh>
    <rPh sb="11" eb="13">
      <t>テイキョウ</t>
    </rPh>
    <rPh sb="18" eb="19">
      <t>ヒ</t>
    </rPh>
    <rPh sb="20" eb="21">
      <t>ト</t>
    </rPh>
    <rPh sb="22" eb="23">
      <t>ケ</t>
    </rPh>
    <rPh sb="24" eb="25">
      <t>セン</t>
    </rPh>
    <rPh sb="26" eb="27">
      <t>ヒ</t>
    </rPh>
    <phoneticPr fontId="2"/>
  </si>
  <si>
    <t>←受給者証番号及び事業所番号は誤り無く記入。</t>
    <rPh sb="1" eb="4">
      <t>ジュキュウシャ</t>
    </rPh>
    <rPh sb="4" eb="5">
      <t>ショウ</t>
    </rPh>
    <rPh sb="5" eb="7">
      <t>バンゴウ</t>
    </rPh>
    <rPh sb="7" eb="8">
      <t>オヨ</t>
    </rPh>
    <rPh sb="9" eb="12">
      <t>ジギョウショ</t>
    </rPh>
    <rPh sb="12" eb="14">
      <t>バンゴウ</t>
    </rPh>
    <rPh sb="15" eb="16">
      <t>アヤマ</t>
    </rPh>
    <rPh sb="17" eb="18">
      <t>ナ</t>
    </rPh>
    <rPh sb="19" eb="21">
      <t>キニュウ</t>
    </rPh>
    <phoneticPr fontId="2"/>
  </si>
  <si>
    <t>←サービス提供月を忘れずに記入。</t>
    <rPh sb="5" eb="7">
      <t>テイキョウ</t>
    </rPh>
    <rPh sb="7" eb="8">
      <t>ガツ</t>
    </rPh>
    <rPh sb="9" eb="10">
      <t>ワス</t>
    </rPh>
    <rPh sb="13" eb="15">
      <t>キニュウ</t>
    </rPh>
    <phoneticPr fontId="2"/>
  </si>
  <si>
    <t>←身体介護の有無について○印か、契約時間数を記入。</t>
    <rPh sb="1" eb="3">
      <t>シンタイ</t>
    </rPh>
    <rPh sb="3" eb="5">
      <t>カイゴ</t>
    </rPh>
    <rPh sb="6" eb="8">
      <t>ウム</t>
    </rPh>
    <rPh sb="13" eb="14">
      <t>ジルシ</t>
    </rPh>
    <rPh sb="16" eb="18">
      <t>ケイヤク</t>
    </rPh>
    <rPh sb="18" eb="21">
      <t>ジカンスウ</t>
    </rPh>
    <rPh sb="22" eb="24">
      <t>キニュウ</t>
    </rPh>
    <phoneticPr fontId="2"/>
  </si>
  <si>
    <t>←2時間以内に次のサービスを提供した場合は備考欄に記入。</t>
    <rPh sb="2" eb="4">
      <t>ジカン</t>
    </rPh>
    <rPh sb="4" eb="6">
      <t>イナイ</t>
    </rPh>
    <rPh sb="7" eb="8">
      <t>ツギ</t>
    </rPh>
    <rPh sb="14" eb="16">
      <t>テイキョウ</t>
    </rPh>
    <rPh sb="18" eb="20">
      <t>バアイ</t>
    </rPh>
    <rPh sb="21" eb="23">
      <t>ビコウ</t>
    </rPh>
    <rPh sb="23" eb="24">
      <t>ラン</t>
    </rPh>
    <rPh sb="25" eb="27">
      <t>キニュウ</t>
    </rPh>
    <phoneticPr fontId="2"/>
  </si>
  <si>
    <t>←文字は大きく、鮮明に、きれいな字で記入してください。</t>
    <rPh sb="1" eb="3">
      <t>モジ</t>
    </rPh>
    <rPh sb="4" eb="5">
      <t>オオ</t>
    </rPh>
    <rPh sb="8" eb="10">
      <t>センメイ</t>
    </rPh>
    <rPh sb="16" eb="17">
      <t>ジ</t>
    </rPh>
    <rPh sb="18" eb="20">
      <t>キニュウ</t>
    </rPh>
    <phoneticPr fontId="2"/>
  </si>
  <si>
    <t>(</t>
    <phoneticPr fontId="2"/>
  </si>
  <si>
    <t>費用合計
A</t>
    <rPh sb="0" eb="2">
      <t>ヒヨウ</t>
    </rPh>
    <rPh sb="2" eb="4">
      <t>ゴウケイ</t>
    </rPh>
    <phoneticPr fontId="2"/>
  </si>
  <si>
    <t>港区請求額
B</t>
    <rPh sb="0" eb="2">
      <t>ミナトク</t>
    </rPh>
    <rPh sb="2" eb="4">
      <t>セイキュウ</t>
    </rPh>
    <rPh sb="4" eb="5">
      <t>ガク</t>
    </rPh>
    <phoneticPr fontId="2"/>
  </si>
  <si>
    <t>利用者負担額
A-B</t>
    <rPh sb="0" eb="3">
      <t>リヨウシャ</t>
    </rPh>
    <rPh sb="3" eb="5">
      <t>フタン</t>
    </rPh>
    <rPh sb="5" eb="6">
      <t>ガク</t>
    </rPh>
    <phoneticPr fontId="2"/>
  </si>
  <si>
    <r>
      <t xml:space="preserve">住　所
</t>
    </r>
    <r>
      <rPr>
        <sz val="9"/>
        <rFont val="BIZ UDゴシック"/>
        <family val="3"/>
        <charset val="128"/>
      </rPr>
      <t>（所在地）</t>
    </r>
    <rPh sb="5" eb="8">
      <t>ショザイチ</t>
    </rPh>
    <phoneticPr fontId="2"/>
  </si>
  <si>
    <t>契約サービス</t>
    <rPh sb="0" eb="2">
      <t>ケイヤク</t>
    </rPh>
    <phoneticPr fontId="2"/>
  </si>
  <si>
    <t>←派遣人数を必ず記入。2人介護で同一時間でないときは、
  1人介護として２行に記入し、備考欄に記載</t>
    <rPh sb="1" eb="3">
      <t>ハケン</t>
    </rPh>
    <rPh sb="3" eb="5">
      <t>ニンズウ</t>
    </rPh>
    <rPh sb="6" eb="7">
      <t>カナラ</t>
    </rPh>
    <rPh sb="8" eb="10">
      <t>キニュウ</t>
    </rPh>
    <rPh sb="12" eb="13">
      <t>ニン</t>
    </rPh>
    <rPh sb="13" eb="15">
      <t>カイゴ</t>
    </rPh>
    <rPh sb="16" eb="18">
      <t>ドウイツ</t>
    </rPh>
    <rPh sb="18" eb="20">
      <t>ジカン</t>
    </rPh>
    <rPh sb="31" eb="32">
      <t>ニン</t>
    </rPh>
    <rPh sb="32" eb="34">
      <t>カイゴ</t>
    </rPh>
    <rPh sb="38" eb="39">
      <t>ギョウ</t>
    </rPh>
    <rPh sb="40" eb="42">
      <t>キニュウ</t>
    </rPh>
    <rPh sb="44" eb="46">
      <t>ビコウ</t>
    </rPh>
    <rPh sb="46" eb="47">
      <t>ラン</t>
    </rPh>
    <rPh sb="48" eb="50">
      <t>キサイ</t>
    </rPh>
    <phoneticPr fontId="2"/>
  </si>
  <si>
    <t>移動支援コード・単価表（R3.4施行版より抜粋）</t>
    <rPh sb="0" eb="2">
      <t>イドウ</t>
    </rPh>
    <rPh sb="2" eb="4">
      <t>シエン</t>
    </rPh>
    <rPh sb="8" eb="10">
      <t>タンカ</t>
    </rPh>
    <rPh sb="10" eb="11">
      <t>ヒョウ</t>
    </rPh>
    <rPh sb="16" eb="18">
      <t>セコウ</t>
    </rPh>
    <rPh sb="18" eb="19">
      <t>バン</t>
    </rPh>
    <rPh sb="21" eb="23">
      <t>バッスイ</t>
    </rPh>
    <phoneticPr fontId="2"/>
  </si>
  <si>
    <t>その他</t>
    <rPh sb="2" eb="3">
      <t>タ</t>
    </rPh>
    <phoneticPr fontId="2"/>
  </si>
  <si>
    <t>総費用額（②×１１．２０）　③</t>
  </si>
  <si>
    <t>総費用額（②×１０．９６）　③</t>
    <phoneticPr fontId="2"/>
  </si>
  <si>
    <t>総費用額（②×１０．９０）　③</t>
    <phoneticPr fontId="2"/>
  </si>
  <si>
    <t>総費用額（②×１０．７２）　③</t>
    <phoneticPr fontId="2"/>
  </si>
  <si>
    <t>総費用額（②×１０．６０）　③</t>
    <phoneticPr fontId="2"/>
  </si>
  <si>
    <t>総費用額（②×１０．３６）　③</t>
    <phoneticPr fontId="2"/>
  </si>
  <si>
    <t>総費用額（②×１０．１８）　③</t>
    <phoneticPr fontId="2"/>
  </si>
  <si>
    <t>総費用額（②×１０）　③</t>
    <phoneticPr fontId="2"/>
  </si>
  <si>
    <t>１級地</t>
    <rPh sb="1" eb="2">
      <t>キュウ</t>
    </rPh>
    <rPh sb="2" eb="3">
      <t>チ</t>
    </rPh>
    <phoneticPr fontId="2"/>
  </si>
  <si>
    <t>２級地</t>
    <rPh sb="1" eb="2">
      <t>キュウ</t>
    </rPh>
    <rPh sb="2" eb="3">
      <t>チ</t>
    </rPh>
    <phoneticPr fontId="2"/>
  </si>
  <si>
    <t>３級地</t>
    <rPh sb="1" eb="2">
      <t>キュウ</t>
    </rPh>
    <rPh sb="2" eb="3">
      <t>チ</t>
    </rPh>
    <phoneticPr fontId="2"/>
  </si>
  <si>
    <t>４級地</t>
    <rPh sb="1" eb="2">
      <t>キュウ</t>
    </rPh>
    <rPh sb="2" eb="3">
      <t>チ</t>
    </rPh>
    <phoneticPr fontId="2"/>
  </si>
  <si>
    <t>５級地</t>
    <rPh sb="1" eb="2">
      <t>キュウ</t>
    </rPh>
    <rPh sb="2" eb="3">
      <t>チ</t>
    </rPh>
    <phoneticPr fontId="2"/>
  </si>
  <si>
    <t>６級地</t>
    <rPh sb="1" eb="2">
      <t>キュウ</t>
    </rPh>
    <rPh sb="2" eb="3">
      <t>チ</t>
    </rPh>
    <phoneticPr fontId="2"/>
  </si>
  <si>
    <t>７級地</t>
    <rPh sb="1" eb="2">
      <t>キュウ</t>
    </rPh>
    <rPh sb="2" eb="3">
      <t>チ</t>
    </rPh>
    <phoneticPr fontId="2"/>
  </si>
  <si>
    <t>←事業所の地域区分をプルダウンから選択してください。</t>
    <rPh sb="1" eb="4">
      <t>ジギョウショ</t>
    </rPh>
    <rPh sb="5" eb="7">
      <t>チイキ</t>
    </rPh>
    <rPh sb="7" eb="9">
      <t>クブン</t>
    </rPh>
    <rPh sb="17" eb="19">
      <t>センタク</t>
    </rPh>
    <phoneticPr fontId="2"/>
  </si>
  <si>
    <t>〈身あり日中・・・午前８時から午後６時〉</t>
    <rPh sb="1" eb="2">
      <t>ミ</t>
    </rPh>
    <rPh sb="4" eb="6">
      <t>ニッチュウ</t>
    </rPh>
    <rPh sb="9" eb="11">
      <t>ゴゼン</t>
    </rPh>
    <rPh sb="12" eb="13">
      <t>ジ</t>
    </rPh>
    <rPh sb="15" eb="17">
      <t>ゴゴ</t>
    </rPh>
    <rPh sb="18" eb="19">
      <t>ジ</t>
    </rPh>
    <phoneticPr fontId="2"/>
  </si>
  <si>
    <r>
      <rPr>
        <sz val="8"/>
        <rFont val="BIZ UDゴシック"/>
        <family val="3"/>
        <charset val="128"/>
      </rPr>
      <t>支給決定障害者等</t>
    </r>
    <r>
      <rPr>
        <sz val="9"/>
        <rFont val="BIZ UDゴシック"/>
        <family val="3"/>
        <charset val="128"/>
      </rPr>
      <t xml:space="preserve">
氏　名</t>
    </r>
    <rPh sb="0" eb="2">
      <t>シキュウ</t>
    </rPh>
    <rPh sb="2" eb="4">
      <t>ケッテイ</t>
    </rPh>
    <rPh sb="4" eb="6">
      <t>ショウガイ</t>
    </rPh>
    <rPh sb="6" eb="7">
      <t>シャ</t>
    </rPh>
    <rPh sb="7" eb="8">
      <t>トウ</t>
    </rPh>
    <rPh sb="9" eb="12">
      <t>シメイ</t>
    </rPh>
    <phoneticPr fontId="2"/>
  </si>
  <si>
    <r>
      <t xml:space="preserve">備考
</t>
    </r>
    <r>
      <rPr>
        <sz val="8"/>
        <rFont val="BIZ UDゴシック"/>
        <family val="3"/>
        <charset val="128"/>
      </rPr>
      <t>（二人介護・２時間ルールは
必ず記載してください。）</t>
    </r>
    <rPh sb="0" eb="2">
      <t>ビコウ</t>
    </rPh>
    <rPh sb="4" eb="6">
      <t>フタリ</t>
    </rPh>
    <rPh sb="6" eb="8">
      <t>カイゴ</t>
    </rPh>
    <rPh sb="10" eb="12">
      <t>ジカン</t>
    </rPh>
    <rPh sb="17" eb="18">
      <t>カナラ</t>
    </rPh>
    <rPh sb="19" eb="21">
      <t>キサイ</t>
    </rPh>
    <phoneticPr fontId="2"/>
  </si>
  <si>
    <t>←捨印にご協力ください。</t>
    <rPh sb="1" eb="3">
      <t>ステイン</t>
    </rPh>
    <rPh sb="5" eb="7">
      <t>キョウリョク</t>
    </rPh>
    <phoneticPr fontId="2"/>
  </si>
  <si>
    <t>身体介護を伴う</t>
    <rPh sb="0" eb="2">
      <t>シンタイ</t>
    </rPh>
    <rPh sb="2" eb="4">
      <t>カイゴ</t>
    </rPh>
    <phoneticPr fontId="2"/>
  </si>
  <si>
    <t>身体介護を
伴わない</t>
    <rPh sb="0" eb="2">
      <t>シンタイ</t>
    </rPh>
    <rPh sb="2" eb="4">
      <t>カイゴ</t>
    </rPh>
    <rPh sb="6" eb="7">
      <t>トモナ</t>
    </rPh>
    <phoneticPr fontId="2"/>
  </si>
  <si>
    <t>氏名</t>
    <rPh sb="0" eb="2">
      <t>シメイ</t>
    </rPh>
    <phoneticPr fontId="2"/>
  </si>
  <si>
    <t>※エクセルを使用して作成する場合、色つき箇所のみ入力してください。</t>
  </si>
  <si>
    <t>令和</t>
    <rPh sb="0" eb="2">
      <t>レイワ</t>
    </rPh>
    <phoneticPr fontId="2"/>
  </si>
  <si>
    <t>職</t>
    <phoneticPr fontId="2"/>
  </si>
  <si>
    <t>利用者確認欄</t>
    <rPh sb="3" eb="5">
      <t>カクニン</t>
    </rPh>
    <rPh sb="5" eb="6">
      <t>ラン</t>
    </rPh>
    <phoneticPr fontId="2"/>
  </si>
  <si>
    <t>202204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</si>
</sst>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0;[Red]0"/>
    <numFmt numFmtId="177" formatCode="000"/>
    <numFmt numFmtId="178" formatCode="0000"/>
    <numFmt numFmtId="179" formatCode="00"/>
    <numFmt numFmtId="180" formatCode="&quot;¥&quot;#,##0;[Red]&quot;¥&quot;#,##0"/>
    <numFmt numFmtId="181" formatCode="[&lt;=999]000;000\-00"/>
    <numFmt numFmtId="182" formatCode="h:mm;@"/>
    <numFmt numFmtId="183" formatCode="0.0_ "/>
    <numFmt numFmtId="184" formatCode="0.0"/>
    <numFmt numFmtId="185" formatCode="0_ ;[Red]\-0\ "/>
    <numFmt numFmtId="186" formatCode="#,##0_);[Red]\(#,##0\)"/>
    <numFmt numFmtId="187" formatCode="#,##0_ ;[Red]\-#,##0\ 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MS UI Gothic"/>
      <family val="3"/>
      <charset val="128"/>
    </font>
    <font>
      <sz val="18"/>
      <name val="MS UI Gothic"/>
      <family val="3"/>
      <charset val="128"/>
    </font>
    <font>
      <b/>
      <sz val="18"/>
      <name val="MS UI Gothic"/>
      <family val="3"/>
      <charset val="128"/>
    </font>
    <font>
      <sz val="18"/>
      <name val="ＭＳ Ｐゴシック"/>
      <family val="3"/>
      <charset val="128"/>
    </font>
    <font>
      <b/>
      <sz val="14"/>
      <name val="BIZ UDPゴシック"/>
      <family val="3"/>
      <charset val="128"/>
    </font>
    <font>
      <b/>
      <sz val="11"/>
      <name val="BIZ UDゴシック"/>
      <family val="3"/>
      <charset val="128"/>
    </font>
    <font>
      <sz val="11"/>
      <name val="BIZ UDゴシック"/>
      <family val="3"/>
      <charset val="128"/>
    </font>
    <font>
      <b/>
      <sz val="16"/>
      <name val="BIZ UDゴシック"/>
      <family val="3"/>
      <charset val="128"/>
    </font>
    <font>
      <b/>
      <sz val="18"/>
      <name val="BIZ UDゴシック"/>
      <family val="3"/>
      <charset val="128"/>
    </font>
    <font>
      <sz val="18"/>
      <name val="BIZ UDゴシック"/>
      <family val="3"/>
      <charset val="128"/>
    </font>
    <font>
      <sz val="16"/>
      <name val="BIZ UDゴシック"/>
      <family val="3"/>
      <charset val="128"/>
    </font>
    <font>
      <sz val="10"/>
      <name val="BIZ UDゴシック"/>
      <family val="3"/>
      <charset val="128"/>
    </font>
    <font>
      <b/>
      <sz val="14"/>
      <name val="BIZ UDゴシック"/>
      <family val="3"/>
      <charset val="128"/>
    </font>
    <font>
      <sz val="12"/>
      <name val="BIZ UDゴシック"/>
      <family val="3"/>
      <charset val="128"/>
    </font>
    <font>
      <b/>
      <sz val="20"/>
      <name val="BIZ UDゴシック"/>
      <family val="3"/>
      <charset val="128"/>
    </font>
    <font>
      <sz val="14"/>
      <name val="BIZ UDゴシック"/>
      <family val="3"/>
      <charset val="128"/>
    </font>
    <font>
      <sz val="36"/>
      <name val="BIZ UDゴシック"/>
      <family val="3"/>
      <charset val="128"/>
    </font>
    <font>
      <sz val="8"/>
      <name val="BIZ UDゴシック"/>
      <family val="3"/>
      <charset val="128"/>
    </font>
    <font>
      <sz val="9"/>
      <name val="BIZ UDゴシック"/>
      <family val="3"/>
      <charset val="128"/>
    </font>
    <font>
      <b/>
      <sz val="12"/>
      <name val="BIZ UDゴシック"/>
      <family val="3"/>
      <charset val="128"/>
    </font>
    <font>
      <b/>
      <sz val="10"/>
      <name val="BIZ UDゴシック"/>
      <family val="3"/>
      <charset val="128"/>
    </font>
    <font>
      <b/>
      <sz val="26"/>
      <name val="BIZ UDゴシック"/>
      <family val="3"/>
      <charset val="128"/>
    </font>
    <font>
      <b/>
      <sz val="28"/>
      <name val="BIZ UDゴシック"/>
      <family val="3"/>
      <charset val="128"/>
    </font>
    <font>
      <sz val="9"/>
      <color indexed="10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b/>
      <sz val="14"/>
      <color rgb="FFFF0000"/>
      <name val="BIZ UDゴシック"/>
      <family val="3"/>
      <charset val="128"/>
    </font>
    <font>
      <b/>
      <sz val="18"/>
      <color rgb="FFFF0000"/>
      <name val="BIZ UD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629">
    <xf numFmtId="0" fontId="0" fillId="0" borderId="0" xfId="0"/>
    <xf numFmtId="0" fontId="10" fillId="0" borderId="0" xfId="0" applyFont="1"/>
    <xf numFmtId="0" fontId="10" fillId="3" borderId="40" xfId="0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10" fillId="3" borderId="59" xfId="0" applyFont="1" applyFill="1" applyBorder="1" applyAlignment="1" applyProtection="1">
      <alignment vertical="center"/>
      <protection locked="0"/>
    </xf>
    <xf numFmtId="0" fontId="17" fillId="2" borderId="0" xfId="0" applyFont="1" applyFill="1" applyProtection="1"/>
    <xf numFmtId="0" fontId="10" fillId="0" borderId="0" xfId="0" applyFont="1" applyProtection="1"/>
    <xf numFmtId="0" fontId="17" fillId="2" borderId="1" xfId="0" applyFont="1" applyFill="1" applyBorder="1" applyProtection="1"/>
    <xf numFmtId="0" fontId="17" fillId="2" borderId="2" xfId="0" applyFont="1" applyFill="1" applyBorder="1" applyProtection="1"/>
    <xf numFmtId="0" fontId="17" fillId="2" borderId="3" xfId="0" applyFont="1" applyFill="1" applyBorder="1" applyProtection="1"/>
    <xf numFmtId="0" fontId="17" fillId="2" borderId="4" xfId="0" applyFont="1" applyFill="1" applyBorder="1" applyProtection="1"/>
    <xf numFmtId="0" fontId="12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/>
    <xf numFmtId="0" fontId="17" fillId="2" borderId="5" xfId="0" applyFont="1" applyFill="1" applyBorder="1" applyProtection="1"/>
    <xf numFmtId="0" fontId="17" fillId="2" borderId="0" xfId="0" applyFont="1" applyFill="1"/>
    <xf numFmtId="0" fontId="17" fillId="2" borderId="4" xfId="0" applyFont="1" applyFill="1" applyBorder="1"/>
    <xf numFmtId="0" fontId="17" fillId="2" borderId="0" xfId="0" applyFont="1" applyFill="1" applyBorder="1"/>
    <xf numFmtId="0" fontId="19" fillId="2" borderId="0" xfId="0" applyFont="1" applyFill="1" applyBorder="1"/>
    <xf numFmtId="0" fontId="14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5" xfId="0" applyFont="1" applyFill="1" applyBorder="1"/>
    <xf numFmtId="0" fontId="14" fillId="2" borderId="0" xfId="0" applyFont="1" applyFill="1" applyBorder="1" applyProtection="1"/>
    <xf numFmtId="0" fontId="19" fillId="2" borderId="0" xfId="0" applyFont="1" applyFill="1" applyBorder="1" applyProtection="1"/>
    <xf numFmtId="0" fontId="14" fillId="2" borderId="0" xfId="0" applyFont="1" applyFill="1" applyBorder="1"/>
    <xf numFmtId="0" fontId="17" fillId="3" borderId="15" xfId="0" applyFont="1" applyFill="1" applyBorder="1" applyAlignment="1" applyProtection="1">
      <alignment vertical="top"/>
    </xf>
    <xf numFmtId="0" fontId="17" fillId="3" borderId="59" xfId="0" applyFont="1" applyFill="1" applyBorder="1" applyAlignment="1" applyProtection="1">
      <alignment vertical="center"/>
    </xf>
    <xf numFmtId="0" fontId="17" fillId="3" borderId="69" xfId="0" applyFont="1" applyFill="1" applyBorder="1" applyAlignment="1" applyProtection="1">
      <alignment vertical="center"/>
    </xf>
    <xf numFmtId="0" fontId="17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top"/>
    </xf>
    <xf numFmtId="0" fontId="21" fillId="2" borderId="0" xfId="0" applyFont="1" applyFill="1" applyBorder="1" applyAlignment="1">
      <alignment vertical="top" wrapText="1"/>
    </xf>
    <xf numFmtId="0" fontId="21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vertical="center"/>
    </xf>
    <xf numFmtId="0" fontId="17" fillId="2" borderId="29" xfId="0" applyFont="1" applyFill="1" applyBorder="1"/>
    <xf numFmtId="0" fontId="17" fillId="2" borderId="31" xfId="0" applyFont="1" applyFill="1" applyBorder="1"/>
    <xf numFmtId="0" fontId="17" fillId="2" borderId="0" xfId="0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vertical="center"/>
    </xf>
    <xf numFmtId="0" fontId="17" fillId="2" borderId="0" xfId="0" applyFont="1" applyFill="1" applyBorder="1" applyAlignment="1" applyProtection="1">
      <alignment horizontal="center" vertical="center" textRotation="255" wrapText="1"/>
    </xf>
    <xf numFmtId="0" fontId="17" fillId="2" borderId="0" xfId="0" applyFont="1" applyFill="1" applyBorder="1" applyAlignment="1" applyProtection="1">
      <alignment horizontal="center" vertical="center" wrapText="1"/>
    </xf>
    <xf numFmtId="0" fontId="17" fillId="5" borderId="0" xfId="0" applyFont="1" applyFill="1" applyBorder="1" applyAlignment="1" applyProtection="1">
      <alignment horizontal="center" vertical="center" wrapText="1"/>
    </xf>
    <xf numFmtId="0" fontId="17" fillId="5" borderId="0" xfId="0" applyFont="1" applyFill="1" applyBorder="1" applyAlignment="1" applyProtection="1">
      <alignment horizontal="center" vertical="center" shrinkToFit="1"/>
    </xf>
    <xf numFmtId="0" fontId="17" fillId="5" borderId="5" xfId="0" applyFont="1" applyFill="1" applyBorder="1" applyProtection="1"/>
    <xf numFmtId="0" fontId="13" fillId="0" borderId="0" xfId="0" applyFont="1" applyProtection="1"/>
    <xf numFmtId="0" fontId="17" fillId="3" borderId="15" xfId="0" applyFont="1" applyFill="1" applyBorder="1" applyAlignment="1" applyProtection="1">
      <alignment horizontal="left" vertical="top"/>
    </xf>
    <xf numFmtId="0" fontId="17" fillId="3" borderId="7" xfId="0" applyFont="1" applyFill="1" applyBorder="1" applyAlignment="1" applyProtection="1">
      <alignment horizontal="left" vertical="top"/>
    </xf>
    <xf numFmtId="0" fontId="9" fillId="0" borderId="0" xfId="0" applyFont="1" applyAlignment="1" applyProtection="1">
      <alignment vertical="center"/>
    </xf>
    <xf numFmtId="0" fontId="10" fillId="0" borderId="6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vertical="center"/>
    </xf>
    <xf numFmtId="0" fontId="10" fillId="0" borderId="13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55" xfId="0" applyFont="1" applyBorder="1" applyAlignment="1" applyProtection="1">
      <alignment vertical="center"/>
    </xf>
    <xf numFmtId="0" fontId="10" fillId="0" borderId="56" xfId="0" applyFont="1" applyBorder="1" applyAlignment="1" applyProtection="1">
      <alignment vertical="center"/>
    </xf>
    <xf numFmtId="0" fontId="10" fillId="0" borderId="62" xfId="0" applyFont="1" applyBorder="1" applyAlignment="1" applyProtection="1">
      <alignment vertical="center"/>
    </xf>
    <xf numFmtId="0" fontId="10" fillId="0" borderId="63" xfId="0" applyFont="1" applyBorder="1" applyAlignment="1" applyProtection="1">
      <alignment vertical="center"/>
    </xf>
    <xf numFmtId="0" fontId="10" fillId="0" borderId="39" xfId="0" applyFont="1" applyBorder="1" applyAlignment="1" applyProtection="1">
      <alignment vertical="center"/>
    </xf>
    <xf numFmtId="0" fontId="10" fillId="0" borderId="40" xfId="0" applyFont="1" applyBorder="1" applyAlignment="1" applyProtection="1">
      <alignment vertical="center"/>
    </xf>
    <xf numFmtId="0" fontId="10" fillId="0" borderId="66" xfId="0" applyFont="1" applyBorder="1" applyAlignment="1" applyProtection="1">
      <alignment vertical="center"/>
    </xf>
    <xf numFmtId="0" fontId="10" fillId="0" borderId="67" xfId="0" applyFont="1" applyBorder="1" applyAlignment="1" applyProtection="1">
      <alignment vertical="center"/>
    </xf>
    <xf numFmtId="38" fontId="10" fillId="0" borderId="30" xfId="1" applyFont="1" applyBorder="1" applyAlignment="1" applyProtection="1">
      <alignment horizontal="right" vertical="center"/>
    </xf>
    <xf numFmtId="38" fontId="10" fillId="0" borderId="31" xfId="1" applyFont="1" applyBorder="1" applyAlignment="1" applyProtection="1">
      <alignment horizontal="right" vertical="center"/>
    </xf>
    <xf numFmtId="0" fontId="10" fillId="0" borderId="28" xfId="0" applyFont="1" applyBorder="1" applyAlignment="1" applyProtection="1">
      <alignment horizontal="center" vertical="center"/>
    </xf>
    <xf numFmtId="38" fontId="10" fillId="0" borderId="17" xfId="1" applyFont="1" applyBorder="1" applyAlignment="1" applyProtection="1">
      <alignment horizontal="right" vertical="center"/>
    </xf>
    <xf numFmtId="38" fontId="10" fillId="0" borderId="27" xfId="1" applyFont="1" applyBorder="1" applyAlignment="1" applyProtection="1">
      <alignment horizontal="right" vertical="center"/>
    </xf>
    <xf numFmtId="38" fontId="10" fillId="0" borderId="9" xfId="1" applyFont="1" applyBorder="1" applyAlignment="1" applyProtection="1">
      <alignment vertical="center"/>
    </xf>
    <xf numFmtId="0" fontId="10" fillId="0" borderId="2" xfId="0" applyFont="1" applyBorder="1" applyAlignment="1" applyProtection="1">
      <alignment horizontal="center" vertical="center" shrinkToFit="1"/>
    </xf>
    <xf numFmtId="38" fontId="10" fillId="0" borderId="0" xfId="1" applyFont="1" applyBorder="1" applyAlignment="1" applyProtection="1">
      <alignment horizontal="right" vertical="center"/>
    </xf>
    <xf numFmtId="38" fontId="10" fillId="0" borderId="5" xfId="1" applyFont="1" applyBorder="1" applyAlignment="1" applyProtection="1">
      <alignment horizontal="right" vertical="center"/>
    </xf>
    <xf numFmtId="38" fontId="10" fillId="0" borderId="17" xfId="1" applyFont="1" applyBorder="1" applyAlignment="1" applyProtection="1">
      <alignment vertical="center"/>
    </xf>
    <xf numFmtId="38" fontId="10" fillId="0" borderId="27" xfId="1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17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38" fontId="10" fillId="0" borderId="0" xfId="1" applyFont="1" applyFill="1" applyBorder="1" applyAlignment="1" applyProtection="1">
      <alignment vertical="center"/>
    </xf>
    <xf numFmtId="0" fontId="10" fillId="0" borderId="0" xfId="0" applyFont="1" applyBorder="1" applyAlignment="1" applyProtection="1"/>
    <xf numFmtId="0" fontId="10" fillId="0" borderId="0" xfId="0" applyFont="1" applyAlignment="1" applyProtection="1"/>
    <xf numFmtId="0" fontId="10" fillId="0" borderId="0" xfId="0" quotePrefix="1" applyFont="1" applyBorder="1" applyAlignment="1" applyProtection="1"/>
    <xf numFmtId="0" fontId="10" fillId="0" borderId="0" xfId="0" applyFont="1" applyBorder="1" applyProtection="1"/>
    <xf numFmtId="178" fontId="10" fillId="0" borderId="0" xfId="0" applyNumberFormat="1" applyFont="1" applyFill="1" applyBorder="1" applyProtection="1"/>
    <xf numFmtId="0" fontId="10" fillId="0" borderId="82" xfId="0" applyFont="1" applyBorder="1" applyAlignment="1" applyProtection="1">
      <alignment vertical="center"/>
    </xf>
    <xf numFmtId="0" fontId="4" fillId="0" borderId="0" xfId="2" applyFont="1" applyAlignment="1" applyProtection="1">
      <alignment horizontal="center" vertical="center"/>
    </xf>
    <xf numFmtId="0" fontId="4" fillId="0" borderId="0" xfId="2" applyFont="1" applyProtection="1">
      <alignment vertical="center"/>
    </xf>
    <xf numFmtId="0" fontId="6" fillId="0" borderId="0" xfId="2" applyFont="1" applyProtection="1">
      <alignment vertical="center"/>
    </xf>
    <xf numFmtId="0" fontId="5" fillId="0" borderId="0" xfId="2" applyFont="1" applyProtection="1">
      <alignment vertical="center"/>
    </xf>
    <xf numFmtId="0" fontId="4" fillId="0" borderId="0" xfId="2" applyFont="1" applyFill="1" applyProtection="1">
      <alignment vertical="center"/>
    </xf>
    <xf numFmtId="0" fontId="6" fillId="0" borderId="0" xfId="2" applyFont="1" applyFill="1" applyProtection="1">
      <alignment vertical="center"/>
    </xf>
    <xf numFmtId="0" fontId="5" fillId="0" borderId="0" xfId="2" applyFont="1" applyFill="1" applyProtection="1">
      <alignment vertical="center"/>
    </xf>
    <xf numFmtId="182" fontId="3" fillId="0" borderId="0" xfId="2" applyNumberFormat="1" applyFont="1" applyProtection="1">
      <alignment vertical="center"/>
    </xf>
    <xf numFmtId="182" fontId="7" fillId="0" borderId="0" xfId="2" applyNumberFormat="1" applyFont="1" applyProtection="1">
      <alignment vertical="center"/>
    </xf>
    <xf numFmtId="0" fontId="7" fillId="0" borderId="0" xfId="2" applyNumberFormat="1" applyFont="1" applyProtection="1">
      <alignment vertical="center"/>
    </xf>
    <xf numFmtId="0" fontId="7" fillId="0" borderId="0" xfId="2" applyFont="1" applyProtection="1">
      <alignment vertical="center"/>
    </xf>
    <xf numFmtId="183" fontId="7" fillId="0" borderId="0" xfId="2" applyNumberFormat="1" applyFont="1" applyProtection="1">
      <alignment vertical="center"/>
    </xf>
    <xf numFmtId="182" fontId="1" fillId="0" borderId="0" xfId="2" applyNumberFormat="1" applyProtection="1">
      <alignment vertical="center"/>
    </xf>
    <xf numFmtId="0" fontId="1" fillId="0" borderId="0" xfId="2" applyNumberFormat="1" applyProtection="1">
      <alignment vertical="center"/>
    </xf>
    <xf numFmtId="0" fontId="1" fillId="0" borderId="0" xfId="2" applyProtection="1">
      <alignment vertical="center"/>
    </xf>
    <xf numFmtId="183" fontId="1" fillId="0" borderId="0" xfId="2" applyNumberFormat="1" applyProtection="1">
      <alignment vertical="center"/>
    </xf>
    <xf numFmtId="0" fontId="0" fillId="0" borderId="0" xfId="0" applyAlignment="1" applyProtection="1">
      <alignment vertical="center"/>
    </xf>
    <xf numFmtId="185" fontId="9" fillId="0" borderId="0" xfId="0" applyNumberFormat="1" applyFont="1" applyFill="1" applyBorder="1" applyAlignment="1" applyProtection="1">
      <alignment vertical="center"/>
    </xf>
    <xf numFmtId="185" fontId="10" fillId="0" borderId="0" xfId="0" applyNumberFormat="1" applyFont="1" applyFill="1" applyAlignment="1" applyProtection="1">
      <alignment vertical="center"/>
    </xf>
    <xf numFmtId="186" fontId="24" fillId="3" borderId="60" xfId="0" applyNumberFormat="1" applyFont="1" applyFill="1" applyBorder="1" applyAlignment="1" applyProtection="1">
      <alignment horizontal="center" vertical="center" wrapText="1"/>
    </xf>
    <xf numFmtId="185" fontId="24" fillId="0" borderId="40" xfId="0" applyNumberFormat="1" applyFont="1" applyFill="1" applyBorder="1" applyAlignment="1" applyProtection="1">
      <alignment horizontal="left" vertical="center" wrapText="1" shrinkToFit="1"/>
    </xf>
    <xf numFmtId="185" fontId="16" fillId="0" borderId="0" xfId="0" applyNumberFormat="1" applyFont="1" applyFill="1" applyBorder="1" applyAlignment="1" applyProtection="1">
      <alignment vertical="center"/>
    </xf>
    <xf numFmtId="185" fontId="17" fillId="0" borderId="0" xfId="0" applyNumberFormat="1" applyFont="1" applyFill="1" applyAlignment="1" applyProtection="1">
      <alignment vertical="center"/>
    </xf>
    <xf numFmtId="185" fontId="23" fillId="0" borderId="0" xfId="0" applyNumberFormat="1" applyFont="1" applyFill="1" applyBorder="1" applyAlignment="1" applyProtection="1">
      <alignment horizontal="center" vertical="center" wrapText="1"/>
    </xf>
    <xf numFmtId="187" fontId="23" fillId="0" borderId="0" xfId="0" applyNumberFormat="1" applyFont="1" applyFill="1" applyBorder="1" applyAlignment="1" applyProtection="1">
      <alignment horizontal="center" vertical="center" wrapText="1"/>
    </xf>
    <xf numFmtId="0" fontId="15" fillId="0" borderId="58" xfId="0" quotePrefix="1" applyNumberFormat="1" applyFont="1" applyFill="1" applyBorder="1" applyAlignment="1" applyProtection="1">
      <alignment horizontal="center" vertical="center"/>
    </xf>
    <xf numFmtId="186" fontId="15" fillId="3" borderId="40" xfId="0" applyNumberFormat="1" applyFont="1" applyFill="1" applyBorder="1" applyAlignment="1" applyProtection="1">
      <alignment vertical="center"/>
    </xf>
    <xf numFmtId="185" fontId="15" fillId="0" borderId="56" xfId="0" applyNumberFormat="1" applyFont="1" applyFill="1" applyBorder="1" applyAlignment="1" applyProtection="1">
      <alignment horizontal="left" vertical="center" shrinkToFit="1"/>
    </xf>
    <xf numFmtId="185" fontId="10" fillId="0" borderId="0" xfId="0" applyNumberFormat="1" applyFont="1" applyFill="1" applyBorder="1" applyAlignment="1" applyProtection="1">
      <alignment vertical="center"/>
    </xf>
    <xf numFmtId="187" fontId="17" fillId="0" borderId="0" xfId="0" applyNumberFormat="1" applyFont="1" applyFill="1" applyAlignment="1" applyProtection="1">
      <alignment vertical="center"/>
    </xf>
    <xf numFmtId="0" fontId="15" fillId="0" borderId="40" xfId="0" quotePrefix="1" applyNumberFormat="1" applyFont="1" applyFill="1" applyBorder="1" applyAlignment="1" applyProtection="1">
      <alignment horizontal="center" vertical="center"/>
    </xf>
    <xf numFmtId="185" fontId="14" fillId="0" borderId="0" xfId="0" applyNumberFormat="1" applyFont="1" applyFill="1" applyAlignment="1" applyProtection="1">
      <alignment horizontal="center" vertical="center"/>
    </xf>
    <xf numFmtId="187" fontId="16" fillId="0" borderId="0" xfId="0" applyNumberFormat="1" applyFont="1" applyFill="1" applyAlignment="1" applyProtection="1">
      <alignment vertical="center"/>
    </xf>
    <xf numFmtId="187" fontId="14" fillId="0" borderId="0" xfId="0" applyNumberFormat="1" applyFont="1" applyFill="1" applyAlignment="1" applyProtection="1">
      <alignment vertical="center"/>
    </xf>
    <xf numFmtId="186" fontId="15" fillId="3" borderId="56" xfId="0" applyNumberFormat="1" applyFont="1" applyFill="1" applyBorder="1" applyAlignment="1" applyProtection="1">
      <alignment vertical="center"/>
    </xf>
    <xf numFmtId="185" fontId="15" fillId="0" borderId="40" xfId="0" applyNumberFormat="1" applyFont="1" applyFill="1" applyBorder="1" applyAlignment="1" applyProtection="1">
      <alignment horizontal="left" vertical="center" shrinkToFit="1"/>
    </xf>
    <xf numFmtId="186" fontId="15" fillId="3" borderId="67" xfId="0" applyNumberFormat="1" applyFont="1" applyFill="1" applyBorder="1" applyAlignment="1" applyProtection="1">
      <alignment vertical="center"/>
    </xf>
    <xf numFmtId="185" fontId="15" fillId="0" borderId="67" xfId="0" applyNumberFormat="1" applyFont="1" applyFill="1" applyBorder="1" applyAlignment="1" applyProtection="1">
      <alignment horizontal="left" vertical="center" shrinkToFit="1"/>
    </xf>
    <xf numFmtId="0" fontId="15" fillId="0" borderId="56" xfId="0" quotePrefix="1" applyNumberFormat="1" applyFont="1" applyFill="1" applyBorder="1" applyAlignment="1" applyProtection="1">
      <alignment horizontal="center" vertical="center"/>
    </xf>
    <xf numFmtId="0" fontId="15" fillId="0" borderId="56" xfId="0" applyFont="1" applyFill="1" applyBorder="1" applyAlignment="1" applyProtection="1">
      <alignment horizontal="left" vertical="center"/>
    </xf>
    <xf numFmtId="0" fontId="15" fillId="0" borderId="40" xfId="0" applyFont="1" applyFill="1" applyBorder="1" applyAlignment="1" applyProtection="1">
      <alignment horizontal="left" vertical="center"/>
    </xf>
    <xf numFmtId="0" fontId="15" fillId="0" borderId="83" xfId="0" quotePrefix="1" applyNumberFormat="1" applyFont="1" applyFill="1" applyBorder="1" applyAlignment="1" applyProtection="1">
      <alignment horizontal="center" vertical="center"/>
    </xf>
    <xf numFmtId="186" fontId="15" fillId="3" borderId="83" xfId="0" applyNumberFormat="1" applyFont="1" applyFill="1" applyBorder="1" applyAlignment="1" applyProtection="1">
      <alignment vertical="center"/>
    </xf>
    <xf numFmtId="0" fontId="15" fillId="0" borderId="83" xfId="0" applyFont="1" applyFill="1" applyBorder="1" applyAlignment="1" applyProtection="1">
      <alignment horizontal="left" vertical="center"/>
    </xf>
    <xf numFmtId="0" fontId="15" fillId="0" borderId="86" xfId="0" quotePrefix="1" applyNumberFormat="1" applyFont="1" applyFill="1" applyBorder="1" applyAlignment="1" applyProtection="1">
      <alignment horizontal="center" vertical="center"/>
    </xf>
    <xf numFmtId="186" fontId="15" fillId="3" borderId="86" xfId="0" applyNumberFormat="1" applyFont="1" applyFill="1" applyBorder="1" applyAlignment="1" applyProtection="1">
      <alignment vertical="center"/>
    </xf>
    <xf numFmtId="0" fontId="15" fillId="0" borderId="86" xfId="0" applyFont="1" applyFill="1" applyBorder="1" applyAlignment="1" applyProtection="1">
      <alignment horizontal="left" vertical="center"/>
    </xf>
    <xf numFmtId="186" fontId="15" fillId="3" borderId="56" xfId="0" applyNumberFormat="1" applyFont="1" applyFill="1" applyBorder="1" applyAlignment="1" applyProtection="1">
      <alignment horizontal="right" vertical="center"/>
    </xf>
    <xf numFmtId="186" fontId="15" fillId="3" borderId="40" xfId="0" applyNumberFormat="1" applyFont="1" applyFill="1" applyBorder="1" applyAlignment="1" applyProtection="1">
      <alignment horizontal="right" vertical="center"/>
    </xf>
    <xf numFmtId="186" fontId="15" fillId="3" borderId="83" xfId="0" applyNumberFormat="1" applyFont="1" applyFill="1" applyBorder="1" applyAlignment="1" applyProtection="1">
      <alignment horizontal="right" vertical="center"/>
    </xf>
    <xf numFmtId="186" fontId="15" fillId="3" borderId="86" xfId="0" applyNumberFormat="1" applyFont="1" applyFill="1" applyBorder="1" applyAlignment="1" applyProtection="1">
      <alignment horizontal="right" vertical="center"/>
    </xf>
    <xf numFmtId="0" fontId="15" fillId="0" borderId="29" xfId="0" quotePrefix="1" applyNumberFormat="1" applyFont="1" applyFill="1" applyBorder="1" applyAlignment="1" applyProtection="1">
      <alignment horizontal="center" vertical="center"/>
    </xf>
    <xf numFmtId="0" fontId="15" fillId="0" borderId="25" xfId="0" quotePrefix="1" applyNumberFormat="1" applyFont="1" applyFill="1" applyBorder="1" applyAlignment="1" applyProtection="1">
      <alignment horizontal="center" vertical="center"/>
    </xf>
    <xf numFmtId="186" fontId="15" fillId="3" borderId="25" xfId="0" applyNumberFormat="1" applyFont="1" applyFill="1" applyBorder="1" applyAlignment="1" applyProtection="1">
      <alignment vertical="center"/>
    </xf>
    <xf numFmtId="0" fontId="15" fillId="0" borderId="25" xfId="0" applyFont="1" applyFill="1" applyBorder="1" applyAlignment="1" applyProtection="1">
      <alignment horizontal="left" vertical="center"/>
    </xf>
    <xf numFmtId="186" fontId="15" fillId="3" borderId="25" xfId="0" applyNumberFormat="1" applyFont="1" applyFill="1" applyBorder="1" applyAlignment="1" applyProtection="1">
      <alignment horizontal="right" vertical="center"/>
    </xf>
    <xf numFmtId="186" fontId="15" fillId="3" borderId="48" xfId="0" applyNumberFormat="1" applyFont="1" applyFill="1" applyBorder="1" applyAlignment="1" applyProtection="1">
      <alignment vertical="center"/>
    </xf>
    <xf numFmtId="186" fontId="15" fillId="3" borderId="37" xfId="0" applyNumberFormat="1" applyFont="1" applyFill="1" applyBorder="1" applyAlignment="1" applyProtection="1">
      <alignment vertical="center"/>
    </xf>
    <xf numFmtId="186" fontId="15" fillId="4" borderId="56" xfId="0" applyNumberFormat="1" applyFont="1" applyFill="1" applyBorder="1" applyAlignment="1" applyProtection="1">
      <alignment vertical="center"/>
    </xf>
    <xf numFmtId="186" fontId="15" fillId="4" borderId="40" xfId="0" applyNumberFormat="1" applyFont="1" applyFill="1" applyBorder="1" applyAlignment="1" applyProtection="1">
      <alignment vertical="center"/>
    </xf>
    <xf numFmtId="0" fontId="15" fillId="0" borderId="67" xfId="0" quotePrefix="1" applyNumberFormat="1" applyFont="1" applyFill="1" applyBorder="1" applyAlignment="1" applyProtection="1">
      <alignment horizontal="center" vertical="center"/>
    </xf>
    <xf numFmtId="186" fontId="15" fillId="4" borderId="67" xfId="0" applyNumberFormat="1" applyFont="1" applyFill="1" applyBorder="1" applyAlignment="1" applyProtection="1">
      <alignment vertical="center"/>
    </xf>
    <xf numFmtId="186" fontId="15" fillId="4" borderId="83" xfId="0" applyNumberFormat="1" applyFont="1" applyFill="1" applyBorder="1" applyAlignment="1" applyProtection="1">
      <alignment vertical="center"/>
    </xf>
    <xf numFmtId="0" fontId="15" fillId="0" borderId="87" xfId="0" quotePrefix="1" applyNumberFormat="1" applyFont="1" applyFill="1" applyBorder="1" applyAlignment="1" applyProtection="1">
      <alignment horizontal="center" vertical="center"/>
    </xf>
    <xf numFmtId="186" fontId="15" fillId="4" borderId="87" xfId="0" applyNumberFormat="1" applyFont="1" applyFill="1" applyBorder="1" applyAlignment="1" applyProtection="1">
      <alignment vertical="center"/>
    </xf>
    <xf numFmtId="0" fontId="15" fillId="0" borderId="87" xfId="0" applyFont="1" applyFill="1" applyBorder="1" applyAlignment="1" applyProtection="1">
      <alignment horizontal="left" vertical="center"/>
    </xf>
    <xf numFmtId="186" fontId="15" fillId="4" borderId="56" xfId="0" applyNumberFormat="1" applyFont="1" applyFill="1" applyBorder="1" applyAlignment="1" applyProtection="1">
      <alignment horizontal="right" vertical="center"/>
    </xf>
    <xf numFmtId="186" fontId="15" fillId="4" borderId="83" xfId="0" applyNumberFormat="1" applyFont="1" applyFill="1" applyBorder="1" applyAlignment="1" applyProtection="1">
      <alignment horizontal="right" vertical="center"/>
    </xf>
    <xf numFmtId="186" fontId="15" fillId="4" borderId="88" xfId="0" applyNumberFormat="1" applyFont="1" applyFill="1" applyBorder="1" applyAlignment="1" applyProtection="1">
      <alignment horizontal="right" vertical="center"/>
    </xf>
    <xf numFmtId="0" fontId="15" fillId="0" borderId="88" xfId="0" applyFont="1" applyFill="1" applyBorder="1" applyAlignment="1" applyProtection="1">
      <alignment horizontal="left" vertical="center"/>
    </xf>
    <xf numFmtId="186" fontId="15" fillId="4" borderId="25" xfId="0" applyNumberFormat="1" applyFont="1" applyFill="1" applyBorder="1" applyAlignment="1" applyProtection="1">
      <alignment vertical="center"/>
    </xf>
    <xf numFmtId="186" fontId="15" fillId="4" borderId="40" xfId="0" applyNumberFormat="1" applyFont="1" applyFill="1" applyBorder="1" applyAlignment="1" applyProtection="1">
      <alignment horizontal="right" vertical="center"/>
    </xf>
    <xf numFmtId="186" fontId="15" fillId="4" borderId="25" xfId="0" applyNumberFormat="1" applyFont="1" applyFill="1" applyBorder="1" applyAlignment="1" applyProtection="1">
      <alignment horizontal="right" vertical="center"/>
    </xf>
    <xf numFmtId="186" fontId="15" fillId="4" borderId="48" xfId="0" applyNumberFormat="1" applyFont="1" applyFill="1" applyBorder="1" applyAlignment="1" applyProtection="1">
      <alignment vertical="center"/>
    </xf>
    <xf numFmtId="186" fontId="15" fillId="4" borderId="37" xfId="0" applyNumberFormat="1" applyFont="1" applyFill="1" applyBorder="1" applyAlignment="1" applyProtection="1">
      <alignment vertical="center"/>
    </xf>
    <xf numFmtId="186" fontId="10" fillId="0" borderId="0" xfId="0" applyNumberFormat="1" applyFont="1" applyProtection="1"/>
    <xf numFmtId="0" fontId="10" fillId="0" borderId="0" xfId="0" applyFont="1" applyAlignment="1" applyProtection="1">
      <alignment horizontal="left"/>
    </xf>
    <xf numFmtId="0" fontId="9" fillId="0" borderId="17" xfId="0" applyFont="1" applyBorder="1" applyAlignment="1" applyProtection="1"/>
    <xf numFmtId="0" fontId="10" fillId="3" borderId="40" xfId="0" applyFont="1" applyFill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right" vertical="center"/>
    </xf>
    <xf numFmtId="0" fontId="24" fillId="0" borderId="40" xfId="0" applyNumberFormat="1" applyFont="1" applyFill="1" applyBorder="1" applyAlignment="1" applyProtection="1">
      <alignment horizontal="center" vertical="center" wrapText="1"/>
    </xf>
    <xf numFmtId="0" fontId="15" fillId="0" borderId="40" xfId="0" quotePrefix="1" applyNumberFormat="1" applyFont="1" applyFill="1" applyBorder="1" applyAlignment="1" applyProtection="1">
      <alignment horizontal="center" vertical="center" wrapText="1"/>
    </xf>
    <xf numFmtId="0" fontId="15" fillId="0" borderId="83" xfId="0" quotePrefix="1" applyNumberFormat="1" applyFont="1" applyFill="1" applyBorder="1" applyAlignment="1" applyProtection="1">
      <alignment horizontal="center" vertical="center" wrapText="1"/>
    </xf>
    <xf numFmtId="0" fontId="15" fillId="0" borderId="25" xfId="0" quotePrefix="1" applyNumberFormat="1" applyFont="1" applyFill="1" applyBorder="1" applyAlignment="1" applyProtection="1">
      <alignment horizontal="center" vertical="center" wrapText="1"/>
    </xf>
    <xf numFmtId="0" fontId="15" fillId="0" borderId="88" xfId="0" quotePrefix="1" applyNumberFormat="1" applyFont="1" applyFill="1" applyBorder="1" applyAlignment="1" applyProtection="1">
      <alignment horizontal="center" vertical="center"/>
    </xf>
    <xf numFmtId="0" fontId="15" fillId="0" borderId="83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Protection="1"/>
    <xf numFmtId="0" fontId="10" fillId="0" borderId="24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10" fillId="3" borderId="25" xfId="0" applyFont="1" applyFill="1" applyBorder="1" applyAlignment="1" applyProtection="1">
      <alignment horizontal="center" vertical="center"/>
      <protection locked="0"/>
    </xf>
    <xf numFmtId="0" fontId="10" fillId="3" borderId="52" xfId="0" applyFont="1" applyFill="1" applyBorder="1" applyAlignment="1" applyProtection="1">
      <alignment vertical="center"/>
      <protection locked="0"/>
    </xf>
    <xf numFmtId="0" fontId="10" fillId="3" borderId="53" xfId="0" applyFont="1" applyFill="1" applyBorder="1" applyAlignment="1" applyProtection="1">
      <alignment vertical="center"/>
      <protection locked="0"/>
    </xf>
    <xf numFmtId="0" fontId="22" fillId="0" borderId="0" xfId="2" applyFont="1" applyProtection="1">
      <alignment vertical="center"/>
    </xf>
    <xf numFmtId="0" fontId="16" fillId="0" borderId="0" xfId="2" applyFont="1" applyProtection="1">
      <alignment vertical="center"/>
    </xf>
    <xf numFmtId="0" fontId="16" fillId="0" borderId="0" xfId="2" applyFont="1" applyFill="1" applyProtection="1">
      <alignment vertical="center"/>
    </xf>
    <xf numFmtId="0" fontId="19" fillId="0" borderId="0" xfId="2" applyFont="1" applyProtection="1">
      <alignment vertical="center"/>
    </xf>
    <xf numFmtId="0" fontId="16" fillId="0" borderId="0" xfId="2" applyFont="1" applyAlignment="1" applyProtection="1">
      <alignment vertical="center"/>
    </xf>
    <xf numFmtId="0" fontId="19" fillId="0" borderId="0" xfId="0" applyFont="1" applyProtection="1"/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15" fillId="0" borderId="60" xfId="0" quotePrefix="1" applyNumberFormat="1" applyFont="1" applyFill="1" applyBorder="1" applyAlignment="1" applyProtection="1">
      <alignment horizontal="center" vertical="center"/>
    </xf>
    <xf numFmtId="186" fontId="15" fillId="4" borderId="3" xfId="0" applyNumberFormat="1" applyFont="1" applyFill="1" applyBorder="1" applyAlignment="1" applyProtection="1">
      <alignment vertical="center"/>
    </xf>
    <xf numFmtId="0" fontId="15" fillId="0" borderId="60" xfId="0" applyFont="1" applyFill="1" applyBorder="1" applyAlignment="1" applyProtection="1">
      <alignment horizontal="left" vertical="center"/>
    </xf>
    <xf numFmtId="0" fontId="15" fillId="0" borderId="19" xfId="0" quotePrefix="1" applyNumberFormat="1" applyFont="1" applyFill="1" applyBorder="1" applyAlignment="1" applyProtection="1">
      <alignment horizontal="center" vertical="center"/>
    </xf>
    <xf numFmtId="186" fontId="15" fillId="4" borderId="20" xfId="0" applyNumberFormat="1" applyFont="1" applyFill="1" applyBorder="1" applyAlignment="1" applyProtection="1">
      <alignment horizontal="right" vertical="center"/>
    </xf>
    <xf numFmtId="0" fontId="15" fillId="0" borderId="20" xfId="0" applyFont="1" applyFill="1" applyBorder="1" applyAlignment="1" applyProtection="1">
      <alignment horizontal="left" vertical="center"/>
    </xf>
    <xf numFmtId="185" fontId="10" fillId="0" borderId="7" xfId="0" applyNumberFormat="1" applyFont="1" applyFill="1" applyBorder="1" applyAlignment="1" applyProtection="1">
      <alignment vertical="center"/>
    </xf>
    <xf numFmtId="0" fontId="15" fillId="0" borderId="39" xfId="0" quotePrefix="1" applyNumberFormat="1" applyFont="1" applyFill="1" applyBorder="1" applyAlignment="1" applyProtection="1">
      <alignment horizontal="center" vertical="center"/>
    </xf>
    <xf numFmtId="185" fontId="16" fillId="0" borderId="14" xfId="0" applyNumberFormat="1" applyFont="1" applyFill="1" applyBorder="1" applyAlignment="1" applyProtection="1">
      <alignment vertical="center"/>
    </xf>
    <xf numFmtId="0" fontId="15" fillId="0" borderId="24" xfId="0" quotePrefix="1" applyNumberFormat="1" applyFont="1" applyFill="1" applyBorder="1" applyAlignment="1" applyProtection="1">
      <alignment horizontal="center" vertical="center"/>
    </xf>
    <xf numFmtId="185" fontId="10" fillId="0" borderId="18" xfId="0" applyNumberFormat="1" applyFont="1" applyFill="1" applyBorder="1" applyAlignment="1" applyProtection="1">
      <alignment vertical="center"/>
    </xf>
    <xf numFmtId="0" fontId="22" fillId="0" borderId="0" xfId="2" applyFont="1" applyAlignment="1" applyProtection="1">
      <alignment horizontal="center" vertical="center"/>
    </xf>
    <xf numFmtId="0" fontId="22" fillId="0" borderId="0" xfId="2" applyFont="1" applyBorder="1" applyProtection="1">
      <alignment vertical="center"/>
    </xf>
    <xf numFmtId="0" fontId="22" fillId="0" borderId="0" xfId="2" applyFont="1" applyFill="1" applyAlignment="1" applyProtection="1">
      <alignment horizontal="center" vertical="center"/>
    </xf>
    <xf numFmtId="0" fontId="22" fillId="0" borderId="0" xfId="2" applyFont="1" applyFill="1" applyBorder="1" applyProtection="1">
      <alignment vertical="center"/>
    </xf>
    <xf numFmtId="0" fontId="19" fillId="0" borderId="0" xfId="2" applyFont="1" applyFill="1" applyBorder="1" applyProtection="1">
      <alignment vertical="center"/>
    </xf>
    <xf numFmtId="0" fontId="19" fillId="0" borderId="0" xfId="2" applyFont="1" applyFill="1" applyProtection="1">
      <alignment vertical="center"/>
    </xf>
    <xf numFmtId="0" fontId="22" fillId="0" borderId="0" xfId="2" applyFont="1" applyFill="1" applyProtection="1">
      <alignment vertical="center"/>
    </xf>
    <xf numFmtId="0" fontId="15" fillId="0" borderId="0" xfId="2" applyFont="1" applyFill="1" applyBorder="1" applyAlignment="1" applyProtection="1">
      <alignment horizontal="center" vertical="center"/>
    </xf>
    <xf numFmtId="0" fontId="22" fillId="0" borderId="0" xfId="2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8" fillId="3" borderId="89" xfId="2" applyFont="1" applyFill="1" applyBorder="1" applyAlignment="1" applyProtection="1">
      <alignment horizontal="center" vertical="center"/>
      <protection locked="0"/>
    </xf>
    <xf numFmtId="0" fontId="22" fillId="3" borderId="57" xfId="2" applyFont="1" applyFill="1" applyBorder="1" applyAlignment="1" applyProtection="1">
      <alignment horizontal="center" vertical="center"/>
      <protection locked="0"/>
    </xf>
    <xf numFmtId="0" fontId="18" fillId="3" borderId="92" xfId="2" applyFont="1" applyFill="1" applyBorder="1" applyAlignment="1" applyProtection="1">
      <alignment horizontal="center" vertical="center"/>
      <protection locked="0"/>
    </xf>
    <xf numFmtId="0" fontId="22" fillId="0" borderId="89" xfId="2" applyFont="1" applyBorder="1" applyAlignment="1" applyProtection="1">
      <alignment horizontal="center" vertical="center"/>
      <protection locked="0"/>
    </xf>
    <xf numFmtId="0" fontId="18" fillId="3" borderId="81" xfId="2" applyFont="1" applyFill="1" applyBorder="1" applyAlignment="1" applyProtection="1">
      <alignment horizontal="center" vertical="center"/>
      <protection locked="0"/>
    </xf>
    <xf numFmtId="0" fontId="22" fillId="3" borderId="84" xfId="2" applyFont="1" applyFill="1" applyBorder="1" applyAlignment="1" applyProtection="1">
      <alignment horizontal="center" vertical="center"/>
      <protection locked="0"/>
    </xf>
    <xf numFmtId="0" fontId="18" fillId="3" borderId="97" xfId="2" applyFont="1" applyFill="1" applyBorder="1" applyAlignment="1" applyProtection="1">
      <alignment horizontal="center" vertical="center"/>
      <protection locked="0"/>
    </xf>
    <xf numFmtId="0" fontId="22" fillId="0" borderId="94" xfId="2" applyFont="1" applyBorder="1" applyAlignment="1" applyProtection="1">
      <alignment vertical="center"/>
    </xf>
    <xf numFmtId="0" fontId="27" fillId="0" borderId="0" xfId="2" applyFont="1" applyAlignment="1" applyProtection="1">
      <alignment vertical="center"/>
    </xf>
    <xf numFmtId="0" fontId="22" fillId="2" borderId="2" xfId="0" applyFont="1" applyFill="1" applyBorder="1" applyAlignment="1" applyProtection="1">
      <alignment wrapText="1"/>
    </xf>
    <xf numFmtId="0" fontId="29" fillId="0" borderId="0" xfId="0" applyFont="1" applyAlignment="1" applyProtection="1">
      <alignment vertical="center"/>
    </xf>
    <xf numFmtId="0" fontId="10" fillId="0" borderId="0" xfId="0" applyFont="1" applyBorder="1"/>
    <xf numFmtId="0" fontId="17" fillId="2" borderId="0" xfId="0" applyFont="1" applyFill="1" applyBorder="1" applyAlignment="1" applyProtection="1">
      <alignment vertical="center"/>
    </xf>
    <xf numFmtId="0" fontId="22" fillId="0" borderId="73" xfId="2" applyFont="1" applyBorder="1" applyAlignment="1" applyProtection="1">
      <alignment horizontal="center" vertical="center"/>
      <protection locked="0"/>
    </xf>
    <xf numFmtId="0" fontId="22" fillId="0" borderId="81" xfId="2" applyFont="1" applyBorder="1" applyAlignment="1" applyProtection="1">
      <alignment horizontal="center" vertical="center"/>
      <protection locked="0"/>
    </xf>
    <xf numFmtId="0" fontId="17" fillId="3" borderId="17" xfId="0" applyFont="1" applyFill="1" applyBorder="1" applyAlignment="1" applyProtection="1">
      <alignment horizontal="center" vertical="center" shrinkToFit="1"/>
      <protection locked="0"/>
    </xf>
    <xf numFmtId="0" fontId="30" fillId="3" borderId="52" xfId="0" applyFont="1" applyFill="1" applyBorder="1" applyAlignment="1" applyProtection="1">
      <alignment horizontal="center" vertical="center"/>
      <protection locked="0"/>
    </xf>
    <xf numFmtId="0" fontId="17" fillId="2" borderId="6" xfId="0" applyFont="1" applyFill="1" applyBorder="1" applyAlignment="1">
      <alignment horizontal="center" vertical="center" textRotation="255" wrapText="1"/>
    </xf>
    <xf numFmtId="0" fontId="17" fillId="2" borderId="7" xfId="0" applyFont="1" applyFill="1" applyBorder="1" applyAlignment="1">
      <alignment horizontal="center" vertical="center" textRotation="255" wrapText="1"/>
    </xf>
    <xf numFmtId="0" fontId="17" fillId="2" borderId="13" xfId="0" applyFont="1" applyFill="1" applyBorder="1" applyAlignment="1">
      <alignment horizontal="center" vertical="center" textRotation="255" wrapText="1"/>
    </xf>
    <xf numFmtId="0" fontId="17" fillId="2" borderId="14" xfId="0" applyFont="1" applyFill="1" applyBorder="1" applyAlignment="1">
      <alignment horizontal="center" vertical="center" textRotation="255" wrapText="1"/>
    </xf>
    <xf numFmtId="0" fontId="17" fillId="2" borderId="16" xfId="0" applyFont="1" applyFill="1" applyBorder="1" applyAlignment="1">
      <alignment horizontal="center" vertical="center" textRotation="255" wrapText="1"/>
    </xf>
    <xf numFmtId="0" fontId="17" fillId="2" borderId="18" xfId="0" applyFont="1" applyFill="1" applyBorder="1" applyAlignment="1">
      <alignment horizontal="center" vertical="center" textRotation="255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3" borderId="73" xfId="0" applyFont="1" applyFill="1" applyBorder="1" applyAlignment="1" applyProtection="1">
      <alignment horizontal="center" vertical="center" shrinkToFit="1"/>
      <protection locked="0"/>
    </xf>
    <xf numFmtId="0" fontId="17" fillId="3" borderId="59" xfId="0" applyFont="1" applyFill="1" applyBorder="1" applyAlignment="1" applyProtection="1">
      <alignment horizontal="center" vertical="center" shrinkToFit="1"/>
      <protection locked="0"/>
    </xf>
    <xf numFmtId="0" fontId="17" fillId="3" borderId="64" xfId="0" applyFont="1" applyFill="1" applyBorder="1" applyAlignment="1" applyProtection="1">
      <alignment horizontal="center" vertical="center" shrinkToFit="1"/>
      <protection locked="0"/>
    </xf>
    <xf numFmtId="0" fontId="28" fillId="2" borderId="2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178" fontId="17" fillId="3" borderId="15" xfId="0" applyNumberFormat="1" applyFont="1" applyFill="1" applyBorder="1" applyAlignment="1" applyProtection="1">
      <alignment horizontal="center" vertical="top"/>
      <protection locked="0"/>
    </xf>
    <xf numFmtId="0" fontId="17" fillId="2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 applyProtection="1">
      <alignment horizontal="left" vertical="center" wrapText="1"/>
      <protection locked="0"/>
    </xf>
    <xf numFmtId="0" fontId="17" fillId="3" borderId="14" xfId="0" applyFont="1" applyFill="1" applyBorder="1" applyAlignment="1" applyProtection="1">
      <alignment horizontal="left" vertical="center" wrapText="1"/>
      <protection locked="0"/>
    </xf>
    <xf numFmtId="0" fontId="17" fillId="2" borderId="73" xfId="0" applyFont="1" applyFill="1" applyBorder="1" applyAlignment="1">
      <alignment horizontal="center" vertical="center" wrapText="1"/>
    </xf>
    <xf numFmtId="0" fontId="17" fillId="2" borderId="59" xfId="0" applyFont="1" applyFill="1" applyBorder="1" applyAlignment="1">
      <alignment horizontal="center" vertical="center" wrapText="1"/>
    </xf>
    <xf numFmtId="0" fontId="17" fillId="2" borderId="64" xfId="0" applyFont="1" applyFill="1" applyBorder="1" applyAlignment="1">
      <alignment horizontal="center" vertical="center" wrapText="1"/>
    </xf>
    <xf numFmtId="179" fontId="10" fillId="3" borderId="59" xfId="0" applyNumberFormat="1" applyFont="1" applyFill="1" applyBorder="1" applyAlignment="1" applyProtection="1">
      <alignment horizontal="center" vertical="center"/>
      <protection locked="0"/>
    </xf>
    <xf numFmtId="177" fontId="17" fillId="3" borderId="59" xfId="0" applyNumberFormat="1" applyFont="1" applyFill="1" applyBorder="1" applyAlignment="1" applyProtection="1">
      <alignment horizontal="center" vertical="center"/>
      <protection locked="0"/>
    </xf>
    <xf numFmtId="178" fontId="17" fillId="3" borderId="59" xfId="0" applyNumberFormat="1" applyFont="1" applyFill="1" applyBorder="1" applyAlignment="1" applyProtection="1">
      <alignment horizontal="center" vertical="center"/>
      <protection locked="0"/>
    </xf>
    <xf numFmtId="178" fontId="17" fillId="3" borderId="64" xfId="0" applyNumberFormat="1" applyFont="1" applyFill="1" applyBorder="1" applyAlignment="1" applyProtection="1">
      <alignment horizontal="center" vertical="center"/>
      <protection locked="0"/>
    </xf>
    <xf numFmtId="0" fontId="17" fillId="2" borderId="19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center" vertical="center" wrapText="1"/>
    </xf>
    <xf numFmtId="0" fontId="17" fillId="2" borderId="44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 applyProtection="1">
      <alignment horizontal="center" vertical="top"/>
    </xf>
    <xf numFmtId="177" fontId="17" fillId="3" borderId="15" xfId="0" applyNumberFormat="1" applyFont="1" applyFill="1" applyBorder="1" applyAlignment="1" applyProtection="1">
      <alignment horizontal="center" vertical="top"/>
      <protection locked="0"/>
    </xf>
    <xf numFmtId="0" fontId="17" fillId="3" borderId="59" xfId="0" applyFont="1" applyFill="1" applyBorder="1" applyAlignment="1" applyProtection="1">
      <alignment horizontal="left" vertical="center" wrapText="1"/>
      <protection locked="0"/>
    </xf>
    <xf numFmtId="0" fontId="17" fillId="3" borderId="64" xfId="0" applyFont="1" applyFill="1" applyBorder="1" applyAlignment="1" applyProtection="1">
      <alignment horizontal="left" vertical="center" wrapText="1"/>
      <protection locked="0"/>
    </xf>
    <xf numFmtId="0" fontId="17" fillId="3" borderId="17" xfId="0" applyFont="1" applyFill="1" applyBorder="1" applyAlignment="1" applyProtection="1">
      <alignment horizontal="center" vertical="center"/>
    </xf>
    <xf numFmtId="0" fontId="17" fillId="3" borderId="18" xfId="0" applyFont="1" applyFill="1" applyBorder="1" applyAlignment="1" applyProtection="1">
      <alignment horizontal="center" vertical="center"/>
    </xf>
    <xf numFmtId="176" fontId="17" fillId="3" borderId="91" xfId="0" applyNumberFormat="1" applyFont="1" applyFill="1" applyBorder="1" applyAlignment="1" applyProtection="1">
      <alignment horizontal="center" vertical="center" wrapText="1"/>
      <protection locked="0"/>
    </xf>
    <xf numFmtId="176" fontId="17" fillId="3" borderId="90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30" xfId="0" applyFont="1" applyFill="1" applyBorder="1" applyAlignment="1" applyProtection="1">
      <alignment horizontal="left" vertical="center" wrapText="1"/>
      <protection locked="0"/>
    </xf>
    <xf numFmtId="0" fontId="17" fillId="3" borderId="92" xfId="0" applyFont="1" applyFill="1" applyBorder="1" applyAlignment="1" applyProtection="1">
      <alignment horizontal="left" vertical="center" wrapText="1"/>
      <protection locked="0"/>
    </xf>
    <xf numFmtId="177" fontId="17" fillId="3" borderId="69" xfId="0" applyNumberFormat="1" applyFont="1" applyFill="1" applyBorder="1" applyAlignment="1" applyProtection="1">
      <alignment horizontal="center" vertical="center"/>
      <protection locked="0"/>
    </xf>
    <xf numFmtId="0" fontId="17" fillId="2" borderId="49" xfId="0" applyFont="1" applyFill="1" applyBorder="1" applyAlignment="1">
      <alignment horizontal="center" vertical="center"/>
    </xf>
    <xf numFmtId="0" fontId="17" fillId="2" borderId="50" xfId="0" applyFont="1" applyFill="1" applyBorder="1" applyAlignment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  <protection locked="0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0" fontId="12" fillId="3" borderId="49" xfId="0" applyFont="1" applyFill="1" applyBorder="1" applyAlignment="1" applyProtection="1">
      <alignment horizontal="center" vertical="center"/>
      <protection locked="0"/>
    </xf>
    <xf numFmtId="0" fontId="12" fillId="3" borderId="50" xfId="0" applyFont="1" applyFill="1" applyBorder="1" applyAlignment="1" applyProtection="1">
      <alignment horizontal="center" vertical="center"/>
      <protection locked="0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7" fillId="2" borderId="49" xfId="0" applyFont="1" applyFill="1" applyBorder="1" applyAlignment="1" applyProtection="1">
      <alignment horizontal="center" vertical="center"/>
    </xf>
    <xf numFmtId="38" fontId="19" fillId="2" borderId="77" xfId="1" applyFont="1" applyFill="1" applyBorder="1" applyAlignment="1">
      <alignment horizontal="center" vertical="center"/>
    </xf>
    <xf numFmtId="38" fontId="19" fillId="2" borderId="75" xfId="1" applyFont="1" applyFill="1" applyBorder="1" applyAlignment="1">
      <alignment horizontal="center" vertical="center"/>
    </xf>
    <xf numFmtId="38" fontId="19" fillId="2" borderId="78" xfId="1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18" fillId="2" borderId="93" xfId="0" applyFont="1" applyFill="1" applyBorder="1" applyAlignment="1">
      <alignment horizontal="center" vertical="center"/>
    </xf>
    <xf numFmtId="0" fontId="18" fillId="2" borderId="52" xfId="0" applyFont="1" applyFill="1" applyBorder="1" applyAlignment="1">
      <alignment horizontal="center" vertical="center"/>
    </xf>
    <xf numFmtId="0" fontId="18" fillId="2" borderId="50" xfId="0" applyFont="1" applyFill="1" applyBorder="1" applyAlignment="1">
      <alignment horizontal="center" vertical="center"/>
    </xf>
    <xf numFmtId="180" fontId="20" fillId="2" borderId="8" xfId="0" applyNumberFormat="1" applyFont="1" applyFill="1" applyBorder="1" applyAlignment="1">
      <alignment horizontal="center" vertical="center"/>
    </xf>
    <xf numFmtId="180" fontId="20" fillId="2" borderId="9" xfId="0" applyNumberFormat="1" applyFont="1" applyFill="1" applyBorder="1" applyAlignment="1">
      <alignment horizontal="center" vertical="center"/>
    </xf>
    <xf numFmtId="180" fontId="20" fillId="2" borderId="10" xfId="0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0" fillId="0" borderId="15" xfId="0" applyFont="1" applyBorder="1"/>
    <xf numFmtId="0" fontId="10" fillId="0" borderId="22" xfId="0" applyFont="1" applyBorder="1"/>
    <xf numFmtId="0" fontId="17" fillId="2" borderId="15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 shrinkToFit="1"/>
    </xf>
    <xf numFmtId="0" fontId="17" fillId="2" borderId="15" xfId="0" applyFont="1" applyFill="1" applyBorder="1" applyAlignment="1">
      <alignment horizontal="center" vertical="center" shrinkToFit="1"/>
    </xf>
    <xf numFmtId="0" fontId="17" fillId="2" borderId="22" xfId="0" applyFont="1" applyFill="1" applyBorder="1" applyAlignment="1">
      <alignment horizontal="center" vertical="center" shrinkToFit="1"/>
    </xf>
    <xf numFmtId="0" fontId="17" fillId="2" borderId="74" xfId="0" applyFont="1" applyFill="1" applyBorder="1" applyAlignment="1">
      <alignment horizontal="center" vertical="center"/>
    </xf>
    <xf numFmtId="0" fontId="10" fillId="0" borderId="75" xfId="0" applyFont="1" applyBorder="1"/>
    <xf numFmtId="0" fontId="10" fillId="0" borderId="76" xfId="0" applyFont="1" applyBorder="1"/>
    <xf numFmtId="0" fontId="19" fillId="3" borderId="77" xfId="0" applyFont="1" applyFill="1" applyBorder="1" applyAlignment="1" applyProtection="1">
      <alignment horizontal="center" vertical="center"/>
      <protection locked="0"/>
    </xf>
    <xf numFmtId="0" fontId="19" fillId="3" borderId="75" xfId="0" applyFont="1" applyFill="1" applyBorder="1" applyAlignment="1" applyProtection="1">
      <alignment horizontal="center" vertical="center"/>
      <protection locked="0"/>
    </xf>
    <xf numFmtId="0" fontId="19" fillId="3" borderId="76" xfId="0" applyFont="1" applyFill="1" applyBorder="1" applyAlignment="1" applyProtection="1">
      <alignment horizontal="center" vertical="center"/>
      <protection locked="0"/>
    </xf>
    <xf numFmtId="38" fontId="19" fillId="3" borderId="77" xfId="1" applyFont="1" applyFill="1" applyBorder="1" applyAlignment="1" applyProtection="1">
      <alignment horizontal="center" vertical="center"/>
      <protection locked="0"/>
    </xf>
    <xf numFmtId="38" fontId="19" fillId="3" borderId="75" xfId="1" applyFont="1" applyFill="1" applyBorder="1" applyAlignment="1" applyProtection="1">
      <alignment horizontal="center" vertical="center"/>
      <protection locked="0"/>
    </xf>
    <xf numFmtId="38" fontId="19" fillId="3" borderId="76" xfId="1" applyFont="1" applyFill="1" applyBorder="1" applyAlignment="1" applyProtection="1">
      <alignment horizontal="center" vertical="center"/>
      <protection locked="0"/>
    </xf>
    <xf numFmtId="179" fontId="10" fillId="3" borderId="69" xfId="0" applyNumberFormat="1" applyFont="1" applyFill="1" applyBorder="1" applyAlignment="1" applyProtection="1">
      <alignment horizontal="center" vertical="center"/>
      <protection locked="0"/>
    </xf>
    <xf numFmtId="0" fontId="17" fillId="2" borderId="30" xfId="0" applyFont="1" applyFill="1" applyBorder="1" applyAlignment="1" applyProtection="1">
      <alignment horizontal="center"/>
    </xf>
    <xf numFmtId="178" fontId="17" fillId="3" borderId="69" xfId="0" applyNumberFormat="1" applyFont="1" applyFill="1" applyBorder="1" applyAlignment="1" applyProtection="1">
      <alignment horizontal="center" vertical="center"/>
      <protection locked="0"/>
    </xf>
    <xf numFmtId="178" fontId="17" fillId="3" borderId="70" xfId="0" applyNumberFormat="1" applyFont="1" applyFill="1" applyBorder="1" applyAlignment="1" applyProtection="1">
      <alignment horizontal="center" vertical="center"/>
      <protection locked="0"/>
    </xf>
    <xf numFmtId="0" fontId="17" fillId="2" borderId="24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shrinkToFit="1"/>
    </xf>
    <xf numFmtId="0" fontId="15" fillId="2" borderId="20" xfId="0" applyFont="1" applyFill="1" applyBorder="1" applyAlignment="1">
      <alignment horizontal="center" vertical="center" shrinkToFit="1"/>
    </xf>
    <xf numFmtId="0" fontId="15" fillId="2" borderId="33" xfId="0" applyFont="1" applyFill="1" applyBorder="1" applyAlignment="1">
      <alignment horizontal="center" vertical="center" shrinkToFit="1"/>
    </xf>
    <xf numFmtId="176" fontId="17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3" borderId="90" xfId="0" applyNumberFormat="1" applyFont="1" applyFill="1" applyBorder="1" applyAlignment="1" applyProtection="1">
      <alignment horizontal="center" vertical="center"/>
      <protection locked="0"/>
    </xf>
    <xf numFmtId="176" fontId="17" fillId="3" borderId="91" xfId="0" applyNumberFormat="1" applyFont="1" applyFill="1" applyBorder="1" applyAlignment="1" applyProtection="1">
      <alignment horizontal="center" vertical="center"/>
      <protection locked="0"/>
    </xf>
    <xf numFmtId="176" fontId="17" fillId="3" borderId="85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89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7" fillId="2" borderId="92" xfId="0" applyFont="1" applyFill="1" applyBorder="1" applyAlignment="1">
      <alignment horizontal="center" vertical="center" wrapText="1"/>
    </xf>
    <xf numFmtId="0" fontId="11" fillId="0" borderId="13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2" fillId="3" borderId="23" xfId="0" applyFont="1" applyFill="1" applyBorder="1" applyAlignment="1" applyProtection="1">
      <alignment horizontal="center" vertical="center"/>
      <protection locked="0"/>
    </xf>
    <xf numFmtId="0" fontId="12" fillId="3" borderId="15" xfId="0" applyFont="1" applyFill="1" applyBorder="1" applyAlignment="1" applyProtection="1">
      <alignment horizontal="center" vertical="center"/>
      <protection locked="0"/>
    </xf>
    <xf numFmtId="0" fontId="12" fillId="3" borderId="22" xfId="0" applyFont="1" applyFill="1" applyBorder="1" applyAlignment="1" applyProtection="1">
      <alignment horizontal="center" vertical="center"/>
      <protection locked="0"/>
    </xf>
    <xf numFmtId="0" fontId="12" fillId="3" borderId="28" xfId="0" applyFont="1" applyFill="1" applyBorder="1" applyAlignment="1" applyProtection="1">
      <alignment horizontal="center" vertical="center"/>
      <protection locked="0"/>
    </xf>
    <xf numFmtId="0" fontId="12" fillId="3" borderId="17" xfId="0" applyFont="1" applyFill="1" applyBorder="1" applyAlignment="1" applyProtection="1">
      <alignment horizontal="center" vertical="center"/>
      <protection locked="0"/>
    </xf>
    <xf numFmtId="0" fontId="12" fillId="3" borderId="27" xfId="0" applyFont="1" applyFill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10" fillId="0" borderId="40" xfId="0" applyFont="1" applyBorder="1" applyAlignment="1" applyProtection="1">
      <alignment horizontal="center" vertical="center"/>
    </xf>
    <xf numFmtId="0" fontId="9" fillId="3" borderId="34" xfId="0" applyFont="1" applyFill="1" applyBorder="1" applyAlignment="1" applyProtection="1">
      <alignment horizontal="center" vertical="center"/>
      <protection locked="0"/>
    </xf>
    <xf numFmtId="0" fontId="9" fillId="3" borderId="41" xfId="0" applyFont="1" applyFill="1" applyBorder="1" applyAlignment="1" applyProtection="1">
      <alignment horizontal="center" vertical="center"/>
      <protection locked="0"/>
    </xf>
    <xf numFmtId="0" fontId="9" fillId="3" borderId="35" xfId="0" applyFont="1" applyFill="1" applyBorder="1" applyAlignment="1" applyProtection="1">
      <alignment horizontal="center" vertical="center"/>
      <protection locked="0"/>
    </xf>
    <xf numFmtId="0" fontId="9" fillId="3" borderId="42" xfId="0" applyFont="1" applyFill="1" applyBorder="1" applyAlignment="1" applyProtection="1">
      <alignment horizontal="center" vertical="center"/>
      <protection locked="0"/>
    </xf>
    <xf numFmtId="0" fontId="9" fillId="3" borderId="36" xfId="0" applyFont="1" applyFill="1" applyBorder="1" applyAlignment="1" applyProtection="1">
      <alignment horizontal="center" vertical="center"/>
      <protection locked="0"/>
    </xf>
    <xf numFmtId="0" fontId="9" fillId="3" borderId="43" xfId="0" applyFont="1" applyFill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 wrapText="1"/>
    </xf>
    <xf numFmtId="0" fontId="10" fillId="0" borderId="40" xfId="0" applyFont="1" applyBorder="1" applyAlignment="1" applyProtection="1">
      <alignment horizontal="center" vertical="center" wrapText="1"/>
    </xf>
    <xf numFmtId="0" fontId="14" fillId="3" borderId="40" xfId="0" applyFont="1" applyFill="1" applyBorder="1" applyAlignment="1" applyProtection="1">
      <alignment horizontal="center" vertical="center" wrapText="1"/>
      <protection locked="0"/>
    </xf>
    <xf numFmtId="0" fontId="14" fillId="3" borderId="44" xfId="0" applyFont="1" applyFill="1" applyBorder="1" applyAlignment="1" applyProtection="1">
      <alignment horizontal="center" vertical="center" wrapText="1"/>
      <protection locked="0"/>
    </xf>
    <xf numFmtId="0" fontId="9" fillId="3" borderId="21" xfId="0" applyFont="1" applyFill="1" applyBorder="1" applyAlignment="1" applyProtection="1">
      <alignment horizontal="center" vertical="center"/>
      <protection locked="0"/>
    </xf>
    <xf numFmtId="0" fontId="9" fillId="3" borderId="32" xfId="0" applyFont="1" applyFill="1" applyBorder="1" applyAlignment="1" applyProtection="1">
      <alignment horizontal="center" vertical="center"/>
      <protection locked="0"/>
    </xf>
    <xf numFmtId="0" fontId="9" fillId="3" borderId="45" xfId="0" applyFont="1" applyFill="1" applyBorder="1" applyAlignment="1" applyProtection="1">
      <alignment horizontal="center" vertical="center"/>
      <protection locked="0"/>
    </xf>
    <xf numFmtId="0" fontId="9" fillId="3" borderId="20" xfId="0" applyFont="1" applyFill="1" applyBorder="1" applyAlignment="1" applyProtection="1">
      <alignment horizontal="center" vertical="center"/>
      <protection locked="0"/>
    </xf>
    <xf numFmtId="0" fontId="9" fillId="3" borderId="33" xfId="0" applyFont="1" applyFill="1" applyBorder="1" applyAlignment="1" applyProtection="1">
      <alignment horizontal="center" vertical="center"/>
      <protection locked="0"/>
    </xf>
    <xf numFmtId="0" fontId="10" fillId="0" borderId="46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47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10" fillId="3" borderId="48" xfId="0" applyFont="1" applyFill="1" applyBorder="1" applyAlignment="1" applyProtection="1">
      <alignment horizontal="left" vertical="center" wrapText="1"/>
      <protection locked="0"/>
    </xf>
    <xf numFmtId="0" fontId="10" fillId="3" borderId="40" xfId="0" applyFont="1" applyFill="1" applyBorder="1" applyAlignment="1" applyProtection="1">
      <alignment horizontal="left" vertical="center" wrapText="1"/>
      <protection locked="0"/>
    </xf>
    <xf numFmtId="0" fontId="10" fillId="3" borderId="44" xfId="0" applyFont="1" applyFill="1" applyBorder="1" applyAlignment="1" applyProtection="1">
      <alignment horizontal="left" vertical="center" wrapText="1"/>
      <protection locked="0"/>
    </xf>
    <xf numFmtId="178" fontId="10" fillId="3" borderId="58" xfId="0" applyNumberFormat="1" applyFont="1" applyFill="1" applyBorder="1" applyAlignment="1" applyProtection="1">
      <alignment horizontal="center" vertical="center"/>
      <protection locked="0"/>
    </xf>
    <xf numFmtId="178" fontId="10" fillId="3" borderId="59" xfId="0" applyNumberFormat="1" applyFont="1" applyFill="1" applyBorder="1" applyAlignment="1" applyProtection="1">
      <alignment horizontal="center" vertical="center"/>
      <protection locked="0"/>
    </xf>
    <xf numFmtId="178" fontId="10" fillId="3" borderId="48" xfId="0" applyNumberFormat="1" applyFont="1" applyFill="1" applyBorder="1" applyAlignment="1" applyProtection="1">
      <alignment horizontal="center" vertical="center"/>
      <protection locked="0"/>
    </xf>
    <xf numFmtId="0" fontId="15" fillId="0" borderId="56" xfId="0" applyFont="1" applyBorder="1" applyAlignment="1" applyProtection="1">
      <alignment horizontal="center" vertical="center" shrinkToFit="1"/>
    </xf>
    <xf numFmtId="0" fontId="10" fillId="0" borderId="58" xfId="0" applyFont="1" applyBorder="1" applyAlignment="1" applyProtection="1">
      <alignment horizontal="center" vertical="center"/>
    </xf>
    <xf numFmtId="0" fontId="10" fillId="0" borderId="59" xfId="0" applyFont="1" applyBorder="1" applyAlignment="1" applyProtection="1">
      <alignment horizontal="center" vertical="center"/>
    </xf>
    <xf numFmtId="0" fontId="10" fillId="0" borderId="48" xfId="0" applyFont="1" applyBorder="1" applyAlignment="1" applyProtection="1">
      <alignment horizontal="center" vertical="center"/>
    </xf>
    <xf numFmtId="0" fontId="10" fillId="3" borderId="40" xfId="0" applyFont="1" applyFill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right" vertical="center"/>
    </xf>
    <xf numFmtId="0" fontId="10" fillId="0" borderId="44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 wrapText="1"/>
    </xf>
    <xf numFmtId="0" fontId="10" fillId="0" borderId="25" xfId="0" applyFont="1" applyBorder="1" applyAlignment="1" applyProtection="1">
      <alignment horizontal="center" vertical="center" wrapText="1"/>
    </xf>
    <xf numFmtId="0" fontId="19" fillId="3" borderId="40" xfId="0" applyFont="1" applyFill="1" applyBorder="1" applyAlignment="1" applyProtection="1">
      <alignment horizontal="center" vertical="center" wrapText="1"/>
      <protection locked="0"/>
    </xf>
    <xf numFmtId="0" fontId="19" fillId="3" borderId="44" xfId="0" applyFont="1" applyFill="1" applyBorder="1" applyAlignment="1" applyProtection="1">
      <alignment horizontal="center" vertical="center" wrapText="1"/>
      <protection locked="0"/>
    </xf>
    <xf numFmtId="0" fontId="19" fillId="3" borderId="25" xfId="0" applyFont="1" applyFill="1" applyBorder="1" applyAlignment="1" applyProtection="1">
      <alignment horizontal="center" vertical="center" wrapText="1"/>
      <protection locked="0"/>
    </xf>
    <xf numFmtId="0" fontId="19" fillId="3" borderId="38" xfId="0" applyFont="1" applyFill="1" applyBorder="1" applyAlignment="1" applyProtection="1">
      <alignment horizontal="center" vertical="center" wrapText="1"/>
      <protection locked="0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38" xfId="0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38" fontId="10" fillId="3" borderId="8" xfId="1" applyFont="1" applyFill="1" applyBorder="1" applyAlignment="1" applyProtection="1">
      <alignment horizontal="center" vertical="center"/>
      <protection locked="0"/>
    </xf>
    <xf numFmtId="38" fontId="10" fillId="3" borderId="9" xfId="1" applyFont="1" applyFill="1" applyBorder="1" applyAlignment="1" applyProtection="1">
      <alignment horizontal="center" vertical="center"/>
      <protection locked="0"/>
    </xf>
    <xf numFmtId="38" fontId="10" fillId="3" borderId="10" xfId="1" applyFont="1" applyFill="1" applyBorder="1" applyAlignment="1" applyProtection="1">
      <alignment horizontal="center" vertical="center"/>
      <protection locked="0"/>
    </xf>
    <xf numFmtId="0" fontId="15" fillId="0" borderId="50" xfId="0" applyFont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49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 textRotation="255"/>
    </xf>
    <xf numFmtId="0" fontId="10" fillId="0" borderId="54" xfId="0" applyFont="1" applyBorder="1" applyAlignment="1" applyProtection="1">
      <alignment horizontal="center" vertical="center" textRotation="255"/>
    </xf>
    <xf numFmtId="0" fontId="10" fillId="0" borderId="65" xfId="0" applyFont="1" applyBorder="1" applyAlignment="1" applyProtection="1">
      <alignment horizontal="center" vertical="center" textRotation="255"/>
    </xf>
    <xf numFmtId="0" fontId="10" fillId="0" borderId="9" xfId="0" applyFont="1" applyBorder="1" applyAlignment="1" applyProtection="1">
      <alignment vertical="center"/>
    </xf>
    <xf numFmtId="0" fontId="10" fillId="0" borderId="49" xfId="0" applyFont="1" applyBorder="1" applyAlignment="1" applyProtection="1">
      <alignment vertical="center"/>
    </xf>
    <xf numFmtId="0" fontId="10" fillId="0" borderId="52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178" fontId="10" fillId="3" borderId="21" xfId="0" applyNumberFormat="1" applyFont="1" applyFill="1" applyBorder="1" applyAlignment="1" applyProtection="1">
      <alignment horizontal="center" vertical="center"/>
      <protection locked="0"/>
    </xf>
    <xf numFmtId="178" fontId="10" fillId="3" borderId="45" xfId="0" applyNumberFormat="1" applyFont="1" applyFill="1" applyBorder="1" applyAlignment="1" applyProtection="1">
      <alignment horizontal="center" vertical="center"/>
      <protection locked="0"/>
    </xf>
    <xf numFmtId="178" fontId="10" fillId="3" borderId="32" xfId="0" applyNumberFormat="1" applyFont="1" applyFill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3" borderId="56" xfId="0" applyFont="1" applyFill="1" applyBorder="1" applyAlignment="1" applyProtection="1">
      <alignment horizontal="center" vertical="center"/>
      <protection locked="0"/>
    </xf>
    <xf numFmtId="0" fontId="10" fillId="3" borderId="60" xfId="0" applyFont="1" applyFill="1" applyBorder="1" applyAlignment="1" applyProtection="1">
      <alignment horizontal="center" vertical="center"/>
      <protection locked="0"/>
    </xf>
    <xf numFmtId="0" fontId="10" fillId="0" borderId="60" xfId="0" applyFont="1" applyBorder="1" applyAlignment="1" applyProtection="1">
      <alignment horizontal="center" vertical="center"/>
    </xf>
    <xf numFmtId="0" fontId="10" fillId="0" borderId="61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right" vertical="center"/>
    </xf>
    <xf numFmtId="0" fontId="10" fillId="0" borderId="45" xfId="0" applyFont="1" applyBorder="1" applyAlignment="1" applyProtection="1">
      <alignment horizontal="right" vertical="center"/>
    </xf>
    <xf numFmtId="0" fontId="10" fillId="0" borderId="32" xfId="0" applyFont="1" applyBorder="1" applyAlignment="1" applyProtection="1">
      <alignment horizontal="right" vertical="center"/>
    </xf>
    <xf numFmtId="0" fontId="10" fillId="0" borderId="56" xfId="0" applyFont="1" applyBorder="1" applyAlignment="1" applyProtection="1">
      <alignment horizontal="center" vertical="center"/>
    </xf>
    <xf numFmtId="0" fontId="10" fillId="0" borderId="57" xfId="0" applyFont="1" applyBorder="1" applyAlignment="1" applyProtection="1">
      <alignment horizontal="center" vertical="center"/>
    </xf>
    <xf numFmtId="0" fontId="10" fillId="0" borderId="64" xfId="0" applyFont="1" applyBorder="1" applyAlignment="1" applyProtection="1">
      <alignment horizontal="center" vertical="center"/>
    </xf>
    <xf numFmtId="178" fontId="10" fillId="3" borderId="1" xfId="0" applyNumberFormat="1" applyFont="1" applyFill="1" applyBorder="1" applyAlignment="1" applyProtection="1">
      <alignment horizontal="center" vertical="center"/>
      <protection locked="0"/>
    </xf>
    <xf numFmtId="178" fontId="10" fillId="3" borderId="2" xfId="0" applyNumberFormat="1" applyFont="1" applyFill="1" applyBorder="1" applyAlignment="1" applyProtection="1">
      <alignment horizontal="center" vertical="center"/>
      <protection locked="0"/>
    </xf>
    <xf numFmtId="181" fontId="15" fillId="0" borderId="54" xfId="0" applyNumberFormat="1" applyFont="1" applyBorder="1" applyAlignment="1" applyProtection="1">
      <alignment horizontal="center" vertical="center" textRotation="255" shrinkToFit="1"/>
    </xf>
    <xf numFmtId="181" fontId="15" fillId="0" borderId="65" xfId="0" applyNumberFormat="1" applyFont="1" applyBorder="1" applyAlignment="1" applyProtection="1">
      <alignment horizontal="center" vertical="center" textRotation="255" shrinkToFit="1"/>
    </xf>
    <xf numFmtId="0" fontId="10" fillId="0" borderId="55" xfId="0" applyFont="1" applyBorder="1" applyAlignment="1" applyProtection="1">
      <alignment horizontal="center" vertical="center"/>
    </xf>
    <xf numFmtId="38" fontId="10" fillId="0" borderId="29" xfId="1" applyFont="1" applyBorder="1" applyAlignment="1" applyProtection="1">
      <alignment horizontal="right" vertical="center"/>
    </xf>
    <xf numFmtId="38" fontId="10" fillId="0" borderId="30" xfId="1" applyFont="1" applyBorder="1" applyAlignment="1" applyProtection="1">
      <alignment horizontal="right" vertical="center"/>
    </xf>
    <xf numFmtId="0" fontId="10" fillId="0" borderId="68" xfId="0" applyFont="1" applyBorder="1" applyAlignment="1" applyProtection="1">
      <alignment horizontal="center" vertical="center"/>
    </xf>
    <xf numFmtId="0" fontId="10" fillId="0" borderId="69" xfId="0" applyFont="1" applyBorder="1" applyAlignment="1" applyProtection="1">
      <alignment horizontal="center" vertical="center"/>
    </xf>
    <xf numFmtId="38" fontId="10" fillId="0" borderId="69" xfId="1" applyFont="1" applyBorder="1" applyAlignment="1" applyProtection="1">
      <alignment horizontal="right" vertical="center"/>
    </xf>
    <xf numFmtId="38" fontId="10" fillId="0" borderId="37" xfId="1" applyFont="1" applyBorder="1" applyAlignment="1" applyProtection="1">
      <alignment horizontal="right" vertical="center"/>
    </xf>
    <xf numFmtId="0" fontId="10" fillId="0" borderId="26" xfId="0" applyFont="1" applyBorder="1" applyAlignment="1" applyProtection="1">
      <alignment horizontal="center" vertical="center"/>
    </xf>
    <xf numFmtId="0" fontId="10" fillId="0" borderId="70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38" fontId="10" fillId="0" borderId="28" xfId="1" applyFont="1" applyBorder="1" applyAlignment="1" applyProtection="1">
      <alignment horizontal="right" vertical="center"/>
    </xf>
    <xf numFmtId="38" fontId="10" fillId="0" borderId="17" xfId="1" applyFont="1" applyBorder="1" applyAlignment="1" applyProtection="1">
      <alignment horizontal="right" vertical="center"/>
    </xf>
    <xf numFmtId="0" fontId="10" fillId="0" borderId="67" xfId="0" applyFont="1" applyBorder="1" applyAlignment="1" applyProtection="1">
      <alignment horizontal="center" vertical="center"/>
    </xf>
    <xf numFmtId="0" fontId="10" fillId="0" borderId="71" xfId="0" applyFont="1" applyBorder="1" applyAlignment="1" applyProtection="1">
      <alignment horizontal="center" vertical="center"/>
    </xf>
    <xf numFmtId="0" fontId="10" fillId="0" borderId="72" xfId="0" applyFont="1" applyBorder="1" applyAlignment="1" applyProtection="1">
      <alignment horizontal="center" vertical="center" shrinkToFit="1"/>
    </xf>
    <xf numFmtId="0" fontId="10" fillId="0" borderId="45" xfId="0" applyFont="1" applyBorder="1" applyAlignment="1" applyProtection="1">
      <alignment horizontal="center" vertical="center" shrinkToFit="1"/>
    </xf>
    <xf numFmtId="0" fontId="10" fillId="0" borderId="32" xfId="0" applyFont="1" applyBorder="1" applyAlignment="1" applyProtection="1">
      <alignment horizontal="center" vertical="center" shrinkToFit="1"/>
    </xf>
    <xf numFmtId="38" fontId="10" fillId="0" borderId="21" xfId="1" applyFont="1" applyBorder="1" applyAlignment="1" applyProtection="1">
      <alignment horizontal="right" vertical="center"/>
    </xf>
    <xf numFmtId="38" fontId="10" fillId="0" borderId="45" xfId="1" applyFont="1" applyBorder="1" applyAlignment="1" applyProtection="1">
      <alignment horizontal="right" vertical="center"/>
    </xf>
    <xf numFmtId="38" fontId="10" fillId="0" borderId="32" xfId="1" applyFont="1" applyBorder="1" applyAlignment="1" applyProtection="1">
      <alignment horizontal="right" vertical="center"/>
    </xf>
    <xf numFmtId="0" fontId="10" fillId="3" borderId="58" xfId="0" applyFont="1" applyFill="1" applyBorder="1" applyAlignment="1" applyProtection="1">
      <alignment horizontal="center" vertical="center"/>
      <protection locked="0"/>
    </xf>
    <xf numFmtId="0" fontId="10" fillId="3" borderId="59" xfId="0" applyFont="1" applyFill="1" applyBorder="1" applyAlignment="1" applyProtection="1">
      <alignment horizontal="center" vertical="center"/>
      <protection locked="0"/>
    </xf>
    <xf numFmtId="0" fontId="10" fillId="3" borderId="48" xfId="0" applyFont="1" applyFill="1" applyBorder="1" applyAlignment="1" applyProtection="1">
      <alignment horizontal="center" vertical="center"/>
      <protection locked="0"/>
    </xf>
    <xf numFmtId="0" fontId="10" fillId="0" borderId="73" xfId="0" applyFont="1" applyBorder="1" applyAlignment="1" applyProtection="1">
      <alignment horizontal="center" vertical="center" shrinkToFit="1"/>
    </xf>
    <xf numFmtId="0" fontId="10" fillId="0" borderId="59" xfId="0" applyFont="1" applyBorder="1" applyAlignment="1" applyProtection="1">
      <alignment horizontal="center" vertical="center" shrinkToFit="1"/>
    </xf>
    <xf numFmtId="38" fontId="10" fillId="0" borderId="58" xfId="1" applyFont="1" applyBorder="1" applyAlignment="1" applyProtection="1">
      <alignment horizontal="right" vertical="center"/>
    </xf>
    <xf numFmtId="38" fontId="10" fillId="0" borderId="59" xfId="1" applyFont="1" applyBorder="1" applyAlignment="1" applyProtection="1">
      <alignment horizontal="right" vertical="center"/>
    </xf>
    <xf numFmtId="0" fontId="10" fillId="0" borderId="74" xfId="0" applyFont="1" applyBorder="1" applyAlignment="1" applyProtection="1">
      <alignment horizontal="center" vertical="center" shrinkToFit="1"/>
    </xf>
    <xf numFmtId="0" fontId="10" fillId="0" borderId="75" xfId="0" applyFont="1" applyBorder="1" applyAlignment="1" applyProtection="1">
      <alignment horizontal="center" vertical="center" shrinkToFit="1"/>
    </xf>
    <xf numFmtId="0" fontId="10" fillId="0" borderId="76" xfId="0" applyFont="1" applyBorder="1" applyAlignment="1" applyProtection="1">
      <alignment horizontal="center" vertical="center" shrinkToFit="1"/>
    </xf>
    <xf numFmtId="38" fontId="10" fillId="0" borderId="77" xfId="1" applyFont="1" applyBorder="1" applyAlignment="1" applyProtection="1">
      <alignment horizontal="right" vertical="center"/>
    </xf>
    <xf numFmtId="38" fontId="10" fillId="0" borderId="75" xfId="1" applyFont="1" applyBorder="1" applyAlignment="1" applyProtection="1">
      <alignment horizontal="right" vertical="center"/>
    </xf>
    <xf numFmtId="0" fontId="10" fillId="0" borderId="77" xfId="0" applyFont="1" applyBorder="1" applyAlignment="1" applyProtection="1">
      <alignment horizontal="center" vertical="center"/>
    </xf>
    <xf numFmtId="0" fontId="10" fillId="0" borderId="75" xfId="0" applyFont="1" applyBorder="1" applyAlignment="1" applyProtection="1">
      <alignment horizontal="center" vertical="center"/>
    </xf>
    <xf numFmtId="0" fontId="10" fillId="0" borderId="78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/>
    </xf>
    <xf numFmtId="178" fontId="10" fillId="3" borderId="28" xfId="0" applyNumberFormat="1" applyFont="1" applyFill="1" applyBorder="1" applyAlignment="1" applyProtection="1">
      <alignment horizontal="center" vertical="center"/>
      <protection locked="0"/>
    </xf>
    <xf numFmtId="178" fontId="10" fillId="3" borderId="17" xfId="0" applyNumberFormat="1" applyFont="1" applyFill="1" applyBorder="1" applyAlignment="1" applyProtection="1">
      <alignment horizontal="center" vertical="center"/>
      <protection locked="0"/>
    </xf>
    <xf numFmtId="0" fontId="15" fillId="0" borderId="67" xfId="0" applyFont="1" applyBorder="1" applyAlignment="1" applyProtection="1">
      <alignment horizontal="center" vertical="center" shrinkToFit="1"/>
    </xf>
    <xf numFmtId="0" fontId="10" fillId="3" borderId="67" xfId="0" applyFont="1" applyFill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right" vertical="center"/>
    </xf>
    <xf numFmtId="0" fontId="16" fillId="0" borderId="8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38" fontId="16" fillId="0" borderId="50" xfId="0" applyNumberFormat="1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10" xfId="0" applyFont="1" applyBorder="1" applyAlignment="1" applyProtection="1">
      <alignment horizontal="right" vertical="center"/>
    </xf>
    <xf numFmtId="178" fontId="10" fillId="3" borderId="40" xfId="0" applyNumberFormat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 vertical="center" shrinkToFit="1"/>
    </xf>
    <xf numFmtId="0" fontId="10" fillId="0" borderId="9" xfId="0" applyFont="1" applyBorder="1" applyAlignment="1" applyProtection="1">
      <alignment horizontal="center" vertical="center" shrinkToFit="1"/>
    </xf>
    <xf numFmtId="0" fontId="10" fillId="0" borderId="10" xfId="0" applyFont="1" applyBorder="1" applyAlignment="1" applyProtection="1">
      <alignment horizontal="center" vertical="center" shrinkToFit="1"/>
    </xf>
    <xf numFmtId="0" fontId="10" fillId="0" borderId="18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 shrinkToFit="1"/>
    </xf>
    <xf numFmtId="0" fontId="10" fillId="0" borderId="17" xfId="0" applyFont="1" applyBorder="1" applyAlignment="1" applyProtection="1">
      <alignment horizontal="center" vertical="center" shrinkToFit="1"/>
    </xf>
    <xf numFmtId="0" fontId="10" fillId="0" borderId="27" xfId="0" applyFont="1" applyBorder="1" applyAlignment="1" applyProtection="1">
      <alignment horizontal="center" vertical="center" shrinkToFit="1"/>
    </xf>
    <xf numFmtId="0" fontId="10" fillId="3" borderId="28" xfId="0" applyFont="1" applyFill="1" applyBorder="1" applyAlignment="1" applyProtection="1">
      <alignment horizontal="center" vertical="center"/>
      <protection locked="0"/>
    </xf>
    <xf numFmtId="0" fontId="10" fillId="3" borderId="17" xfId="0" applyFont="1" applyFill="1" applyBorder="1" applyAlignment="1" applyProtection="1">
      <alignment horizontal="center" vertical="center"/>
      <protection locked="0"/>
    </xf>
    <xf numFmtId="0" fontId="10" fillId="3" borderId="18" xfId="0" applyFont="1" applyFill="1" applyBorder="1" applyAlignment="1" applyProtection="1">
      <alignment horizontal="center" vertical="center"/>
      <protection locked="0"/>
    </xf>
    <xf numFmtId="0" fontId="10" fillId="3" borderId="63" xfId="0" applyFont="1" applyFill="1" applyBorder="1" applyAlignment="1" applyProtection="1">
      <alignment horizontal="center" vertical="center"/>
      <protection locked="0"/>
    </xf>
    <xf numFmtId="0" fontId="10" fillId="0" borderId="49" xfId="0" applyFont="1" applyBorder="1" applyAlignment="1" applyProtection="1">
      <alignment horizontal="center" vertical="center" shrinkToFit="1"/>
    </xf>
    <xf numFmtId="0" fontId="10" fillId="0" borderId="81" xfId="0" applyFont="1" applyBorder="1" applyAlignment="1" applyProtection="1">
      <alignment horizontal="center" vertical="center"/>
    </xf>
    <xf numFmtId="0" fontId="10" fillId="0" borderId="82" xfId="0" applyFont="1" applyBorder="1" applyAlignment="1" applyProtection="1">
      <alignment horizontal="center" vertical="center"/>
    </xf>
    <xf numFmtId="38" fontId="10" fillId="0" borderId="83" xfId="1" applyFont="1" applyBorder="1" applyAlignment="1" applyProtection="1">
      <alignment horizontal="right" vertical="center"/>
    </xf>
    <xf numFmtId="0" fontId="10" fillId="0" borderId="83" xfId="0" applyFont="1" applyBorder="1" applyAlignment="1" applyProtection="1">
      <alignment horizontal="center" vertical="center"/>
    </xf>
    <xf numFmtId="0" fontId="10" fillId="0" borderId="84" xfId="0" applyFont="1" applyBorder="1" applyAlignment="1" applyProtection="1">
      <alignment horizontal="center" vertical="center"/>
    </xf>
    <xf numFmtId="0" fontId="10" fillId="3" borderId="49" xfId="0" applyFont="1" applyFill="1" applyBorder="1" applyAlignment="1" applyProtection="1">
      <alignment horizontal="center" vertical="center"/>
      <protection locked="0"/>
    </xf>
    <xf numFmtId="0" fontId="10" fillId="3" borderId="50" xfId="0" applyFont="1" applyFill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</xf>
    <xf numFmtId="38" fontId="16" fillId="0" borderId="9" xfId="0" applyNumberFormat="1" applyFont="1" applyBorder="1" applyAlignment="1" applyProtection="1">
      <alignment horizontal="right" vertical="center"/>
    </xf>
    <xf numFmtId="38" fontId="16" fillId="0" borderId="10" xfId="0" applyNumberFormat="1" applyFont="1" applyBorder="1" applyAlignment="1" applyProtection="1">
      <alignment horizontal="right" vertical="center"/>
    </xf>
    <xf numFmtId="178" fontId="10" fillId="3" borderId="25" xfId="0" applyNumberFormat="1" applyFont="1" applyFill="1" applyBorder="1" applyAlignment="1" applyProtection="1">
      <alignment horizontal="center" vertical="center"/>
      <protection locked="0"/>
    </xf>
    <xf numFmtId="0" fontId="10" fillId="3" borderId="25" xfId="0" applyFont="1" applyFill="1" applyBorder="1" applyAlignment="1" applyProtection="1">
      <alignment horizontal="center" vertical="center"/>
      <protection locked="0"/>
    </xf>
    <xf numFmtId="0" fontId="22" fillId="0" borderId="58" xfId="2" applyFont="1" applyBorder="1" applyAlignment="1" applyProtection="1">
      <alignment horizontal="center" vertical="center"/>
      <protection locked="0"/>
    </xf>
    <xf numFmtId="0" fontId="22" fillId="0" borderId="59" xfId="2" applyFont="1" applyBorder="1" applyAlignment="1" applyProtection="1">
      <alignment horizontal="center" vertical="center"/>
      <protection locked="0"/>
    </xf>
    <xf numFmtId="0" fontId="22" fillId="0" borderId="64" xfId="2" applyFont="1" applyBorder="1" applyAlignment="1" applyProtection="1">
      <alignment horizontal="center" vertical="center"/>
      <protection locked="0"/>
    </xf>
    <xf numFmtId="182" fontId="16" fillId="3" borderId="96" xfId="2" applyNumberFormat="1" applyFont="1" applyFill="1" applyBorder="1" applyAlignment="1" applyProtection="1">
      <alignment horizontal="center" vertical="center"/>
      <protection locked="0"/>
    </xf>
    <xf numFmtId="182" fontId="16" fillId="3" borderId="83" xfId="2" applyNumberFormat="1" applyFont="1" applyFill="1" applyBorder="1" applyAlignment="1" applyProtection="1">
      <alignment horizontal="center" vertical="center"/>
      <protection locked="0"/>
    </xf>
    <xf numFmtId="0" fontId="16" fillId="3" borderId="83" xfId="2" applyNumberFormat="1" applyFont="1" applyFill="1" applyBorder="1" applyAlignment="1" applyProtection="1">
      <alignment horizontal="center" vertical="center"/>
      <protection locked="0"/>
    </xf>
    <xf numFmtId="0" fontId="16" fillId="3" borderId="84" xfId="2" applyNumberFormat="1" applyFont="1" applyFill="1" applyBorder="1" applyAlignment="1" applyProtection="1">
      <alignment horizontal="center" vertical="center"/>
      <protection locked="0"/>
    </xf>
    <xf numFmtId="182" fontId="12" fillId="3" borderId="96" xfId="2" applyNumberFormat="1" applyFont="1" applyFill="1" applyBorder="1" applyAlignment="1" applyProtection="1">
      <alignment horizontal="center" vertical="center"/>
      <protection locked="0"/>
    </xf>
    <xf numFmtId="182" fontId="12" fillId="3" borderId="83" xfId="2" applyNumberFormat="1" applyFont="1" applyFill="1" applyBorder="1" applyAlignment="1" applyProtection="1">
      <alignment horizontal="center" vertical="center"/>
      <protection locked="0"/>
    </xf>
    <xf numFmtId="0" fontId="12" fillId="3" borderId="83" xfId="2" applyNumberFormat="1" applyFont="1" applyFill="1" applyBorder="1" applyAlignment="1" applyProtection="1">
      <alignment horizontal="center" vertical="center"/>
      <protection locked="0"/>
    </xf>
    <xf numFmtId="0" fontId="12" fillId="3" borderId="84" xfId="2" applyNumberFormat="1" applyFont="1" applyFill="1" applyBorder="1" applyAlignment="1" applyProtection="1">
      <alignment horizontal="center" vertical="center"/>
      <protection locked="0"/>
    </xf>
    <xf numFmtId="182" fontId="16" fillId="3" borderId="55" xfId="2" applyNumberFormat="1" applyFont="1" applyFill="1" applyBorder="1" applyAlignment="1" applyProtection="1">
      <alignment horizontal="center" vertical="center"/>
      <protection locked="0"/>
    </xf>
    <xf numFmtId="182" fontId="16" fillId="3" borderId="56" xfId="2" applyNumberFormat="1" applyFont="1" applyFill="1" applyBorder="1" applyAlignment="1" applyProtection="1">
      <alignment horizontal="center" vertical="center"/>
      <protection locked="0"/>
    </xf>
    <xf numFmtId="0" fontId="16" fillId="3" borderId="56" xfId="2" applyNumberFormat="1" applyFont="1" applyFill="1" applyBorder="1" applyAlignment="1" applyProtection="1">
      <alignment horizontal="center" vertical="center"/>
      <protection locked="0"/>
    </xf>
    <xf numFmtId="0" fontId="16" fillId="3" borderId="57" xfId="2" applyNumberFormat="1" applyFont="1" applyFill="1" applyBorder="1" applyAlignment="1" applyProtection="1">
      <alignment horizontal="center" vertical="center"/>
      <protection locked="0"/>
    </xf>
    <xf numFmtId="182" fontId="12" fillId="3" borderId="55" xfId="2" applyNumberFormat="1" applyFont="1" applyFill="1" applyBorder="1" applyAlignment="1" applyProtection="1">
      <alignment horizontal="center" vertical="center"/>
      <protection locked="0"/>
    </xf>
    <xf numFmtId="182" fontId="12" fillId="3" borderId="56" xfId="2" applyNumberFormat="1" applyFont="1" applyFill="1" applyBorder="1" applyAlignment="1" applyProtection="1">
      <alignment horizontal="center" vertical="center"/>
      <protection locked="0"/>
    </xf>
    <xf numFmtId="0" fontId="12" fillId="3" borderId="56" xfId="2" applyNumberFormat="1" applyFont="1" applyFill="1" applyBorder="1" applyAlignment="1" applyProtection="1">
      <alignment horizontal="center" vertical="center"/>
      <protection locked="0"/>
    </xf>
    <xf numFmtId="0" fontId="12" fillId="3" borderId="57" xfId="2" applyNumberFormat="1" applyFont="1" applyFill="1" applyBorder="1" applyAlignment="1" applyProtection="1">
      <alignment horizontal="center" vertical="center"/>
      <protection locked="0"/>
    </xf>
    <xf numFmtId="0" fontId="21" fillId="0" borderId="1" xfId="2" applyFont="1" applyBorder="1" applyAlignment="1" applyProtection="1">
      <alignment horizontal="center" vertical="center" wrapText="1"/>
    </xf>
    <xf numFmtId="0" fontId="21" fillId="0" borderId="2" xfId="2" applyFont="1" applyBorder="1" applyAlignment="1" applyProtection="1">
      <alignment horizontal="center" vertical="center" wrapText="1"/>
    </xf>
    <xf numFmtId="0" fontId="21" fillId="0" borderId="3" xfId="2" applyFont="1" applyBorder="1" applyAlignment="1" applyProtection="1">
      <alignment horizontal="center" vertical="center" wrapText="1"/>
    </xf>
    <xf numFmtId="0" fontId="21" fillId="0" borderId="28" xfId="2" applyFont="1" applyBorder="1" applyAlignment="1" applyProtection="1">
      <alignment horizontal="center" vertical="center" wrapText="1"/>
    </xf>
    <xf numFmtId="0" fontId="21" fillId="0" borderId="17" xfId="2" applyFont="1" applyBorder="1" applyAlignment="1" applyProtection="1">
      <alignment horizontal="center" vertical="center" wrapText="1"/>
    </xf>
    <xf numFmtId="0" fontId="21" fillId="0" borderId="27" xfId="2" applyFont="1" applyBorder="1" applyAlignment="1" applyProtection="1">
      <alignment horizontal="center" vertical="center" wrapText="1"/>
    </xf>
    <xf numFmtId="0" fontId="22" fillId="0" borderId="6" xfId="2" applyFont="1" applyBorder="1" applyAlignment="1" applyProtection="1">
      <alignment horizontal="center" vertical="center" textRotation="255"/>
    </xf>
    <xf numFmtId="0" fontId="22" fillId="0" borderId="89" xfId="2" applyFont="1" applyBorder="1" applyAlignment="1" applyProtection="1">
      <alignment horizontal="center" vertical="center" textRotation="255"/>
    </xf>
    <xf numFmtId="0" fontId="22" fillId="0" borderId="80" xfId="2" applyFont="1" applyBorder="1" applyAlignment="1" applyProtection="1">
      <alignment horizontal="center" vertical="center" textRotation="255"/>
    </xf>
    <xf numFmtId="0" fontId="10" fillId="0" borderId="57" xfId="0" applyFont="1" applyBorder="1" applyProtection="1"/>
    <xf numFmtId="0" fontId="22" fillId="0" borderId="39" xfId="2" applyFont="1" applyBorder="1" applyAlignment="1" applyProtection="1">
      <alignment horizontal="center" vertical="center" wrapText="1"/>
    </xf>
    <xf numFmtId="0" fontId="22" fillId="0" borderId="40" xfId="2" applyFont="1" applyBorder="1" applyAlignment="1" applyProtection="1">
      <alignment horizontal="center" vertical="center" wrapText="1"/>
    </xf>
    <xf numFmtId="0" fontId="11" fillId="3" borderId="20" xfId="2" applyFont="1" applyFill="1" applyBorder="1" applyAlignment="1" applyProtection="1">
      <alignment horizontal="center" vertical="center"/>
      <protection locked="0"/>
    </xf>
    <xf numFmtId="0" fontId="11" fillId="3" borderId="40" xfId="2" applyFont="1" applyFill="1" applyBorder="1" applyAlignment="1" applyProtection="1">
      <alignment horizontal="center" vertical="center"/>
      <protection locked="0"/>
    </xf>
    <xf numFmtId="0" fontId="21" fillId="0" borderId="15" xfId="2" applyFont="1" applyBorder="1" applyAlignment="1" applyProtection="1">
      <alignment horizontal="center" vertical="center" textRotation="255"/>
    </xf>
    <xf numFmtId="0" fontId="21" fillId="0" borderId="30" xfId="2" applyFont="1" applyBorder="1" applyAlignment="1" applyProtection="1">
      <alignment horizontal="center" vertical="center" textRotation="255"/>
    </xf>
    <xf numFmtId="0" fontId="22" fillId="0" borderId="23" xfId="2" applyFont="1" applyBorder="1" applyAlignment="1" applyProtection="1">
      <alignment horizontal="center" vertical="center" wrapText="1"/>
    </xf>
    <xf numFmtId="0" fontId="22" fillId="0" borderId="15" xfId="2" applyFont="1" applyBorder="1" applyAlignment="1" applyProtection="1">
      <alignment horizontal="center" vertical="center" wrapText="1"/>
    </xf>
    <xf numFmtId="0" fontId="22" fillId="0" borderId="29" xfId="2" applyFont="1" applyBorder="1" applyAlignment="1" applyProtection="1">
      <alignment horizontal="center" vertical="center" wrapText="1"/>
    </xf>
    <xf numFmtId="0" fontId="22" fillId="0" borderId="30" xfId="2" applyFont="1" applyBorder="1" applyAlignment="1" applyProtection="1">
      <alignment horizontal="center" vertical="center" wrapText="1"/>
    </xf>
    <xf numFmtId="0" fontId="11" fillId="3" borderId="79" xfId="2" applyFont="1" applyFill="1" applyBorder="1" applyAlignment="1" applyProtection="1">
      <alignment horizontal="center" vertical="center"/>
      <protection locked="0"/>
    </xf>
    <xf numFmtId="0" fontId="11" fillId="3" borderId="56" xfId="2" applyFont="1" applyFill="1" applyBorder="1" applyAlignment="1" applyProtection="1">
      <alignment horizontal="center" vertical="center"/>
      <protection locked="0"/>
    </xf>
    <xf numFmtId="0" fontId="11" fillId="3" borderId="20" xfId="2" applyFont="1" applyFill="1" applyBorder="1" applyAlignment="1" applyProtection="1">
      <alignment horizontal="center" vertical="center" wrapText="1"/>
      <protection locked="0"/>
    </xf>
    <xf numFmtId="0" fontId="11" fillId="3" borderId="40" xfId="2" applyFont="1" applyFill="1" applyBorder="1" applyAlignment="1" applyProtection="1">
      <alignment horizontal="center" vertical="center" wrapText="1"/>
      <protection locked="0"/>
    </xf>
    <xf numFmtId="0" fontId="22" fillId="0" borderId="44" xfId="2" applyFont="1" applyBorder="1" applyAlignment="1" applyProtection="1">
      <alignment horizontal="center" vertical="center" wrapText="1"/>
    </xf>
    <xf numFmtId="0" fontId="22" fillId="0" borderId="19" xfId="2" applyFont="1" applyBorder="1" applyAlignment="1" applyProtection="1">
      <alignment horizontal="center" vertical="center"/>
    </xf>
    <xf numFmtId="0" fontId="22" fillId="0" borderId="20" xfId="2" applyFont="1" applyBorder="1" applyAlignment="1" applyProtection="1">
      <alignment horizontal="center" vertical="center"/>
    </xf>
    <xf numFmtId="0" fontId="22" fillId="0" borderId="33" xfId="2" applyFont="1" applyBorder="1" applyAlignment="1" applyProtection="1">
      <alignment horizontal="center" vertical="center"/>
    </xf>
    <xf numFmtId="0" fontId="11" fillId="3" borderId="21" xfId="2" applyFont="1" applyFill="1" applyBorder="1" applyAlignment="1" applyProtection="1">
      <alignment horizontal="center" vertical="center" shrinkToFit="1"/>
      <protection locked="0"/>
    </xf>
    <xf numFmtId="0" fontId="11" fillId="3" borderId="45" xfId="2" applyFont="1" applyFill="1" applyBorder="1" applyAlignment="1" applyProtection="1">
      <alignment horizontal="center" vertical="center" shrinkToFit="1"/>
      <protection locked="0"/>
    </xf>
    <xf numFmtId="0" fontId="22" fillId="3" borderId="58" xfId="2" applyFont="1" applyFill="1" applyBorder="1" applyAlignment="1" applyProtection="1">
      <alignment horizontal="center" vertical="center" shrinkToFit="1"/>
      <protection locked="0"/>
    </xf>
    <xf numFmtId="0" fontId="22" fillId="3" borderId="59" xfId="2" applyFont="1" applyFill="1" applyBorder="1" applyAlignment="1" applyProtection="1">
      <alignment horizontal="center" vertical="center" shrinkToFit="1"/>
      <protection locked="0"/>
    </xf>
    <xf numFmtId="0" fontId="22" fillId="0" borderId="21" xfId="2" applyFont="1" applyBorder="1" applyAlignment="1" applyProtection="1">
      <alignment horizontal="center" vertical="center" wrapText="1"/>
    </xf>
    <xf numFmtId="0" fontId="22" fillId="0" borderId="45" xfId="2" applyFont="1" applyBorder="1" applyAlignment="1" applyProtection="1">
      <alignment horizontal="center" vertical="center" wrapText="1"/>
    </xf>
    <xf numFmtId="0" fontId="22" fillId="0" borderId="32" xfId="2" applyFont="1" applyBorder="1" applyAlignment="1" applyProtection="1">
      <alignment horizontal="center" vertical="center" wrapText="1"/>
    </xf>
    <xf numFmtId="0" fontId="22" fillId="0" borderId="6" xfId="2" applyFont="1" applyBorder="1" applyAlignment="1" applyProtection="1">
      <alignment horizontal="center" vertical="center" wrapText="1"/>
    </xf>
    <xf numFmtId="0" fontId="22" fillId="0" borderId="22" xfId="2" applyFont="1" applyBorder="1" applyAlignment="1" applyProtection="1">
      <alignment horizontal="center" vertical="center" wrapText="1"/>
    </xf>
    <xf numFmtId="0" fontId="22" fillId="0" borderId="89" xfId="2" applyFont="1" applyBorder="1" applyAlignment="1" applyProtection="1">
      <alignment horizontal="center" vertical="center" wrapText="1"/>
    </xf>
    <xf numFmtId="0" fontId="22" fillId="0" borderId="31" xfId="2" applyFont="1" applyBorder="1" applyAlignment="1" applyProtection="1">
      <alignment horizontal="center" vertical="center" wrapText="1"/>
    </xf>
    <xf numFmtId="0" fontId="22" fillId="0" borderId="46" xfId="2" applyFont="1" applyBorder="1" applyAlignment="1" applyProtection="1">
      <alignment horizontal="center" vertical="center" wrapText="1"/>
    </xf>
    <xf numFmtId="0" fontId="22" fillId="0" borderId="2" xfId="2" applyFont="1" applyBorder="1" applyAlignment="1" applyProtection="1">
      <alignment horizontal="center" vertical="center" wrapText="1"/>
    </xf>
    <xf numFmtId="0" fontId="22" fillId="0" borderId="16" xfId="2" applyFont="1" applyBorder="1" applyAlignment="1" applyProtection="1">
      <alignment horizontal="center" vertical="center" wrapText="1"/>
    </xf>
    <xf numFmtId="0" fontId="22" fillId="0" borderId="17" xfId="2" applyFont="1" applyBorder="1" applyAlignment="1" applyProtection="1">
      <alignment horizontal="center" vertical="center" wrapText="1"/>
    </xf>
    <xf numFmtId="0" fontId="22" fillId="0" borderId="58" xfId="2" applyFont="1" applyBorder="1" applyAlignment="1" applyProtection="1">
      <alignment horizontal="center" vertical="center"/>
    </xf>
    <xf numFmtId="0" fontId="22" fillId="0" borderId="59" xfId="2" applyFont="1" applyBorder="1" applyAlignment="1" applyProtection="1">
      <alignment horizontal="center" vertical="center"/>
    </xf>
    <xf numFmtId="0" fontId="22" fillId="0" borderId="48" xfId="2" applyFont="1" applyBorder="1" applyAlignment="1" applyProtection="1">
      <alignment horizontal="center" vertical="center"/>
    </xf>
    <xf numFmtId="0" fontId="21" fillId="0" borderId="98" xfId="2" applyFont="1" applyBorder="1" applyAlignment="1" applyProtection="1">
      <alignment horizontal="center" vertical="center" wrapText="1"/>
    </xf>
    <xf numFmtId="0" fontId="21" fillId="0" borderId="55" xfId="2" applyFont="1" applyBorder="1" applyAlignment="1" applyProtection="1">
      <alignment horizontal="center" vertical="center" wrapText="1"/>
    </xf>
    <xf numFmtId="0" fontId="22" fillId="3" borderId="58" xfId="2" applyFont="1" applyFill="1" applyBorder="1" applyAlignment="1" applyProtection="1">
      <alignment horizontal="center" vertical="center"/>
      <protection locked="0"/>
    </xf>
    <xf numFmtId="0" fontId="22" fillId="3" borderId="48" xfId="2" applyFont="1" applyFill="1" applyBorder="1" applyAlignment="1" applyProtection="1">
      <alignment horizontal="center" vertical="center"/>
      <protection locked="0"/>
    </xf>
    <xf numFmtId="0" fontId="22" fillId="3" borderId="59" xfId="2" applyFont="1" applyFill="1" applyBorder="1" applyAlignment="1" applyProtection="1">
      <alignment horizontal="center" vertical="center"/>
      <protection locked="0"/>
    </xf>
    <xf numFmtId="0" fontId="11" fillId="3" borderId="80" xfId="2" applyFont="1" applyFill="1" applyBorder="1" applyAlignment="1" applyProtection="1">
      <alignment horizontal="center" vertical="center"/>
      <protection locked="0"/>
    </xf>
    <xf numFmtId="0" fontId="11" fillId="3" borderId="57" xfId="2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</xf>
    <xf numFmtId="0" fontId="22" fillId="0" borderId="1" xfId="2" applyFont="1" applyBorder="1" applyAlignment="1" applyProtection="1">
      <alignment horizontal="center" vertical="center" wrapText="1"/>
    </xf>
    <xf numFmtId="0" fontId="22" fillId="0" borderId="3" xfId="2" applyFont="1" applyBorder="1" applyAlignment="1" applyProtection="1">
      <alignment horizontal="center" vertical="center" wrapText="1"/>
    </xf>
    <xf numFmtId="0" fontId="22" fillId="0" borderId="28" xfId="2" applyFont="1" applyBorder="1" applyAlignment="1" applyProtection="1">
      <alignment horizontal="center" vertical="center" wrapText="1"/>
    </xf>
    <xf numFmtId="0" fontId="22" fillId="0" borderId="27" xfId="2" applyFont="1" applyBorder="1" applyAlignment="1" applyProtection="1">
      <alignment horizontal="center" vertical="center" wrapText="1"/>
    </xf>
    <xf numFmtId="0" fontId="19" fillId="3" borderId="1" xfId="2" applyFont="1" applyFill="1" applyBorder="1" applyAlignment="1" applyProtection="1">
      <alignment horizontal="left" vertical="center" wrapText="1"/>
      <protection locked="0"/>
    </xf>
    <xf numFmtId="0" fontId="19" fillId="3" borderId="2" xfId="2" applyFont="1" applyFill="1" applyBorder="1" applyAlignment="1" applyProtection="1">
      <alignment horizontal="left" vertical="center" wrapText="1"/>
      <protection locked="0"/>
    </xf>
    <xf numFmtId="0" fontId="19" fillId="3" borderId="47" xfId="2" applyFont="1" applyFill="1" applyBorder="1" applyAlignment="1" applyProtection="1">
      <alignment horizontal="left" vertical="center" wrapText="1"/>
      <protection locked="0"/>
    </xf>
    <xf numFmtId="0" fontId="19" fillId="3" borderId="28" xfId="2" applyFont="1" applyFill="1" applyBorder="1" applyAlignment="1" applyProtection="1">
      <alignment horizontal="left" vertical="center" wrapText="1"/>
      <protection locked="0"/>
    </xf>
    <xf numFmtId="0" fontId="19" fillId="3" borderId="17" xfId="2" applyFont="1" applyFill="1" applyBorder="1" applyAlignment="1" applyProtection="1">
      <alignment horizontal="left" vertical="center" wrapText="1"/>
      <protection locked="0"/>
    </xf>
    <xf numFmtId="0" fontId="19" fillId="3" borderId="18" xfId="2" applyFont="1" applyFill="1" applyBorder="1" applyAlignment="1" applyProtection="1">
      <alignment horizontal="left" vertical="center" wrapText="1"/>
      <protection locked="0"/>
    </xf>
    <xf numFmtId="0" fontId="22" fillId="0" borderId="7" xfId="2" applyFont="1" applyBorder="1" applyAlignment="1" applyProtection="1">
      <alignment horizontal="center" vertical="center" wrapText="1"/>
    </xf>
    <xf numFmtId="0" fontId="22" fillId="0" borderId="92" xfId="2" applyFont="1" applyBorder="1" applyAlignment="1" applyProtection="1">
      <alignment horizontal="center" vertical="center" wrapText="1"/>
    </xf>
    <xf numFmtId="0" fontId="25" fillId="3" borderId="30" xfId="2" applyFont="1" applyFill="1" applyBorder="1" applyAlignment="1" applyProtection="1">
      <alignment horizontal="center" vertical="center"/>
      <protection locked="0"/>
    </xf>
    <xf numFmtId="0" fontId="16" fillId="0" borderId="0" xfId="2" applyFont="1" applyAlignment="1" applyProtection="1">
      <alignment horizontal="left" vertical="center" wrapText="1"/>
    </xf>
    <xf numFmtId="184" fontId="9" fillId="0" borderId="67" xfId="2" applyNumberFormat="1" applyFont="1" applyBorder="1" applyAlignment="1" applyProtection="1">
      <alignment horizontal="center" vertical="center"/>
    </xf>
    <xf numFmtId="0" fontId="22" fillId="0" borderId="66" xfId="2" applyFont="1" applyBorder="1" applyAlignment="1" applyProtection="1">
      <alignment horizontal="center" vertical="center"/>
    </xf>
    <xf numFmtId="0" fontId="22" fillId="0" borderId="67" xfId="2" applyFont="1" applyBorder="1" applyAlignment="1" applyProtection="1">
      <alignment horizontal="center" vertical="center"/>
    </xf>
    <xf numFmtId="0" fontId="22" fillId="0" borderId="94" xfId="2" applyFont="1" applyBorder="1" applyAlignment="1" applyProtection="1">
      <alignment horizontal="center" vertical="center"/>
    </xf>
    <xf numFmtId="183" fontId="9" fillId="0" borderId="67" xfId="2" applyNumberFormat="1" applyFont="1" applyBorder="1" applyAlignment="1" applyProtection="1">
      <alignment horizontal="center" vertical="center"/>
    </xf>
    <xf numFmtId="0" fontId="22" fillId="0" borderId="95" xfId="2" applyFont="1" applyBorder="1" applyAlignment="1" applyProtection="1">
      <alignment horizontal="center" vertical="center"/>
    </xf>
    <xf numFmtId="0" fontId="8" fillId="0" borderId="0" xfId="2" applyFont="1" applyBorder="1" applyAlignment="1" applyProtection="1">
      <alignment horizontal="center" vertical="center"/>
    </xf>
    <xf numFmtId="0" fontId="19" fillId="0" borderId="0" xfId="2" applyFont="1" applyFill="1" applyBorder="1" applyAlignment="1" applyProtection="1">
      <alignment horizontal="right" vertical="center"/>
    </xf>
    <xf numFmtId="0" fontId="22" fillId="0" borderId="58" xfId="2" applyFont="1" applyFill="1" applyBorder="1" applyAlignment="1" applyProtection="1">
      <alignment horizontal="center" vertical="center"/>
    </xf>
    <xf numFmtId="0" fontId="22" fillId="0" borderId="59" xfId="2" applyFont="1" applyFill="1" applyBorder="1" applyAlignment="1" applyProtection="1">
      <alignment horizontal="center" vertical="center"/>
    </xf>
    <xf numFmtId="0" fontId="22" fillId="0" borderId="48" xfId="2" applyFont="1" applyFill="1" applyBorder="1" applyAlignment="1" applyProtection="1">
      <alignment horizontal="center" vertical="center"/>
    </xf>
    <xf numFmtId="0" fontId="26" fillId="3" borderId="28" xfId="2" applyFont="1" applyFill="1" applyBorder="1" applyAlignment="1" applyProtection="1">
      <alignment horizontal="center" vertical="center"/>
      <protection locked="0"/>
    </xf>
    <xf numFmtId="0" fontId="26" fillId="3" borderId="17" xfId="2" applyFont="1" applyFill="1" applyBorder="1" applyAlignment="1" applyProtection="1">
      <alignment horizontal="center" vertical="center"/>
      <protection locked="0"/>
    </xf>
    <xf numFmtId="0" fontId="26" fillId="3" borderId="27" xfId="2" applyFont="1" applyFill="1" applyBorder="1" applyAlignment="1" applyProtection="1">
      <alignment horizontal="center" vertical="center"/>
      <protection locked="0"/>
    </xf>
    <xf numFmtId="0" fontId="22" fillId="0" borderId="58" xfId="2" applyFont="1" applyFill="1" applyBorder="1" applyAlignment="1" applyProtection="1">
      <alignment horizontal="center" vertical="center" shrinkToFit="1"/>
    </xf>
    <xf numFmtId="0" fontId="22" fillId="0" borderId="59" xfId="2" applyFont="1" applyFill="1" applyBorder="1" applyAlignment="1" applyProtection="1">
      <alignment horizontal="center" vertical="center" shrinkToFit="1"/>
    </xf>
    <xf numFmtId="0" fontId="22" fillId="0" borderId="48" xfId="2" applyFont="1" applyFill="1" applyBorder="1" applyAlignment="1" applyProtection="1">
      <alignment horizontal="center" vertical="center" shrinkToFit="1"/>
    </xf>
    <xf numFmtId="0" fontId="26" fillId="3" borderId="28" xfId="2" applyFont="1" applyFill="1" applyBorder="1" applyAlignment="1" applyProtection="1">
      <alignment horizontal="center" vertical="center" shrinkToFit="1"/>
      <protection locked="0"/>
    </xf>
    <xf numFmtId="0" fontId="26" fillId="3" borderId="17" xfId="2" applyFont="1" applyFill="1" applyBorder="1" applyAlignment="1" applyProtection="1">
      <alignment horizontal="center" vertical="center" shrinkToFit="1"/>
      <protection locked="0"/>
    </xf>
    <xf numFmtId="0" fontId="26" fillId="3" borderId="27" xfId="2" applyFont="1" applyFill="1" applyBorder="1" applyAlignment="1" applyProtection="1">
      <alignment horizontal="center" vertical="center" shrinkToFit="1"/>
      <protection locked="0"/>
    </xf>
    <xf numFmtId="0" fontId="22" fillId="0" borderId="1" xfId="2" applyFont="1" applyFill="1" applyBorder="1" applyAlignment="1" applyProtection="1">
      <alignment horizontal="center" vertical="center" wrapText="1"/>
    </xf>
    <xf numFmtId="0" fontId="22" fillId="0" borderId="2" xfId="2" applyFont="1" applyFill="1" applyBorder="1" applyAlignment="1" applyProtection="1">
      <alignment horizontal="center" vertical="center" wrapText="1"/>
    </xf>
    <xf numFmtId="0" fontId="22" fillId="0" borderId="28" xfId="2" applyFont="1" applyFill="1" applyBorder="1" applyAlignment="1" applyProtection="1">
      <alignment horizontal="center" vertical="center" wrapText="1"/>
    </xf>
    <xf numFmtId="0" fontId="22" fillId="0" borderId="17" xfId="2" applyFont="1" applyFill="1" applyBorder="1" applyAlignment="1" applyProtection="1">
      <alignment horizontal="center" vertical="center" wrapText="1"/>
    </xf>
    <xf numFmtId="0" fontId="19" fillId="0" borderId="0" xfId="2" applyFont="1" applyBorder="1" applyAlignment="1" applyProtection="1">
      <alignment horizontal="center" vertical="center"/>
    </xf>
    <xf numFmtId="185" fontId="9" fillId="0" borderId="30" xfId="0" applyNumberFormat="1" applyFont="1" applyFill="1" applyBorder="1" applyAlignment="1" applyProtection="1">
      <alignment horizontal="left" vertical="center" shrinkToFit="1"/>
    </xf>
    <xf numFmtId="185" fontId="17" fillId="0" borderId="0" xfId="0" applyNumberFormat="1" applyFont="1" applyFill="1" applyBorder="1" applyAlignment="1" applyProtection="1">
      <alignment horizontal="left" vertical="center"/>
    </xf>
    <xf numFmtId="17" fontId="17" fillId="2" borderId="30" xfId="0" applyNumberFormat="1" applyFont="1" applyFill="1" applyBorder="1" applyAlignment="1" applyProtection="1">
      <alignment horizontal="center"/>
    </xf>
    <xf numFmtId="49" fontId="10" fillId="0" borderId="2" xfId="0" applyNumberFormat="1" applyFont="1" applyBorder="1" applyAlignment="1">
      <alignment horizontal="right" vertical="center"/>
    </xf>
    <xf numFmtId="49" fontId="10" fillId="0" borderId="17" xfId="0" applyNumberFormat="1" applyFont="1" applyBorder="1" applyAlignment="1" applyProtection="1">
      <alignment horizontal="right" vertical="center"/>
    </xf>
    <xf numFmtId="49" fontId="10" fillId="0" borderId="18" xfId="0" applyNumberFormat="1" applyFont="1" applyBorder="1" applyAlignment="1" applyProtection="1">
      <alignment horizontal="right" vertical="center"/>
    </xf>
    <xf numFmtId="0" fontId="10" fillId="0" borderId="17" xfId="0" applyFont="1" applyBorder="1" applyAlignment="1" applyProtection="1">
      <alignment horizontal="right" vertical="center"/>
    </xf>
    <xf numFmtId="0" fontId="10" fillId="0" borderId="18" xfId="0" applyFont="1" applyBorder="1" applyAlignment="1" applyProtection="1">
      <alignment horizontal="right" vertical="center"/>
    </xf>
  </cellXfs>
  <cellStyles count="3">
    <cellStyle name="桁区切り" xfId="1" builtinId="6"/>
    <cellStyle name="標準" xfId="0" builtinId="0"/>
    <cellStyle name="標準_移動支援実績記録票" xfId="2" xr:uid="{00000000-0005-0000-0000-000002000000}"/>
  </cellStyles>
  <dxfs count="0"/>
  <tableStyles count="0" defaultTableStyle="TableStyleMedium2" defaultPivotStyle="PivotStyleLight16"/>
  <colors>
    <mruColors>
      <color rgb="FFFFFF99"/>
      <color rgb="FFCCE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85725</xdr:colOff>
      <xdr:row>18</xdr:row>
      <xdr:rowOff>350521</xdr:rowOff>
    </xdr:from>
    <xdr:to>
      <xdr:col>45</xdr:col>
      <xdr:colOff>0</xdr:colOff>
      <xdr:row>21</xdr:row>
      <xdr:rowOff>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014085" y="5516881"/>
          <a:ext cx="485775" cy="495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66675</xdr:colOff>
      <xdr:row>11</xdr:row>
      <xdr:rowOff>163113</xdr:rowOff>
    </xdr:from>
    <xdr:to>
      <xdr:col>41</xdr:col>
      <xdr:colOff>59998</xdr:colOff>
      <xdr:row>11</xdr:row>
      <xdr:rowOff>447675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6067425" y="2811063"/>
          <a:ext cx="488623" cy="284562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19051</xdr:colOff>
      <xdr:row>11</xdr:row>
      <xdr:rowOff>152401</xdr:rowOff>
    </xdr:from>
    <xdr:to>
      <xdr:col>40</xdr:col>
      <xdr:colOff>114300</xdr:colOff>
      <xdr:row>11</xdr:row>
      <xdr:rowOff>428625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6000751" y="2847976"/>
          <a:ext cx="466724" cy="276224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372</xdr:row>
      <xdr:rowOff>0</xdr:rowOff>
    </xdr:from>
    <xdr:to>
      <xdr:col>0</xdr:col>
      <xdr:colOff>76200</xdr:colOff>
      <xdr:row>372</xdr:row>
      <xdr:rowOff>209550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7C6D4A0-8055-4C14-91A5-43A4904576BD}"/>
            </a:ext>
          </a:extLst>
        </xdr:cNvPr>
        <xdr:cNvSpPr txBox="1">
          <a:spLocks noChangeArrowheads="1"/>
        </xdr:cNvSpPr>
      </xdr:nvSpPr>
      <xdr:spPr bwMode="auto">
        <a:xfrm>
          <a:off x="0" y="843229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419</xdr:row>
      <xdr:rowOff>0</xdr:rowOff>
    </xdr:from>
    <xdr:to>
      <xdr:col>0</xdr:col>
      <xdr:colOff>76200</xdr:colOff>
      <xdr:row>419</xdr:row>
      <xdr:rowOff>209550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A6C82B7-AAF7-462E-9EB4-A8AE35713B66}"/>
            </a:ext>
          </a:extLst>
        </xdr:cNvPr>
        <xdr:cNvSpPr txBox="1">
          <a:spLocks noChangeArrowheads="1"/>
        </xdr:cNvSpPr>
      </xdr:nvSpPr>
      <xdr:spPr bwMode="auto">
        <a:xfrm>
          <a:off x="0" y="943508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462</xdr:row>
      <xdr:rowOff>0</xdr:rowOff>
    </xdr:from>
    <xdr:to>
      <xdr:col>0</xdr:col>
      <xdr:colOff>76200</xdr:colOff>
      <xdr:row>462</xdr:row>
      <xdr:rowOff>201930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89A0C050-8533-470D-B23F-D338F6908718}"/>
            </a:ext>
          </a:extLst>
        </xdr:cNvPr>
        <xdr:cNvSpPr txBox="1">
          <a:spLocks noChangeArrowheads="1"/>
        </xdr:cNvSpPr>
      </xdr:nvSpPr>
      <xdr:spPr bwMode="auto">
        <a:xfrm>
          <a:off x="0" y="10533126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76200</xdr:colOff>
      <xdr:row>463</xdr:row>
      <xdr:rowOff>201930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2898ABE5-070F-495F-A288-F71439A6F1EF}"/>
            </a:ext>
          </a:extLst>
        </xdr:cNvPr>
        <xdr:cNvSpPr txBox="1">
          <a:spLocks noChangeArrowheads="1"/>
        </xdr:cNvSpPr>
      </xdr:nvSpPr>
      <xdr:spPr bwMode="auto">
        <a:xfrm>
          <a:off x="0" y="10553700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464</xdr:row>
      <xdr:rowOff>0</xdr:rowOff>
    </xdr:from>
    <xdr:to>
      <xdr:col>0</xdr:col>
      <xdr:colOff>76200</xdr:colOff>
      <xdr:row>464</xdr:row>
      <xdr:rowOff>201930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42009E43-7331-4E92-969C-9F83B12A3EEC}"/>
            </a:ext>
          </a:extLst>
        </xdr:cNvPr>
        <xdr:cNvSpPr txBox="1">
          <a:spLocks noChangeArrowheads="1"/>
        </xdr:cNvSpPr>
      </xdr:nvSpPr>
      <xdr:spPr bwMode="auto">
        <a:xfrm>
          <a:off x="0" y="10574274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76200</xdr:colOff>
      <xdr:row>465</xdr:row>
      <xdr:rowOff>201930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5BC8422E-454F-4D7E-BF36-8BAD4AD2415C}"/>
            </a:ext>
          </a:extLst>
        </xdr:cNvPr>
        <xdr:cNvSpPr txBox="1">
          <a:spLocks noChangeArrowheads="1"/>
        </xdr:cNvSpPr>
      </xdr:nvSpPr>
      <xdr:spPr bwMode="auto">
        <a:xfrm>
          <a:off x="0" y="10594848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76200</xdr:colOff>
      <xdr:row>466</xdr:row>
      <xdr:rowOff>201930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58F3DB15-E454-473C-8484-ADC59C7D2493}"/>
            </a:ext>
          </a:extLst>
        </xdr:cNvPr>
        <xdr:cNvSpPr txBox="1">
          <a:spLocks noChangeArrowheads="1"/>
        </xdr:cNvSpPr>
      </xdr:nvSpPr>
      <xdr:spPr bwMode="auto">
        <a:xfrm>
          <a:off x="0" y="10615422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76200</xdr:colOff>
      <xdr:row>467</xdr:row>
      <xdr:rowOff>201930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16FBBFD3-2B99-4737-BBBB-3341B7D974A7}"/>
            </a:ext>
          </a:extLst>
        </xdr:cNvPr>
        <xdr:cNvSpPr txBox="1">
          <a:spLocks noChangeArrowheads="1"/>
        </xdr:cNvSpPr>
      </xdr:nvSpPr>
      <xdr:spPr bwMode="auto">
        <a:xfrm>
          <a:off x="0" y="10635996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76200</xdr:colOff>
      <xdr:row>468</xdr:row>
      <xdr:rowOff>201930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5547AA2B-DD92-483F-A0B6-E2C996A5BE5B}"/>
            </a:ext>
          </a:extLst>
        </xdr:cNvPr>
        <xdr:cNvSpPr txBox="1">
          <a:spLocks noChangeArrowheads="1"/>
        </xdr:cNvSpPr>
      </xdr:nvSpPr>
      <xdr:spPr bwMode="auto">
        <a:xfrm>
          <a:off x="0" y="10656570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469</xdr:row>
      <xdr:rowOff>0</xdr:rowOff>
    </xdr:from>
    <xdr:to>
      <xdr:col>0</xdr:col>
      <xdr:colOff>76200</xdr:colOff>
      <xdr:row>469</xdr:row>
      <xdr:rowOff>201930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7DCA83EB-FB8E-4C69-A9B3-215B6F8867FC}"/>
            </a:ext>
          </a:extLst>
        </xdr:cNvPr>
        <xdr:cNvSpPr txBox="1">
          <a:spLocks noChangeArrowheads="1"/>
        </xdr:cNvSpPr>
      </xdr:nvSpPr>
      <xdr:spPr bwMode="auto">
        <a:xfrm>
          <a:off x="0" y="10677144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470</xdr:row>
      <xdr:rowOff>0</xdr:rowOff>
    </xdr:from>
    <xdr:to>
      <xdr:col>0</xdr:col>
      <xdr:colOff>76200</xdr:colOff>
      <xdr:row>470</xdr:row>
      <xdr:rowOff>209550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6884F0D-B6D8-4891-8194-CB1CFF4D74C3}"/>
            </a:ext>
          </a:extLst>
        </xdr:cNvPr>
        <xdr:cNvSpPr txBox="1">
          <a:spLocks noChangeArrowheads="1"/>
        </xdr:cNvSpPr>
      </xdr:nvSpPr>
      <xdr:spPr bwMode="auto">
        <a:xfrm>
          <a:off x="0" y="1069771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471</xdr:row>
      <xdr:rowOff>0</xdr:rowOff>
    </xdr:from>
    <xdr:to>
      <xdr:col>0</xdr:col>
      <xdr:colOff>76200</xdr:colOff>
      <xdr:row>471</xdr:row>
      <xdr:rowOff>209550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78C520E3-A049-4645-B3D9-B077A400C891}"/>
            </a:ext>
          </a:extLst>
        </xdr:cNvPr>
        <xdr:cNvSpPr txBox="1">
          <a:spLocks noChangeArrowheads="1"/>
        </xdr:cNvSpPr>
      </xdr:nvSpPr>
      <xdr:spPr bwMode="auto">
        <a:xfrm>
          <a:off x="0" y="1071905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472</xdr:row>
      <xdr:rowOff>0</xdr:rowOff>
    </xdr:from>
    <xdr:to>
      <xdr:col>0</xdr:col>
      <xdr:colOff>76200</xdr:colOff>
      <xdr:row>472</xdr:row>
      <xdr:rowOff>201930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C9D12634-4704-4939-BF1E-548370AF8820}"/>
            </a:ext>
          </a:extLst>
        </xdr:cNvPr>
        <xdr:cNvSpPr txBox="1">
          <a:spLocks noChangeArrowheads="1"/>
        </xdr:cNvSpPr>
      </xdr:nvSpPr>
      <xdr:spPr bwMode="auto">
        <a:xfrm>
          <a:off x="0" y="10741914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473</xdr:row>
      <xdr:rowOff>0</xdr:rowOff>
    </xdr:from>
    <xdr:to>
      <xdr:col>0</xdr:col>
      <xdr:colOff>76200</xdr:colOff>
      <xdr:row>473</xdr:row>
      <xdr:rowOff>201930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C5AAD2D9-6C25-4E42-946C-72D3997FF9E0}"/>
            </a:ext>
          </a:extLst>
        </xdr:cNvPr>
        <xdr:cNvSpPr txBox="1">
          <a:spLocks noChangeArrowheads="1"/>
        </xdr:cNvSpPr>
      </xdr:nvSpPr>
      <xdr:spPr bwMode="auto">
        <a:xfrm>
          <a:off x="0" y="10762488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474</xdr:row>
      <xdr:rowOff>0</xdr:rowOff>
    </xdr:from>
    <xdr:to>
      <xdr:col>0</xdr:col>
      <xdr:colOff>76200</xdr:colOff>
      <xdr:row>474</xdr:row>
      <xdr:rowOff>201930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D2EFA58-C0F8-4699-BAE6-8F17A6153D48}"/>
            </a:ext>
          </a:extLst>
        </xdr:cNvPr>
        <xdr:cNvSpPr txBox="1">
          <a:spLocks noChangeArrowheads="1"/>
        </xdr:cNvSpPr>
      </xdr:nvSpPr>
      <xdr:spPr bwMode="auto">
        <a:xfrm>
          <a:off x="0" y="10783062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76200</xdr:colOff>
      <xdr:row>484</xdr:row>
      <xdr:rowOff>209550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4ACE0FB8-E8D1-4315-A998-560345DCD97A}"/>
            </a:ext>
          </a:extLst>
        </xdr:cNvPr>
        <xdr:cNvSpPr txBox="1">
          <a:spLocks noChangeArrowheads="1"/>
        </xdr:cNvSpPr>
      </xdr:nvSpPr>
      <xdr:spPr bwMode="auto">
        <a:xfrm>
          <a:off x="0" y="1098956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506</xdr:row>
      <xdr:rowOff>0</xdr:rowOff>
    </xdr:from>
    <xdr:to>
      <xdr:col>0</xdr:col>
      <xdr:colOff>76200</xdr:colOff>
      <xdr:row>507</xdr:row>
      <xdr:rowOff>38099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F19D86D0-E271-430B-B2DA-94F329B55D21}"/>
            </a:ext>
          </a:extLst>
        </xdr:cNvPr>
        <xdr:cNvSpPr txBox="1">
          <a:spLocks noChangeArrowheads="1"/>
        </xdr:cNvSpPr>
      </xdr:nvSpPr>
      <xdr:spPr bwMode="auto">
        <a:xfrm>
          <a:off x="0" y="115557300"/>
          <a:ext cx="7620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209550</xdr:rowOff>
    </xdr:to>
    <xdr:sp macro="" textlink="">
      <xdr:nvSpPr>
        <xdr:cNvPr id="19" name="Text Box 48">
          <a:extLst>
            <a:ext uri="{FF2B5EF4-FFF2-40B4-BE49-F238E27FC236}">
              <a16:creationId xmlns:a16="http://schemas.microsoft.com/office/drawing/2014/main" id="{E52204BA-6E7F-4829-91A4-C6D9D18645D5}"/>
            </a:ext>
          </a:extLst>
        </xdr:cNvPr>
        <xdr:cNvSpPr txBox="1">
          <a:spLocks noChangeArrowheads="1"/>
        </xdr:cNvSpPr>
      </xdr:nvSpPr>
      <xdr:spPr bwMode="auto">
        <a:xfrm>
          <a:off x="1485900" y="153009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209550</xdr:rowOff>
    </xdr:to>
    <xdr:sp macro="" textlink="">
      <xdr:nvSpPr>
        <xdr:cNvPr id="20" name="Text Box 49">
          <a:extLst>
            <a:ext uri="{FF2B5EF4-FFF2-40B4-BE49-F238E27FC236}">
              <a16:creationId xmlns:a16="http://schemas.microsoft.com/office/drawing/2014/main" id="{8A17F597-6239-494F-B24E-660A7B78197A}"/>
            </a:ext>
          </a:extLst>
        </xdr:cNvPr>
        <xdr:cNvSpPr txBox="1">
          <a:spLocks noChangeArrowheads="1"/>
        </xdr:cNvSpPr>
      </xdr:nvSpPr>
      <xdr:spPr bwMode="auto">
        <a:xfrm>
          <a:off x="1485900" y="15727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209550</xdr:rowOff>
    </xdr:to>
    <xdr:sp macro="" textlink="">
      <xdr:nvSpPr>
        <xdr:cNvPr id="21" name="Text Box 50">
          <a:extLst>
            <a:ext uri="{FF2B5EF4-FFF2-40B4-BE49-F238E27FC236}">
              <a16:creationId xmlns:a16="http://schemas.microsoft.com/office/drawing/2014/main" id="{D2255FE0-A53B-4D14-B751-7BC7A6C5E721}"/>
            </a:ext>
          </a:extLst>
        </xdr:cNvPr>
        <xdr:cNvSpPr txBox="1">
          <a:spLocks noChangeArrowheads="1"/>
        </xdr:cNvSpPr>
      </xdr:nvSpPr>
      <xdr:spPr bwMode="auto">
        <a:xfrm>
          <a:off x="1485900" y="1615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209550</xdr:rowOff>
    </xdr:to>
    <xdr:sp macro="" textlink="">
      <xdr:nvSpPr>
        <xdr:cNvPr id="22" name="Text Box 51">
          <a:extLst>
            <a:ext uri="{FF2B5EF4-FFF2-40B4-BE49-F238E27FC236}">
              <a16:creationId xmlns:a16="http://schemas.microsoft.com/office/drawing/2014/main" id="{397763D0-465F-4967-A637-89B2B261DDB8}"/>
            </a:ext>
          </a:extLst>
        </xdr:cNvPr>
        <xdr:cNvSpPr txBox="1">
          <a:spLocks noChangeArrowheads="1"/>
        </xdr:cNvSpPr>
      </xdr:nvSpPr>
      <xdr:spPr bwMode="auto">
        <a:xfrm>
          <a:off x="1485900" y="165811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209550</xdr:rowOff>
    </xdr:to>
    <xdr:sp macro="" textlink="">
      <xdr:nvSpPr>
        <xdr:cNvPr id="23" name="Text Box 52">
          <a:extLst>
            <a:ext uri="{FF2B5EF4-FFF2-40B4-BE49-F238E27FC236}">
              <a16:creationId xmlns:a16="http://schemas.microsoft.com/office/drawing/2014/main" id="{F894F1B0-9E8A-40C1-84E6-681C08D37E1B}"/>
            </a:ext>
          </a:extLst>
        </xdr:cNvPr>
        <xdr:cNvSpPr txBox="1">
          <a:spLocks noChangeArrowheads="1"/>
        </xdr:cNvSpPr>
      </xdr:nvSpPr>
      <xdr:spPr bwMode="auto">
        <a:xfrm>
          <a:off x="1485900" y="170078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</xdr:colOff>
      <xdr:row>82</xdr:row>
      <xdr:rowOff>209550</xdr:rowOff>
    </xdr:to>
    <xdr:sp macro="" textlink="">
      <xdr:nvSpPr>
        <xdr:cNvPr id="24" name="Text Box 53">
          <a:extLst>
            <a:ext uri="{FF2B5EF4-FFF2-40B4-BE49-F238E27FC236}">
              <a16:creationId xmlns:a16="http://schemas.microsoft.com/office/drawing/2014/main" id="{9039F276-B642-4C57-BFBD-2F80BDA0A3EF}"/>
            </a:ext>
          </a:extLst>
        </xdr:cNvPr>
        <xdr:cNvSpPr txBox="1">
          <a:spLocks noChangeArrowheads="1"/>
        </xdr:cNvSpPr>
      </xdr:nvSpPr>
      <xdr:spPr bwMode="auto">
        <a:xfrm>
          <a:off x="1485900" y="174345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76200</xdr:colOff>
      <xdr:row>84</xdr:row>
      <xdr:rowOff>209550</xdr:rowOff>
    </xdr:to>
    <xdr:sp macro="" textlink="">
      <xdr:nvSpPr>
        <xdr:cNvPr id="25" name="Text Box 54">
          <a:extLst>
            <a:ext uri="{FF2B5EF4-FFF2-40B4-BE49-F238E27FC236}">
              <a16:creationId xmlns:a16="http://schemas.microsoft.com/office/drawing/2014/main" id="{10CDE0E1-B3D7-4E7A-AAC5-9A8827250D90}"/>
            </a:ext>
          </a:extLst>
        </xdr:cNvPr>
        <xdr:cNvSpPr txBox="1">
          <a:spLocks noChangeArrowheads="1"/>
        </xdr:cNvSpPr>
      </xdr:nvSpPr>
      <xdr:spPr bwMode="auto">
        <a:xfrm>
          <a:off x="1485900" y="17861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209550</xdr:rowOff>
    </xdr:to>
    <xdr:sp macro="" textlink="">
      <xdr:nvSpPr>
        <xdr:cNvPr id="26" name="Text Box 55">
          <a:extLst>
            <a:ext uri="{FF2B5EF4-FFF2-40B4-BE49-F238E27FC236}">
              <a16:creationId xmlns:a16="http://schemas.microsoft.com/office/drawing/2014/main" id="{B44CF7A5-7002-4C60-8389-5BED640A4FFF}"/>
            </a:ext>
          </a:extLst>
        </xdr:cNvPr>
        <xdr:cNvSpPr txBox="1">
          <a:spLocks noChangeArrowheads="1"/>
        </xdr:cNvSpPr>
      </xdr:nvSpPr>
      <xdr:spPr bwMode="auto">
        <a:xfrm>
          <a:off x="1485900" y="18288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209550</xdr:rowOff>
    </xdr:to>
    <xdr:sp macro="" textlink="">
      <xdr:nvSpPr>
        <xdr:cNvPr id="27" name="Text Box 56">
          <a:extLst>
            <a:ext uri="{FF2B5EF4-FFF2-40B4-BE49-F238E27FC236}">
              <a16:creationId xmlns:a16="http://schemas.microsoft.com/office/drawing/2014/main" id="{13C18A9E-E43F-41CD-AFFE-7EE32CD308C8}"/>
            </a:ext>
          </a:extLst>
        </xdr:cNvPr>
        <xdr:cNvSpPr txBox="1">
          <a:spLocks noChangeArrowheads="1"/>
        </xdr:cNvSpPr>
      </xdr:nvSpPr>
      <xdr:spPr bwMode="auto">
        <a:xfrm>
          <a:off x="1485900" y="187147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209550</xdr:rowOff>
    </xdr:to>
    <xdr:sp macro="" textlink="">
      <xdr:nvSpPr>
        <xdr:cNvPr id="28" name="Text Box 57">
          <a:extLst>
            <a:ext uri="{FF2B5EF4-FFF2-40B4-BE49-F238E27FC236}">
              <a16:creationId xmlns:a16="http://schemas.microsoft.com/office/drawing/2014/main" id="{FF5FD335-6AED-45D4-B53A-F0C74A7B692A}"/>
            </a:ext>
          </a:extLst>
        </xdr:cNvPr>
        <xdr:cNvSpPr txBox="1">
          <a:spLocks noChangeArrowheads="1"/>
        </xdr:cNvSpPr>
      </xdr:nvSpPr>
      <xdr:spPr bwMode="auto">
        <a:xfrm>
          <a:off x="1485900" y="191414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76200</xdr:colOff>
      <xdr:row>92</xdr:row>
      <xdr:rowOff>209550</xdr:rowOff>
    </xdr:to>
    <xdr:sp macro="" textlink="">
      <xdr:nvSpPr>
        <xdr:cNvPr id="29" name="Text Box 58">
          <a:extLst>
            <a:ext uri="{FF2B5EF4-FFF2-40B4-BE49-F238E27FC236}">
              <a16:creationId xmlns:a16="http://schemas.microsoft.com/office/drawing/2014/main" id="{9AF3BAF9-ED63-4C4F-B881-D91D6D2AE609}"/>
            </a:ext>
          </a:extLst>
        </xdr:cNvPr>
        <xdr:cNvSpPr txBox="1">
          <a:spLocks noChangeArrowheads="1"/>
        </xdr:cNvSpPr>
      </xdr:nvSpPr>
      <xdr:spPr bwMode="auto">
        <a:xfrm>
          <a:off x="1485900" y="19568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94</xdr:row>
      <xdr:rowOff>209550</xdr:rowOff>
    </xdr:to>
    <xdr:sp macro="" textlink="">
      <xdr:nvSpPr>
        <xdr:cNvPr id="30" name="Text Box 59">
          <a:extLst>
            <a:ext uri="{FF2B5EF4-FFF2-40B4-BE49-F238E27FC236}">
              <a16:creationId xmlns:a16="http://schemas.microsoft.com/office/drawing/2014/main" id="{479AF17E-6227-41E6-A17D-310F295D7C53}"/>
            </a:ext>
          </a:extLst>
        </xdr:cNvPr>
        <xdr:cNvSpPr txBox="1">
          <a:spLocks noChangeArrowheads="1"/>
        </xdr:cNvSpPr>
      </xdr:nvSpPr>
      <xdr:spPr bwMode="auto">
        <a:xfrm>
          <a:off x="1485900" y="202082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94</xdr:row>
      <xdr:rowOff>209550</xdr:rowOff>
    </xdr:to>
    <xdr:sp macro="" textlink="">
      <xdr:nvSpPr>
        <xdr:cNvPr id="31" name="Text Box 60">
          <a:extLst>
            <a:ext uri="{FF2B5EF4-FFF2-40B4-BE49-F238E27FC236}">
              <a16:creationId xmlns:a16="http://schemas.microsoft.com/office/drawing/2014/main" id="{AB73EF18-72A0-448C-9C59-C7C44EE68FB0}"/>
            </a:ext>
          </a:extLst>
        </xdr:cNvPr>
        <xdr:cNvSpPr txBox="1">
          <a:spLocks noChangeArrowheads="1"/>
        </xdr:cNvSpPr>
      </xdr:nvSpPr>
      <xdr:spPr bwMode="auto">
        <a:xfrm>
          <a:off x="1485900" y="2042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76200</xdr:colOff>
      <xdr:row>136</xdr:row>
      <xdr:rowOff>209550</xdr:rowOff>
    </xdr:to>
    <xdr:sp macro="" textlink="">
      <xdr:nvSpPr>
        <xdr:cNvPr id="32" name="Text Box 61">
          <a:extLst>
            <a:ext uri="{FF2B5EF4-FFF2-40B4-BE49-F238E27FC236}">
              <a16:creationId xmlns:a16="http://schemas.microsoft.com/office/drawing/2014/main" id="{4B4E9CFE-D6C0-4134-8DEC-668A3E73B568}"/>
            </a:ext>
          </a:extLst>
        </xdr:cNvPr>
        <xdr:cNvSpPr txBox="1">
          <a:spLocks noChangeArrowheads="1"/>
        </xdr:cNvSpPr>
      </xdr:nvSpPr>
      <xdr:spPr bwMode="auto">
        <a:xfrm>
          <a:off x="1485900" y="293827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209550</xdr:rowOff>
    </xdr:to>
    <xdr:sp macro="" textlink="">
      <xdr:nvSpPr>
        <xdr:cNvPr id="33" name="Text Box 62">
          <a:extLst>
            <a:ext uri="{FF2B5EF4-FFF2-40B4-BE49-F238E27FC236}">
              <a16:creationId xmlns:a16="http://schemas.microsoft.com/office/drawing/2014/main" id="{CC5CBA10-D5E0-47B0-ABD2-118CA4808DCF}"/>
            </a:ext>
          </a:extLst>
        </xdr:cNvPr>
        <xdr:cNvSpPr txBox="1">
          <a:spLocks noChangeArrowheads="1"/>
        </xdr:cNvSpPr>
      </xdr:nvSpPr>
      <xdr:spPr bwMode="auto">
        <a:xfrm>
          <a:off x="1485900" y="394106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76200</xdr:colOff>
      <xdr:row>268</xdr:row>
      <xdr:rowOff>209550</xdr:rowOff>
    </xdr:to>
    <xdr:sp macro="" textlink="">
      <xdr:nvSpPr>
        <xdr:cNvPr id="34" name="Text Box 64">
          <a:extLst>
            <a:ext uri="{FF2B5EF4-FFF2-40B4-BE49-F238E27FC236}">
              <a16:creationId xmlns:a16="http://schemas.microsoft.com/office/drawing/2014/main" id="{C66E68C3-39FE-4C63-9922-E1E174373CFE}"/>
            </a:ext>
          </a:extLst>
        </xdr:cNvPr>
        <xdr:cNvSpPr txBox="1">
          <a:spLocks noChangeArrowheads="1"/>
        </xdr:cNvSpPr>
      </xdr:nvSpPr>
      <xdr:spPr bwMode="auto">
        <a:xfrm>
          <a:off x="1485900" y="594664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209550</xdr:rowOff>
    </xdr:to>
    <xdr:sp macro="" textlink="">
      <xdr:nvSpPr>
        <xdr:cNvPr id="35" name="Text Box 67">
          <a:extLst>
            <a:ext uri="{FF2B5EF4-FFF2-40B4-BE49-F238E27FC236}">
              <a16:creationId xmlns:a16="http://schemas.microsoft.com/office/drawing/2014/main" id="{D7710E18-D86F-4F1C-8C1D-E483576D23B0}"/>
            </a:ext>
          </a:extLst>
        </xdr:cNvPr>
        <xdr:cNvSpPr txBox="1">
          <a:spLocks noChangeArrowheads="1"/>
        </xdr:cNvSpPr>
      </xdr:nvSpPr>
      <xdr:spPr bwMode="auto">
        <a:xfrm>
          <a:off x="1485900" y="60731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275</xdr:row>
      <xdr:rowOff>0</xdr:rowOff>
    </xdr:from>
    <xdr:to>
      <xdr:col>2</xdr:col>
      <xdr:colOff>76200</xdr:colOff>
      <xdr:row>275</xdr:row>
      <xdr:rowOff>209550</xdr:rowOff>
    </xdr:to>
    <xdr:sp macro="" textlink="">
      <xdr:nvSpPr>
        <xdr:cNvPr id="36" name="Text Box 68">
          <a:extLst>
            <a:ext uri="{FF2B5EF4-FFF2-40B4-BE49-F238E27FC236}">
              <a16:creationId xmlns:a16="http://schemas.microsoft.com/office/drawing/2014/main" id="{8BAF0133-293A-46BA-A662-893616E3901E}"/>
            </a:ext>
          </a:extLst>
        </xdr:cNvPr>
        <xdr:cNvSpPr txBox="1">
          <a:spLocks noChangeArrowheads="1"/>
        </xdr:cNvSpPr>
      </xdr:nvSpPr>
      <xdr:spPr bwMode="auto">
        <a:xfrm>
          <a:off x="1485900" y="609447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76200</xdr:colOff>
      <xdr:row>286</xdr:row>
      <xdr:rowOff>209550</xdr:rowOff>
    </xdr:to>
    <xdr:sp macro="" textlink="">
      <xdr:nvSpPr>
        <xdr:cNvPr id="37" name="Text Box 73">
          <a:extLst>
            <a:ext uri="{FF2B5EF4-FFF2-40B4-BE49-F238E27FC236}">
              <a16:creationId xmlns:a16="http://schemas.microsoft.com/office/drawing/2014/main" id="{8B8C8D0A-3CF0-40EB-B437-5C9751ED681E}"/>
            </a:ext>
          </a:extLst>
        </xdr:cNvPr>
        <xdr:cNvSpPr txBox="1">
          <a:spLocks noChangeArrowheads="1"/>
        </xdr:cNvSpPr>
      </xdr:nvSpPr>
      <xdr:spPr bwMode="auto">
        <a:xfrm>
          <a:off x="1485900" y="632917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76200</xdr:colOff>
      <xdr:row>287</xdr:row>
      <xdr:rowOff>209550</xdr:rowOff>
    </xdr:to>
    <xdr:sp macro="" textlink="">
      <xdr:nvSpPr>
        <xdr:cNvPr id="38" name="Text Box 74">
          <a:extLst>
            <a:ext uri="{FF2B5EF4-FFF2-40B4-BE49-F238E27FC236}">
              <a16:creationId xmlns:a16="http://schemas.microsoft.com/office/drawing/2014/main" id="{E36EB044-FEF0-41D9-9F6E-E30A28359A79}"/>
            </a:ext>
          </a:extLst>
        </xdr:cNvPr>
        <xdr:cNvSpPr txBox="1">
          <a:spLocks noChangeArrowheads="1"/>
        </xdr:cNvSpPr>
      </xdr:nvSpPr>
      <xdr:spPr bwMode="auto">
        <a:xfrm>
          <a:off x="1485900" y="637184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76200</xdr:colOff>
      <xdr:row>287</xdr:row>
      <xdr:rowOff>209550</xdr:rowOff>
    </xdr:to>
    <xdr:sp macro="" textlink="">
      <xdr:nvSpPr>
        <xdr:cNvPr id="39" name="Text Box 75">
          <a:extLst>
            <a:ext uri="{FF2B5EF4-FFF2-40B4-BE49-F238E27FC236}">
              <a16:creationId xmlns:a16="http://schemas.microsoft.com/office/drawing/2014/main" id="{8664FEFF-0631-41DE-A49F-9EB41304273A}"/>
            </a:ext>
          </a:extLst>
        </xdr:cNvPr>
        <xdr:cNvSpPr txBox="1">
          <a:spLocks noChangeArrowheads="1"/>
        </xdr:cNvSpPr>
      </xdr:nvSpPr>
      <xdr:spPr bwMode="auto">
        <a:xfrm>
          <a:off x="1485900" y="63931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209550</xdr:rowOff>
    </xdr:to>
    <xdr:sp macro="" textlink="">
      <xdr:nvSpPr>
        <xdr:cNvPr id="40" name="Text Box 76">
          <a:extLst>
            <a:ext uri="{FF2B5EF4-FFF2-40B4-BE49-F238E27FC236}">
              <a16:creationId xmlns:a16="http://schemas.microsoft.com/office/drawing/2014/main" id="{73A2B6EB-0FEE-49C7-88E6-B7AC2679D27D}"/>
            </a:ext>
          </a:extLst>
        </xdr:cNvPr>
        <xdr:cNvSpPr txBox="1">
          <a:spLocks noChangeArrowheads="1"/>
        </xdr:cNvSpPr>
      </xdr:nvSpPr>
      <xdr:spPr bwMode="auto">
        <a:xfrm>
          <a:off x="1485900" y="6606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328</xdr:row>
      <xdr:rowOff>0</xdr:rowOff>
    </xdr:from>
    <xdr:to>
      <xdr:col>2</xdr:col>
      <xdr:colOff>76200</xdr:colOff>
      <xdr:row>328</xdr:row>
      <xdr:rowOff>201930</xdr:rowOff>
    </xdr:to>
    <xdr:sp macro="" textlink="">
      <xdr:nvSpPr>
        <xdr:cNvPr id="41" name="Text Box 77">
          <a:extLst>
            <a:ext uri="{FF2B5EF4-FFF2-40B4-BE49-F238E27FC236}">
              <a16:creationId xmlns:a16="http://schemas.microsoft.com/office/drawing/2014/main" id="{B3387044-2F81-43A8-91B3-1600A77E4FB0}"/>
            </a:ext>
          </a:extLst>
        </xdr:cNvPr>
        <xdr:cNvSpPr txBox="1">
          <a:spLocks noChangeArrowheads="1"/>
        </xdr:cNvSpPr>
      </xdr:nvSpPr>
      <xdr:spPr bwMode="auto">
        <a:xfrm>
          <a:off x="1485900" y="7313676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209550</xdr:rowOff>
    </xdr:to>
    <xdr:sp macro="" textlink="">
      <xdr:nvSpPr>
        <xdr:cNvPr id="42" name="Text Box 78">
          <a:extLst>
            <a:ext uri="{FF2B5EF4-FFF2-40B4-BE49-F238E27FC236}">
              <a16:creationId xmlns:a16="http://schemas.microsoft.com/office/drawing/2014/main" id="{0B2CD149-307C-41BD-A6DC-A818F259AC05}"/>
            </a:ext>
          </a:extLst>
        </xdr:cNvPr>
        <xdr:cNvSpPr txBox="1">
          <a:spLocks noChangeArrowheads="1"/>
        </xdr:cNvSpPr>
      </xdr:nvSpPr>
      <xdr:spPr bwMode="auto">
        <a:xfrm>
          <a:off x="1485900" y="148742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209550</xdr:rowOff>
    </xdr:to>
    <xdr:sp macro="" textlink="">
      <xdr:nvSpPr>
        <xdr:cNvPr id="43" name="Text Box 79">
          <a:extLst>
            <a:ext uri="{FF2B5EF4-FFF2-40B4-BE49-F238E27FC236}">
              <a16:creationId xmlns:a16="http://schemas.microsoft.com/office/drawing/2014/main" id="{ACE28ABC-19FA-4190-ABA7-FA601FC71017}"/>
            </a:ext>
          </a:extLst>
        </xdr:cNvPr>
        <xdr:cNvSpPr txBox="1">
          <a:spLocks noChangeArrowheads="1"/>
        </xdr:cNvSpPr>
      </xdr:nvSpPr>
      <xdr:spPr bwMode="auto">
        <a:xfrm>
          <a:off x="1485900" y="153009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209550</xdr:rowOff>
    </xdr:to>
    <xdr:sp macro="" textlink="">
      <xdr:nvSpPr>
        <xdr:cNvPr id="44" name="Text Box 80">
          <a:extLst>
            <a:ext uri="{FF2B5EF4-FFF2-40B4-BE49-F238E27FC236}">
              <a16:creationId xmlns:a16="http://schemas.microsoft.com/office/drawing/2014/main" id="{37ABB4A7-2473-42B4-86EB-282B32C84478}"/>
            </a:ext>
          </a:extLst>
        </xdr:cNvPr>
        <xdr:cNvSpPr txBox="1">
          <a:spLocks noChangeArrowheads="1"/>
        </xdr:cNvSpPr>
      </xdr:nvSpPr>
      <xdr:spPr bwMode="auto">
        <a:xfrm>
          <a:off x="1485900" y="15727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209550</xdr:rowOff>
    </xdr:to>
    <xdr:sp macro="" textlink="">
      <xdr:nvSpPr>
        <xdr:cNvPr id="45" name="Text Box 81">
          <a:extLst>
            <a:ext uri="{FF2B5EF4-FFF2-40B4-BE49-F238E27FC236}">
              <a16:creationId xmlns:a16="http://schemas.microsoft.com/office/drawing/2014/main" id="{D28A0AFE-8AFC-4621-9FB6-D0D514D8F32B}"/>
            </a:ext>
          </a:extLst>
        </xdr:cNvPr>
        <xdr:cNvSpPr txBox="1">
          <a:spLocks noChangeArrowheads="1"/>
        </xdr:cNvSpPr>
      </xdr:nvSpPr>
      <xdr:spPr bwMode="auto">
        <a:xfrm>
          <a:off x="1485900" y="1615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209550</xdr:rowOff>
    </xdr:to>
    <xdr:sp macro="" textlink="">
      <xdr:nvSpPr>
        <xdr:cNvPr id="46" name="Text Box 82">
          <a:extLst>
            <a:ext uri="{FF2B5EF4-FFF2-40B4-BE49-F238E27FC236}">
              <a16:creationId xmlns:a16="http://schemas.microsoft.com/office/drawing/2014/main" id="{C4161A5B-0C9F-4395-AACF-B7A2A0ED0ABA}"/>
            </a:ext>
          </a:extLst>
        </xdr:cNvPr>
        <xdr:cNvSpPr txBox="1">
          <a:spLocks noChangeArrowheads="1"/>
        </xdr:cNvSpPr>
      </xdr:nvSpPr>
      <xdr:spPr bwMode="auto">
        <a:xfrm>
          <a:off x="1485900" y="165811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209550</xdr:rowOff>
    </xdr:to>
    <xdr:sp macro="" textlink="">
      <xdr:nvSpPr>
        <xdr:cNvPr id="47" name="Text Box 83">
          <a:extLst>
            <a:ext uri="{FF2B5EF4-FFF2-40B4-BE49-F238E27FC236}">
              <a16:creationId xmlns:a16="http://schemas.microsoft.com/office/drawing/2014/main" id="{6F9B2EDA-78FD-4E18-A3C0-A451CF3F4FEE}"/>
            </a:ext>
          </a:extLst>
        </xdr:cNvPr>
        <xdr:cNvSpPr txBox="1">
          <a:spLocks noChangeArrowheads="1"/>
        </xdr:cNvSpPr>
      </xdr:nvSpPr>
      <xdr:spPr bwMode="auto">
        <a:xfrm>
          <a:off x="1485900" y="170078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</xdr:colOff>
      <xdr:row>82</xdr:row>
      <xdr:rowOff>209550</xdr:rowOff>
    </xdr:to>
    <xdr:sp macro="" textlink="">
      <xdr:nvSpPr>
        <xdr:cNvPr id="48" name="Text Box 84">
          <a:extLst>
            <a:ext uri="{FF2B5EF4-FFF2-40B4-BE49-F238E27FC236}">
              <a16:creationId xmlns:a16="http://schemas.microsoft.com/office/drawing/2014/main" id="{9B04DD65-8A7F-465F-86A1-2D3D947E0155}"/>
            </a:ext>
          </a:extLst>
        </xdr:cNvPr>
        <xdr:cNvSpPr txBox="1">
          <a:spLocks noChangeArrowheads="1"/>
        </xdr:cNvSpPr>
      </xdr:nvSpPr>
      <xdr:spPr bwMode="auto">
        <a:xfrm>
          <a:off x="1485900" y="174345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76200</xdr:colOff>
      <xdr:row>84</xdr:row>
      <xdr:rowOff>209550</xdr:rowOff>
    </xdr:to>
    <xdr:sp macro="" textlink="">
      <xdr:nvSpPr>
        <xdr:cNvPr id="49" name="Text Box 85">
          <a:extLst>
            <a:ext uri="{FF2B5EF4-FFF2-40B4-BE49-F238E27FC236}">
              <a16:creationId xmlns:a16="http://schemas.microsoft.com/office/drawing/2014/main" id="{633C7B77-C0BA-4F7B-AE5C-1DD94945EBB8}"/>
            </a:ext>
          </a:extLst>
        </xdr:cNvPr>
        <xdr:cNvSpPr txBox="1">
          <a:spLocks noChangeArrowheads="1"/>
        </xdr:cNvSpPr>
      </xdr:nvSpPr>
      <xdr:spPr bwMode="auto">
        <a:xfrm>
          <a:off x="1485900" y="17861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209550</xdr:rowOff>
    </xdr:to>
    <xdr:sp macro="" textlink="">
      <xdr:nvSpPr>
        <xdr:cNvPr id="50" name="Text Box 86">
          <a:extLst>
            <a:ext uri="{FF2B5EF4-FFF2-40B4-BE49-F238E27FC236}">
              <a16:creationId xmlns:a16="http://schemas.microsoft.com/office/drawing/2014/main" id="{B96CD486-6EE3-4308-9816-3A31A9346183}"/>
            </a:ext>
          </a:extLst>
        </xdr:cNvPr>
        <xdr:cNvSpPr txBox="1">
          <a:spLocks noChangeArrowheads="1"/>
        </xdr:cNvSpPr>
      </xdr:nvSpPr>
      <xdr:spPr bwMode="auto">
        <a:xfrm>
          <a:off x="1485900" y="18288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209550</xdr:rowOff>
    </xdr:to>
    <xdr:sp macro="" textlink="">
      <xdr:nvSpPr>
        <xdr:cNvPr id="51" name="Text Box 87">
          <a:extLst>
            <a:ext uri="{FF2B5EF4-FFF2-40B4-BE49-F238E27FC236}">
              <a16:creationId xmlns:a16="http://schemas.microsoft.com/office/drawing/2014/main" id="{6CC1D2FE-1F83-44D3-A102-E705D6335127}"/>
            </a:ext>
          </a:extLst>
        </xdr:cNvPr>
        <xdr:cNvSpPr txBox="1">
          <a:spLocks noChangeArrowheads="1"/>
        </xdr:cNvSpPr>
      </xdr:nvSpPr>
      <xdr:spPr bwMode="auto">
        <a:xfrm>
          <a:off x="1485900" y="187147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209550</xdr:rowOff>
    </xdr:to>
    <xdr:sp macro="" textlink="">
      <xdr:nvSpPr>
        <xdr:cNvPr id="52" name="Text Box 88">
          <a:extLst>
            <a:ext uri="{FF2B5EF4-FFF2-40B4-BE49-F238E27FC236}">
              <a16:creationId xmlns:a16="http://schemas.microsoft.com/office/drawing/2014/main" id="{ADBDA5B9-975D-4F21-8168-0C36A5AB1510}"/>
            </a:ext>
          </a:extLst>
        </xdr:cNvPr>
        <xdr:cNvSpPr txBox="1">
          <a:spLocks noChangeArrowheads="1"/>
        </xdr:cNvSpPr>
      </xdr:nvSpPr>
      <xdr:spPr bwMode="auto">
        <a:xfrm>
          <a:off x="1485900" y="191414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76200</xdr:colOff>
      <xdr:row>92</xdr:row>
      <xdr:rowOff>209550</xdr:rowOff>
    </xdr:to>
    <xdr:sp macro="" textlink="">
      <xdr:nvSpPr>
        <xdr:cNvPr id="53" name="Text Box 89">
          <a:extLst>
            <a:ext uri="{FF2B5EF4-FFF2-40B4-BE49-F238E27FC236}">
              <a16:creationId xmlns:a16="http://schemas.microsoft.com/office/drawing/2014/main" id="{23263603-0050-4FBC-BC99-EB8C7DF0C0A0}"/>
            </a:ext>
          </a:extLst>
        </xdr:cNvPr>
        <xdr:cNvSpPr txBox="1">
          <a:spLocks noChangeArrowheads="1"/>
        </xdr:cNvSpPr>
      </xdr:nvSpPr>
      <xdr:spPr bwMode="auto">
        <a:xfrm>
          <a:off x="1485900" y="19568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94</xdr:row>
      <xdr:rowOff>209550</xdr:rowOff>
    </xdr:to>
    <xdr:sp macro="" textlink="">
      <xdr:nvSpPr>
        <xdr:cNvPr id="54" name="Text Box 90">
          <a:extLst>
            <a:ext uri="{FF2B5EF4-FFF2-40B4-BE49-F238E27FC236}">
              <a16:creationId xmlns:a16="http://schemas.microsoft.com/office/drawing/2014/main" id="{5C17ABF0-D05B-4DE9-98A5-38819216A1D2}"/>
            </a:ext>
          </a:extLst>
        </xdr:cNvPr>
        <xdr:cNvSpPr txBox="1">
          <a:spLocks noChangeArrowheads="1"/>
        </xdr:cNvSpPr>
      </xdr:nvSpPr>
      <xdr:spPr bwMode="auto">
        <a:xfrm>
          <a:off x="1485900" y="202082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209550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A782A7ED-CD0D-4D05-BCF8-E3F65B18E6C9}"/>
            </a:ext>
          </a:extLst>
        </xdr:cNvPr>
        <xdr:cNvSpPr txBox="1">
          <a:spLocks noChangeArrowheads="1"/>
        </xdr:cNvSpPr>
      </xdr:nvSpPr>
      <xdr:spPr bwMode="auto">
        <a:xfrm>
          <a:off x="1485900" y="291693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76200</xdr:colOff>
      <xdr:row>182</xdr:row>
      <xdr:rowOff>209550</xdr:rowOff>
    </xdr:to>
    <xdr:sp macro="" textlink="">
      <xdr:nvSpPr>
        <xdr:cNvPr id="56" name="Text Box 92">
          <a:extLst>
            <a:ext uri="{FF2B5EF4-FFF2-40B4-BE49-F238E27FC236}">
              <a16:creationId xmlns:a16="http://schemas.microsoft.com/office/drawing/2014/main" id="{5CCB30D5-E287-4D83-BF48-CB4006B35862}"/>
            </a:ext>
          </a:extLst>
        </xdr:cNvPr>
        <xdr:cNvSpPr txBox="1">
          <a:spLocks noChangeArrowheads="1"/>
        </xdr:cNvSpPr>
      </xdr:nvSpPr>
      <xdr:spPr bwMode="auto">
        <a:xfrm>
          <a:off x="1485900" y="39197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265</xdr:row>
      <xdr:rowOff>0</xdr:rowOff>
    </xdr:from>
    <xdr:to>
      <xdr:col>2</xdr:col>
      <xdr:colOff>76200</xdr:colOff>
      <xdr:row>265</xdr:row>
      <xdr:rowOff>209550</xdr:rowOff>
    </xdr:to>
    <xdr:sp macro="" textlink="">
      <xdr:nvSpPr>
        <xdr:cNvPr id="57" name="Text Box 94">
          <a:extLst>
            <a:ext uri="{FF2B5EF4-FFF2-40B4-BE49-F238E27FC236}">
              <a16:creationId xmlns:a16="http://schemas.microsoft.com/office/drawing/2014/main" id="{22E8C091-4E6C-45F3-B242-937CC139E7DB}"/>
            </a:ext>
          </a:extLst>
        </xdr:cNvPr>
        <xdr:cNvSpPr txBox="1">
          <a:spLocks noChangeArrowheads="1"/>
        </xdr:cNvSpPr>
      </xdr:nvSpPr>
      <xdr:spPr bwMode="auto">
        <a:xfrm>
          <a:off x="1485900" y="5882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76200</xdr:colOff>
      <xdr:row>268</xdr:row>
      <xdr:rowOff>209550</xdr:rowOff>
    </xdr:to>
    <xdr:sp macro="" textlink="">
      <xdr:nvSpPr>
        <xdr:cNvPr id="58" name="Text Box 95">
          <a:extLst>
            <a:ext uri="{FF2B5EF4-FFF2-40B4-BE49-F238E27FC236}">
              <a16:creationId xmlns:a16="http://schemas.microsoft.com/office/drawing/2014/main" id="{55777D93-9506-45B2-8EE8-0BED67E1F368}"/>
            </a:ext>
          </a:extLst>
        </xdr:cNvPr>
        <xdr:cNvSpPr txBox="1">
          <a:spLocks noChangeArrowheads="1"/>
        </xdr:cNvSpPr>
      </xdr:nvSpPr>
      <xdr:spPr bwMode="auto">
        <a:xfrm>
          <a:off x="1485900" y="594664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270</xdr:row>
      <xdr:rowOff>0</xdr:rowOff>
    </xdr:from>
    <xdr:to>
      <xdr:col>2</xdr:col>
      <xdr:colOff>76200</xdr:colOff>
      <xdr:row>271</xdr:row>
      <xdr:rowOff>0</xdr:rowOff>
    </xdr:to>
    <xdr:sp macro="" textlink="">
      <xdr:nvSpPr>
        <xdr:cNvPr id="59" name="Text Box 96">
          <a:extLst>
            <a:ext uri="{FF2B5EF4-FFF2-40B4-BE49-F238E27FC236}">
              <a16:creationId xmlns:a16="http://schemas.microsoft.com/office/drawing/2014/main" id="{3D23358E-5AF7-4543-BC23-487359DFFA46}"/>
            </a:ext>
          </a:extLst>
        </xdr:cNvPr>
        <xdr:cNvSpPr txBox="1">
          <a:spLocks noChangeArrowheads="1"/>
        </xdr:cNvSpPr>
      </xdr:nvSpPr>
      <xdr:spPr bwMode="auto">
        <a:xfrm>
          <a:off x="1485900" y="598855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76200</xdr:colOff>
      <xdr:row>272</xdr:row>
      <xdr:rowOff>209550</xdr:rowOff>
    </xdr:to>
    <xdr:sp macro="" textlink="">
      <xdr:nvSpPr>
        <xdr:cNvPr id="60" name="Text Box 97">
          <a:extLst>
            <a:ext uri="{FF2B5EF4-FFF2-40B4-BE49-F238E27FC236}">
              <a16:creationId xmlns:a16="http://schemas.microsoft.com/office/drawing/2014/main" id="{82722A03-A471-4A6E-9D2E-6B56763FE614}"/>
            </a:ext>
          </a:extLst>
        </xdr:cNvPr>
        <xdr:cNvSpPr txBox="1">
          <a:spLocks noChangeArrowheads="1"/>
        </xdr:cNvSpPr>
      </xdr:nvSpPr>
      <xdr:spPr bwMode="auto">
        <a:xfrm>
          <a:off x="1485900" y="60304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209550</xdr:rowOff>
    </xdr:to>
    <xdr:sp macro="" textlink="">
      <xdr:nvSpPr>
        <xdr:cNvPr id="61" name="Text Box 98">
          <a:extLst>
            <a:ext uri="{FF2B5EF4-FFF2-40B4-BE49-F238E27FC236}">
              <a16:creationId xmlns:a16="http://schemas.microsoft.com/office/drawing/2014/main" id="{A2DCB53A-7670-4BE5-A93F-2AC4812DEF68}"/>
            </a:ext>
          </a:extLst>
        </xdr:cNvPr>
        <xdr:cNvSpPr txBox="1">
          <a:spLocks noChangeArrowheads="1"/>
        </xdr:cNvSpPr>
      </xdr:nvSpPr>
      <xdr:spPr bwMode="auto">
        <a:xfrm>
          <a:off x="1485900" y="60731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275</xdr:row>
      <xdr:rowOff>0</xdr:rowOff>
    </xdr:from>
    <xdr:to>
      <xdr:col>2</xdr:col>
      <xdr:colOff>76200</xdr:colOff>
      <xdr:row>275</xdr:row>
      <xdr:rowOff>209550</xdr:rowOff>
    </xdr:to>
    <xdr:sp macro="" textlink="">
      <xdr:nvSpPr>
        <xdr:cNvPr id="62" name="Text Box 99">
          <a:extLst>
            <a:ext uri="{FF2B5EF4-FFF2-40B4-BE49-F238E27FC236}">
              <a16:creationId xmlns:a16="http://schemas.microsoft.com/office/drawing/2014/main" id="{EDB8B2F6-22BF-4B47-BD86-611EB62EEB58}"/>
            </a:ext>
          </a:extLst>
        </xdr:cNvPr>
        <xdr:cNvSpPr txBox="1">
          <a:spLocks noChangeArrowheads="1"/>
        </xdr:cNvSpPr>
      </xdr:nvSpPr>
      <xdr:spPr bwMode="auto">
        <a:xfrm>
          <a:off x="1485900" y="609447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209550</xdr:rowOff>
    </xdr:to>
    <xdr:sp macro="" textlink="">
      <xdr:nvSpPr>
        <xdr:cNvPr id="63" name="Text Box 100">
          <a:extLst>
            <a:ext uri="{FF2B5EF4-FFF2-40B4-BE49-F238E27FC236}">
              <a16:creationId xmlns:a16="http://schemas.microsoft.com/office/drawing/2014/main" id="{47DBB26B-684D-4C29-B790-B4EE759F9A3A}"/>
            </a:ext>
          </a:extLst>
        </xdr:cNvPr>
        <xdr:cNvSpPr txBox="1">
          <a:spLocks noChangeArrowheads="1"/>
        </xdr:cNvSpPr>
      </xdr:nvSpPr>
      <xdr:spPr bwMode="auto">
        <a:xfrm>
          <a:off x="1485900" y="615848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279</xdr:row>
      <xdr:rowOff>0</xdr:rowOff>
    </xdr:from>
    <xdr:to>
      <xdr:col>2</xdr:col>
      <xdr:colOff>76200</xdr:colOff>
      <xdr:row>279</xdr:row>
      <xdr:rowOff>209550</xdr:rowOff>
    </xdr:to>
    <xdr:sp macro="" textlink="">
      <xdr:nvSpPr>
        <xdr:cNvPr id="64" name="Text Box 101">
          <a:extLst>
            <a:ext uri="{FF2B5EF4-FFF2-40B4-BE49-F238E27FC236}">
              <a16:creationId xmlns:a16="http://schemas.microsoft.com/office/drawing/2014/main" id="{4552A263-5019-4305-B877-AE46B0A0353E}"/>
            </a:ext>
          </a:extLst>
        </xdr:cNvPr>
        <xdr:cNvSpPr txBox="1">
          <a:spLocks noChangeArrowheads="1"/>
        </xdr:cNvSpPr>
      </xdr:nvSpPr>
      <xdr:spPr bwMode="auto">
        <a:xfrm>
          <a:off x="1485900" y="61798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282</xdr:row>
      <xdr:rowOff>0</xdr:rowOff>
    </xdr:from>
    <xdr:to>
      <xdr:col>2</xdr:col>
      <xdr:colOff>76200</xdr:colOff>
      <xdr:row>282</xdr:row>
      <xdr:rowOff>209550</xdr:rowOff>
    </xdr:to>
    <xdr:sp macro="" textlink="">
      <xdr:nvSpPr>
        <xdr:cNvPr id="65" name="Text Box 102">
          <a:extLst>
            <a:ext uri="{FF2B5EF4-FFF2-40B4-BE49-F238E27FC236}">
              <a16:creationId xmlns:a16="http://schemas.microsoft.com/office/drawing/2014/main" id="{E06FE457-0E99-487A-AD0D-7A87B888A605}"/>
            </a:ext>
          </a:extLst>
        </xdr:cNvPr>
        <xdr:cNvSpPr txBox="1">
          <a:spLocks noChangeArrowheads="1"/>
        </xdr:cNvSpPr>
      </xdr:nvSpPr>
      <xdr:spPr bwMode="auto">
        <a:xfrm>
          <a:off x="1485900" y="62438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76200</xdr:colOff>
      <xdr:row>284</xdr:row>
      <xdr:rowOff>209550</xdr:rowOff>
    </xdr:to>
    <xdr:sp macro="" textlink="">
      <xdr:nvSpPr>
        <xdr:cNvPr id="66" name="Text Box 103">
          <a:extLst>
            <a:ext uri="{FF2B5EF4-FFF2-40B4-BE49-F238E27FC236}">
              <a16:creationId xmlns:a16="http://schemas.microsoft.com/office/drawing/2014/main" id="{0BF15852-02C6-4B3D-81C9-EA851D6A0EE0}"/>
            </a:ext>
          </a:extLst>
        </xdr:cNvPr>
        <xdr:cNvSpPr txBox="1">
          <a:spLocks noChangeArrowheads="1"/>
        </xdr:cNvSpPr>
      </xdr:nvSpPr>
      <xdr:spPr bwMode="auto">
        <a:xfrm>
          <a:off x="1485900" y="6286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76200</xdr:colOff>
      <xdr:row>286</xdr:row>
      <xdr:rowOff>209550</xdr:rowOff>
    </xdr:to>
    <xdr:sp macro="" textlink="">
      <xdr:nvSpPr>
        <xdr:cNvPr id="67" name="Text Box 104">
          <a:extLst>
            <a:ext uri="{FF2B5EF4-FFF2-40B4-BE49-F238E27FC236}">
              <a16:creationId xmlns:a16="http://schemas.microsoft.com/office/drawing/2014/main" id="{08D09734-E6E3-4D98-8510-3CF66F2E2E39}"/>
            </a:ext>
          </a:extLst>
        </xdr:cNvPr>
        <xdr:cNvSpPr txBox="1">
          <a:spLocks noChangeArrowheads="1"/>
        </xdr:cNvSpPr>
      </xdr:nvSpPr>
      <xdr:spPr bwMode="auto">
        <a:xfrm>
          <a:off x="1485900" y="632917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76200</xdr:colOff>
      <xdr:row>287</xdr:row>
      <xdr:rowOff>209550</xdr:rowOff>
    </xdr:to>
    <xdr:sp macro="" textlink="">
      <xdr:nvSpPr>
        <xdr:cNvPr id="68" name="Text Box 105">
          <a:extLst>
            <a:ext uri="{FF2B5EF4-FFF2-40B4-BE49-F238E27FC236}">
              <a16:creationId xmlns:a16="http://schemas.microsoft.com/office/drawing/2014/main" id="{9D801BE2-2728-466F-9AD9-EF63EA3D9D27}"/>
            </a:ext>
          </a:extLst>
        </xdr:cNvPr>
        <xdr:cNvSpPr txBox="1">
          <a:spLocks noChangeArrowheads="1"/>
        </xdr:cNvSpPr>
      </xdr:nvSpPr>
      <xdr:spPr bwMode="auto">
        <a:xfrm>
          <a:off x="1485900" y="637184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296</xdr:row>
      <xdr:rowOff>0</xdr:rowOff>
    </xdr:from>
    <xdr:to>
      <xdr:col>2</xdr:col>
      <xdr:colOff>76200</xdr:colOff>
      <xdr:row>296</xdr:row>
      <xdr:rowOff>209550</xdr:rowOff>
    </xdr:to>
    <xdr:sp macro="" textlink="">
      <xdr:nvSpPr>
        <xdr:cNvPr id="69" name="Text Box 106">
          <a:extLst>
            <a:ext uri="{FF2B5EF4-FFF2-40B4-BE49-F238E27FC236}">
              <a16:creationId xmlns:a16="http://schemas.microsoft.com/office/drawing/2014/main" id="{CCB72BDB-B0AB-471A-8482-CEC5B57E921F}"/>
            </a:ext>
          </a:extLst>
        </xdr:cNvPr>
        <xdr:cNvSpPr txBox="1">
          <a:spLocks noChangeArrowheads="1"/>
        </xdr:cNvSpPr>
      </xdr:nvSpPr>
      <xdr:spPr bwMode="auto">
        <a:xfrm>
          <a:off x="1485900" y="658520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76200</xdr:colOff>
      <xdr:row>327</xdr:row>
      <xdr:rowOff>201930</xdr:rowOff>
    </xdr:to>
    <xdr:sp macro="" textlink="">
      <xdr:nvSpPr>
        <xdr:cNvPr id="70" name="Text Box 107">
          <a:extLst>
            <a:ext uri="{FF2B5EF4-FFF2-40B4-BE49-F238E27FC236}">
              <a16:creationId xmlns:a16="http://schemas.microsoft.com/office/drawing/2014/main" id="{2753FEA4-958C-49B4-B4F1-2F049EC82A58}"/>
            </a:ext>
          </a:extLst>
        </xdr:cNvPr>
        <xdr:cNvSpPr txBox="1">
          <a:spLocks noChangeArrowheads="1"/>
        </xdr:cNvSpPr>
      </xdr:nvSpPr>
      <xdr:spPr bwMode="auto">
        <a:xfrm>
          <a:off x="1485900" y="7293102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76200</xdr:colOff>
      <xdr:row>71</xdr:row>
      <xdr:rowOff>209550</xdr:rowOff>
    </xdr:to>
    <xdr:sp macro="" textlink="">
      <xdr:nvSpPr>
        <xdr:cNvPr id="71" name="Text Box 108">
          <a:extLst>
            <a:ext uri="{FF2B5EF4-FFF2-40B4-BE49-F238E27FC236}">
              <a16:creationId xmlns:a16="http://schemas.microsoft.com/office/drawing/2014/main" id="{8A670A08-4C2E-4F73-909E-F870273C1DD3}"/>
            </a:ext>
          </a:extLst>
        </xdr:cNvPr>
        <xdr:cNvSpPr txBox="1">
          <a:spLocks noChangeArrowheads="1"/>
        </xdr:cNvSpPr>
      </xdr:nvSpPr>
      <xdr:spPr bwMode="auto">
        <a:xfrm>
          <a:off x="1485900" y="1508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209550</xdr:rowOff>
    </xdr:to>
    <xdr:sp macro="" textlink="">
      <xdr:nvSpPr>
        <xdr:cNvPr id="72" name="Text Box 109">
          <a:extLst>
            <a:ext uri="{FF2B5EF4-FFF2-40B4-BE49-F238E27FC236}">
              <a16:creationId xmlns:a16="http://schemas.microsoft.com/office/drawing/2014/main" id="{D4374D73-7A78-43E2-9AEB-D6ABBC38A42C}"/>
            </a:ext>
          </a:extLst>
        </xdr:cNvPr>
        <xdr:cNvSpPr txBox="1">
          <a:spLocks noChangeArrowheads="1"/>
        </xdr:cNvSpPr>
      </xdr:nvSpPr>
      <xdr:spPr bwMode="auto">
        <a:xfrm>
          <a:off x="1485900" y="155143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209550</xdr:rowOff>
    </xdr:to>
    <xdr:sp macro="" textlink="">
      <xdr:nvSpPr>
        <xdr:cNvPr id="73" name="Text Box 110">
          <a:extLst>
            <a:ext uri="{FF2B5EF4-FFF2-40B4-BE49-F238E27FC236}">
              <a16:creationId xmlns:a16="http://schemas.microsoft.com/office/drawing/2014/main" id="{22FC7EDC-2A2E-4AE0-9FDB-02CF135C5594}"/>
            </a:ext>
          </a:extLst>
        </xdr:cNvPr>
        <xdr:cNvSpPr txBox="1">
          <a:spLocks noChangeArrowheads="1"/>
        </xdr:cNvSpPr>
      </xdr:nvSpPr>
      <xdr:spPr bwMode="auto">
        <a:xfrm>
          <a:off x="1485900" y="155143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209550</xdr:rowOff>
    </xdr:to>
    <xdr:sp macro="" textlink="">
      <xdr:nvSpPr>
        <xdr:cNvPr id="74" name="Text Box 111">
          <a:extLst>
            <a:ext uri="{FF2B5EF4-FFF2-40B4-BE49-F238E27FC236}">
              <a16:creationId xmlns:a16="http://schemas.microsoft.com/office/drawing/2014/main" id="{85DA9AF5-E901-42A8-B716-317E2EC57BC3}"/>
            </a:ext>
          </a:extLst>
        </xdr:cNvPr>
        <xdr:cNvSpPr txBox="1">
          <a:spLocks noChangeArrowheads="1"/>
        </xdr:cNvSpPr>
      </xdr:nvSpPr>
      <xdr:spPr bwMode="auto">
        <a:xfrm>
          <a:off x="1485900" y="159410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209550</xdr:rowOff>
    </xdr:to>
    <xdr:sp macro="" textlink="">
      <xdr:nvSpPr>
        <xdr:cNvPr id="75" name="Text Box 112">
          <a:extLst>
            <a:ext uri="{FF2B5EF4-FFF2-40B4-BE49-F238E27FC236}">
              <a16:creationId xmlns:a16="http://schemas.microsoft.com/office/drawing/2014/main" id="{38CF2131-E151-4AF4-8C1D-1E13FEE5E228}"/>
            </a:ext>
          </a:extLst>
        </xdr:cNvPr>
        <xdr:cNvSpPr txBox="1">
          <a:spLocks noChangeArrowheads="1"/>
        </xdr:cNvSpPr>
      </xdr:nvSpPr>
      <xdr:spPr bwMode="auto">
        <a:xfrm>
          <a:off x="1485900" y="159410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209550</xdr:rowOff>
    </xdr:to>
    <xdr:sp macro="" textlink="">
      <xdr:nvSpPr>
        <xdr:cNvPr id="76" name="Text Box 113">
          <a:extLst>
            <a:ext uri="{FF2B5EF4-FFF2-40B4-BE49-F238E27FC236}">
              <a16:creationId xmlns:a16="http://schemas.microsoft.com/office/drawing/2014/main" id="{AB45347C-2025-4B9A-9D78-15A27491F35D}"/>
            </a:ext>
          </a:extLst>
        </xdr:cNvPr>
        <xdr:cNvSpPr txBox="1">
          <a:spLocks noChangeArrowheads="1"/>
        </xdr:cNvSpPr>
      </xdr:nvSpPr>
      <xdr:spPr bwMode="auto">
        <a:xfrm>
          <a:off x="1485900" y="163677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209550</xdr:rowOff>
    </xdr:to>
    <xdr:sp macro="" textlink="">
      <xdr:nvSpPr>
        <xdr:cNvPr id="77" name="Text Box 114">
          <a:extLst>
            <a:ext uri="{FF2B5EF4-FFF2-40B4-BE49-F238E27FC236}">
              <a16:creationId xmlns:a16="http://schemas.microsoft.com/office/drawing/2014/main" id="{C3A34F36-CEA1-4718-9133-76CE52983833}"/>
            </a:ext>
          </a:extLst>
        </xdr:cNvPr>
        <xdr:cNvSpPr txBox="1">
          <a:spLocks noChangeArrowheads="1"/>
        </xdr:cNvSpPr>
      </xdr:nvSpPr>
      <xdr:spPr bwMode="auto">
        <a:xfrm>
          <a:off x="1485900" y="163677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209550</xdr:rowOff>
    </xdr:to>
    <xdr:sp macro="" textlink="">
      <xdr:nvSpPr>
        <xdr:cNvPr id="78" name="Text Box 115">
          <a:extLst>
            <a:ext uri="{FF2B5EF4-FFF2-40B4-BE49-F238E27FC236}">
              <a16:creationId xmlns:a16="http://schemas.microsoft.com/office/drawing/2014/main" id="{CFCFEAB7-9901-4B10-8F49-9A44701AF9E1}"/>
            </a:ext>
          </a:extLst>
        </xdr:cNvPr>
        <xdr:cNvSpPr txBox="1">
          <a:spLocks noChangeArrowheads="1"/>
        </xdr:cNvSpPr>
      </xdr:nvSpPr>
      <xdr:spPr bwMode="auto">
        <a:xfrm>
          <a:off x="1485900" y="167944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209550</xdr:rowOff>
    </xdr:to>
    <xdr:sp macro="" textlink="">
      <xdr:nvSpPr>
        <xdr:cNvPr id="79" name="Text Box 116">
          <a:extLst>
            <a:ext uri="{FF2B5EF4-FFF2-40B4-BE49-F238E27FC236}">
              <a16:creationId xmlns:a16="http://schemas.microsoft.com/office/drawing/2014/main" id="{163634DF-299C-4137-9F06-B4F2E27A7E06}"/>
            </a:ext>
          </a:extLst>
        </xdr:cNvPr>
        <xdr:cNvSpPr txBox="1">
          <a:spLocks noChangeArrowheads="1"/>
        </xdr:cNvSpPr>
      </xdr:nvSpPr>
      <xdr:spPr bwMode="auto">
        <a:xfrm>
          <a:off x="1485900" y="167944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209550</xdr:rowOff>
    </xdr:to>
    <xdr:sp macro="" textlink="">
      <xdr:nvSpPr>
        <xdr:cNvPr id="80" name="Text Box 117">
          <a:extLst>
            <a:ext uri="{FF2B5EF4-FFF2-40B4-BE49-F238E27FC236}">
              <a16:creationId xmlns:a16="http://schemas.microsoft.com/office/drawing/2014/main" id="{7BD02877-1D2F-4E73-9886-7159EE6B3E83}"/>
            </a:ext>
          </a:extLst>
        </xdr:cNvPr>
        <xdr:cNvSpPr txBox="1">
          <a:spLocks noChangeArrowheads="1"/>
        </xdr:cNvSpPr>
      </xdr:nvSpPr>
      <xdr:spPr bwMode="auto">
        <a:xfrm>
          <a:off x="1485900" y="17221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209550</xdr:rowOff>
    </xdr:to>
    <xdr:sp macro="" textlink="">
      <xdr:nvSpPr>
        <xdr:cNvPr id="81" name="Text Box 118">
          <a:extLst>
            <a:ext uri="{FF2B5EF4-FFF2-40B4-BE49-F238E27FC236}">
              <a16:creationId xmlns:a16="http://schemas.microsoft.com/office/drawing/2014/main" id="{6806F0E5-C58A-4DB7-BFB5-BEA62E5CBB1C}"/>
            </a:ext>
          </a:extLst>
        </xdr:cNvPr>
        <xdr:cNvSpPr txBox="1">
          <a:spLocks noChangeArrowheads="1"/>
        </xdr:cNvSpPr>
      </xdr:nvSpPr>
      <xdr:spPr bwMode="auto">
        <a:xfrm>
          <a:off x="1485900" y="17221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209550</xdr:rowOff>
    </xdr:to>
    <xdr:sp macro="" textlink="">
      <xdr:nvSpPr>
        <xdr:cNvPr id="82" name="Text Box 119">
          <a:extLst>
            <a:ext uri="{FF2B5EF4-FFF2-40B4-BE49-F238E27FC236}">
              <a16:creationId xmlns:a16="http://schemas.microsoft.com/office/drawing/2014/main" id="{C9C5A995-5649-45FA-89CB-D7F5C8640E4D}"/>
            </a:ext>
          </a:extLst>
        </xdr:cNvPr>
        <xdr:cNvSpPr txBox="1">
          <a:spLocks noChangeArrowheads="1"/>
        </xdr:cNvSpPr>
      </xdr:nvSpPr>
      <xdr:spPr bwMode="auto">
        <a:xfrm>
          <a:off x="1485900" y="176479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209550</xdr:rowOff>
    </xdr:to>
    <xdr:sp macro="" textlink="">
      <xdr:nvSpPr>
        <xdr:cNvPr id="83" name="Text Box 120">
          <a:extLst>
            <a:ext uri="{FF2B5EF4-FFF2-40B4-BE49-F238E27FC236}">
              <a16:creationId xmlns:a16="http://schemas.microsoft.com/office/drawing/2014/main" id="{E803A02A-51CC-4B1E-BDE5-F29280C72EE2}"/>
            </a:ext>
          </a:extLst>
        </xdr:cNvPr>
        <xdr:cNvSpPr txBox="1">
          <a:spLocks noChangeArrowheads="1"/>
        </xdr:cNvSpPr>
      </xdr:nvSpPr>
      <xdr:spPr bwMode="auto">
        <a:xfrm>
          <a:off x="1485900" y="176479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209550</xdr:rowOff>
    </xdr:to>
    <xdr:sp macro="" textlink="">
      <xdr:nvSpPr>
        <xdr:cNvPr id="84" name="Text Box 121">
          <a:extLst>
            <a:ext uri="{FF2B5EF4-FFF2-40B4-BE49-F238E27FC236}">
              <a16:creationId xmlns:a16="http://schemas.microsoft.com/office/drawing/2014/main" id="{4F6A113D-ECAF-432A-8663-1D618413195F}"/>
            </a:ext>
          </a:extLst>
        </xdr:cNvPr>
        <xdr:cNvSpPr txBox="1">
          <a:spLocks noChangeArrowheads="1"/>
        </xdr:cNvSpPr>
      </xdr:nvSpPr>
      <xdr:spPr bwMode="auto">
        <a:xfrm>
          <a:off x="1485900" y="180746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209550</xdr:rowOff>
    </xdr:to>
    <xdr:sp macro="" textlink="">
      <xdr:nvSpPr>
        <xdr:cNvPr id="85" name="Text Box 122">
          <a:extLst>
            <a:ext uri="{FF2B5EF4-FFF2-40B4-BE49-F238E27FC236}">
              <a16:creationId xmlns:a16="http://schemas.microsoft.com/office/drawing/2014/main" id="{9E27E647-D302-4DC1-B261-ADD659952DA0}"/>
            </a:ext>
          </a:extLst>
        </xdr:cNvPr>
        <xdr:cNvSpPr txBox="1">
          <a:spLocks noChangeArrowheads="1"/>
        </xdr:cNvSpPr>
      </xdr:nvSpPr>
      <xdr:spPr bwMode="auto">
        <a:xfrm>
          <a:off x="1485900" y="180746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76200</xdr:colOff>
      <xdr:row>87</xdr:row>
      <xdr:rowOff>209550</xdr:rowOff>
    </xdr:to>
    <xdr:sp macro="" textlink="">
      <xdr:nvSpPr>
        <xdr:cNvPr id="86" name="Text Box 123">
          <a:extLst>
            <a:ext uri="{FF2B5EF4-FFF2-40B4-BE49-F238E27FC236}">
              <a16:creationId xmlns:a16="http://schemas.microsoft.com/office/drawing/2014/main" id="{51F2463B-493D-4F7B-9824-B2B40991D186}"/>
            </a:ext>
          </a:extLst>
        </xdr:cNvPr>
        <xdr:cNvSpPr txBox="1">
          <a:spLocks noChangeArrowheads="1"/>
        </xdr:cNvSpPr>
      </xdr:nvSpPr>
      <xdr:spPr bwMode="auto">
        <a:xfrm>
          <a:off x="1485900" y="185013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76200</xdr:colOff>
      <xdr:row>87</xdr:row>
      <xdr:rowOff>209550</xdr:rowOff>
    </xdr:to>
    <xdr:sp macro="" textlink="">
      <xdr:nvSpPr>
        <xdr:cNvPr id="87" name="Text Box 124">
          <a:extLst>
            <a:ext uri="{FF2B5EF4-FFF2-40B4-BE49-F238E27FC236}">
              <a16:creationId xmlns:a16="http://schemas.microsoft.com/office/drawing/2014/main" id="{D0225395-C59D-46CD-8EE2-54B662D94AEF}"/>
            </a:ext>
          </a:extLst>
        </xdr:cNvPr>
        <xdr:cNvSpPr txBox="1">
          <a:spLocks noChangeArrowheads="1"/>
        </xdr:cNvSpPr>
      </xdr:nvSpPr>
      <xdr:spPr bwMode="auto">
        <a:xfrm>
          <a:off x="1485900" y="185013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89</xdr:row>
      <xdr:rowOff>209550</xdr:rowOff>
    </xdr:to>
    <xdr:sp macro="" textlink="">
      <xdr:nvSpPr>
        <xdr:cNvPr id="88" name="Text Box 125">
          <a:extLst>
            <a:ext uri="{FF2B5EF4-FFF2-40B4-BE49-F238E27FC236}">
              <a16:creationId xmlns:a16="http://schemas.microsoft.com/office/drawing/2014/main" id="{7DD5B09F-EBE0-479D-B776-DFCAA090D796}"/>
            </a:ext>
          </a:extLst>
        </xdr:cNvPr>
        <xdr:cNvSpPr txBox="1">
          <a:spLocks noChangeArrowheads="1"/>
        </xdr:cNvSpPr>
      </xdr:nvSpPr>
      <xdr:spPr bwMode="auto">
        <a:xfrm>
          <a:off x="1485900" y="189280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89</xdr:row>
      <xdr:rowOff>209550</xdr:rowOff>
    </xdr:to>
    <xdr:sp macro="" textlink="">
      <xdr:nvSpPr>
        <xdr:cNvPr id="89" name="Text Box 126">
          <a:extLst>
            <a:ext uri="{FF2B5EF4-FFF2-40B4-BE49-F238E27FC236}">
              <a16:creationId xmlns:a16="http://schemas.microsoft.com/office/drawing/2014/main" id="{FDA9DF8C-FC84-4745-AD8D-4ED1065F36D4}"/>
            </a:ext>
          </a:extLst>
        </xdr:cNvPr>
        <xdr:cNvSpPr txBox="1">
          <a:spLocks noChangeArrowheads="1"/>
        </xdr:cNvSpPr>
      </xdr:nvSpPr>
      <xdr:spPr bwMode="auto">
        <a:xfrm>
          <a:off x="1485900" y="189280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</xdr:colOff>
      <xdr:row>91</xdr:row>
      <xdr:rowOff>209550</xdr:rowOff>
    </xdr:to>
    <xdr:sp macro="" textlink="">
      <xdr:nvSpPr>
        <xdr:cNvPr id="90" name="Text Box 127">
          <a:extLst>
            <a:ext uri="{FF2B5EF4-FFF2-40B4-BE49-F238E27FC236}">
              <a16:creationId xmlns:a16="http://schemas.microsoft.com/office/drawing/2014/main" id="{B4050FC5-A10D-482E-8D98-3A104F55D1D0}"/>
            </a:ext>
          </a:extLst>
        </xdr:cNvPr>
        <xdr:cNvSpPr txBox="1">
          <a:spLocks noChangeArrowheads="1"/>
        </xdr:cNvSpPr>
      </xdr:nvSpPr>
      <xdr:spPr bwMode="auto">
        <a:xfrm>
          <a:off x="1485900" y="1935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</xdr:colOff>
      <xdr:row>91</xdr:row>
      <xdr:rowOff>209550</xdr:rowOff>
    </xdr:to>
    <xdr:sp macro="" textlink="">
      <xdr:nvSpPr>
        <xdr:cNvPr id="91" name="Text Box 128">
          <a:extLst>
            <a:ext uri="{FF2B5EF4-FFF2-40B4-BE49-F238E27FC236}">
              <a16:creationId xmlns:a16="http://schemas.microsoft.com/office/drawing/2014/main" id="{A017E3DB-B0B0-485F-B56B-399868E8C6E1}"/>
            </a:ext>
          </a:extLst>
        </xdr:cNvPr>
        <xdr:cNvSpPr txBox="1">
          <a:spLocks noChangeArrowheads="1"/>
        </xdr:cNvSpPr>
      </xdr:nvSpPr>
      <xdr:spPr bwMode="auto">
        <a:xfrm>
          <a:off x="1485900" y="1935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209550</xdr:rowOff>
    </xdr:to>
    <xdr:sp macro="" textlink="">
      <xdr:nvSpPr>
        <xdr:cNvPr id="92" name="Text Box 129">
          <a:extLst>
            <a:ext uri="{FF2B5EF4-FFF2-40B4-BE49-F238E27FC236}">
              <a16:creationId xmlns:a16="http://schemas.microsoft.com/office/drawing/2014/main" id="{3D09688D-DD5A-49F0-BF97-36E2B4DC647B}"/>
            </a:ext>
          </a:extLst>
        </xdr:cNvPr>
        <xdr:cNvSpPr txBox="1">
          <a:spLocks noChangeArrowheads="1"/>
        </xdr:cNvSpPr>
      </xdr:nvSpPr>
      <xdr:spPr bwMode="auto">
        <a:xfrm>
          <a:off x="1485900" y="1978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209550</xdr:rowOff>
    </xdr:to>
    <xdr:sp macro="" textlink="">
      <xdr:nvSpPr>
        <xdr:cNvPr id="93" name="Text Box 130">
          <a:extLst>
            <a:ext uri="{FF2B5EF4-FFF2-40B4-BE49-F238E27FC236}">
              <a16:creationId xmlns:a16="http://schemas.microsoft.com/office/drawing/2014/main" id="{BB533B59-68D7-48A8-B66B-FC2E1A485B9F}"/>
            </a:ext>
          </a:extLst>
        </xdr:cNvPr>
        <xdr:cNvSpPr txBox="1">
          <a:spLocks noChangeArrowheads="1"/>
        </xdr:cNvSpPr>
      </xdr:nvSpPr>
      <xdr:spPr bwMode="auto">
        <a:xfrm>
          <a:off x="1485900" y="1978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94</xdr:row>
      <xdr:rowOff>209550</xdr:rowOff>
    </xdr:to>
    <xdr:sp macro="" textlink="">
      <xdr:nvSpPr>
        <xdr:cNvPr id="94" name="Text Box 131">
          <a:extLst>
            <a:ext uri="{FF2B5EF4-FFF2-40B4-BE49-F238E27FC236}">
              <a16:creationId xmlns:a16="http://schemas.microsoft.com/office/drawing/2014/main" id="{767F107C-65DB-4DAE-A8BA-7830E1F4C721}"/>
            </a:ext>
          </a:extLst>
        </xdr:cNvPr>
        <xdr:cNvSpPr txBox="1">
          <a:spLocks noChangeArrowheads="1"/>
        </xdr:cNvSpPr>
      </xdr:nvSpPr>
      <xdr:spPr bwMode="auto">
        <a:xfrm>
          <a:off x="1485900" y="199948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94</xdr:row>
      <xdr:rowOff>209550</xdr:rowOff>
    </xdr:to>
    <xdr:sp macro="" textlink="">
      <xdr:nvSpPr>
        <xdr:cNvPr id="95" name="Text Box 132">
          <a:extLst>
            <a:ext uri="{FF2B5EF4-FFF2-40B4-BE49-F238E27FC236}">
              <a16:creationId xmlns:a16="http://schemas.microsoft.com/office/drawing/2014/main" id="{3DEFBBCC-F59C-4253-9BB1-DDA575601734}"/>
            </a:ext>
          </a:extLst>
        </xdr:cNvPr>
        <xdr:cNvSpPr txBox="1">
          <a:spLocks noChangeArrowheads="1"/>
        </xdr:cNvSpPr>
      </xdr:nvSpPr>
      <xdr:spPr bwMode="auto">
        <a:xfrm>
          <a:off x="1485900" y="199948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266</xdr:row>
      <xdr:rowOff>0</xdr:rowOff>
    </xdr:from>
    <xdr:to>
      <xdr:col>2</xdr:col>
      <xdr:colOff>76200</xdr:colOff>
      <xdr:row>266</xdr:row>
      <xdr:rowOff>209550</xdr:rowOff>
    </xdr:to>
    <xdr:sp macro="" textlink="">
      <xdr:nvSpPr>
        <xdr:cNvPr id="96" name="Text Box 135">
          <a:extLst>
            <a:ext uri="{FF2B5EF4-FFF2-40B4-BE49-F238E27FC236}">
              <a16:creationId xmlns:a16="http://schemas.microsoft.com/office/drawing/2014/main" id="{6345BB48-D992-40B0-91A8-AE47F674114F}"/>
            </a:ext>
          </a:extLst>
        </xdr:cNvPr>
        <xdr:cNvSpPr txBox="1">
          <a:spLocks noChangeArrowheads="1"/>
        </xdr:cNvSpPr>
      </xdr:nvSpPr>
      <xdr:spPr bwMode="auto">
        <a:xfrm>
          <a:off x="1485900" y="590397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2</xdr:col>
      <xdr:colOff>76200</xdr:colOff>
      <xdr:row>267</xdr:row>
      <xdr:rowOff>209550</xdr:rowOff>
    </xdr:to>
    <xdr:sp macro="" textlink="">
      <xdr:nvSpPr>
        <xdr:cNvPr id="97" name="Text Box 136">
          <a:extLst>
            <a:ext uri="{FF2B5EF4-FFF2-40B4-BE49-F238E27FC236}">
              <a16:creationId xmlns:a16="http://schemas.microsoft.com/office/drawing/2014/main" id="{1EE4AF19-4CFC-411C-80C6-48C53BAFBE09}"/>
            </a:ext>
          </a:extLst>
        </xdr:cNvPr>
        <xdr:cNvSpPr txBox="1">
          <a:spLocks noChangeArrowheads="1"/>
        </xdr:cNvSpPr>
      </xdr:nvSpPr>
      <xdr:spPr bwMode="auto">
        <a:xfrm>
          <a:off x="1485900" y="592531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2</xdr:col>
      <xdr:colOff>76200</xdr:colOff>
      <xdr:row>267</xdr:row>
      <xdr:rowOff>209550</xdr:rowOff>
    </xdr:to>
    <xdr:sp macro="" textlink="">
      <xdr:nvSpPr>
        <xdr:cNvPr id="98" name="Text Box 137">
          <a:extLst>
            <a:ext uri="{FF2B5EF4-FFF2-40B4-BE49-F238E27FC236}">
              <a16:creationId xmlns:a16="http://schemas.microsoft.com/office/drawing/2014/main" id="{32EACA49-9DE3-42CF-8A12-F35A6BF6844A}"/>
            </a:ext>
          </a:extLst>
        </xdr:cNvPr>
        <xdr:cNvSpPr txBox="1">
          <a:spLocks noChangeArrowheads="1"/>
        </xdr:cNvSpPr>
      </xdr:nvSpPr>
      <xdr:spPr bwMode="auto">
        <a:xfrm>
          <a:off x="1485900" y="592531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269</xdr:row>
      <xdr:rowOff>0</xdr:rowOff>
    </xdr:from>
    <xdr:to>
      <xdr:col>2</xdr:col>
      <xdr:colOff>76200</xdr:colOff>
      <xdr:row>270</xdr:row>
      <xdr:rowOff>0</xdr:rowOff>
    </xdr:to>
    <xdr:sp macro="" textlink="">
      <xdr:nvSpPr>
        <xdr:cNvPr id="99" name="Text Box 139">
          <a:extLst>
            <a:ext uri="{FF2B5EF4-FFF2-40B4-BE49-F238E27FC236}">
              <a16:creationId xmlns:a16="http://schemas.microsoft.com/office/drawing/2014/main" id="{22A7C2AC-3DFC-4A44-A133-10484A27D2CA}"/>
            </a:ext>
          </a:extLst>
        </xdr:cNvPr>
        <xdr:cNvSpPr txBox="1">
          <a:spLocks noChangeArrowheads="1"/>
        </xdr:cNvSpPr>
      </xdr:nvSpPr>
      <xdr:spPr bwMode="auto">
        <a:xfrm>
          <a:off x="1485900" y="596798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209550</xdr:rowOff>
    </xdr:to>
    <xdr:sp macro="" textlink="">
      <xdr:nvSpPr>
        <xdr:cNvPr id="100" name="Text Box 141">
          <a:extLst>
            <a:ext uri="{FF2B5EF4-FFF2-40B4-BE49-F238E27FC236}">
              <a16:creationId xmlns:a16="http://schemas.microsoft.com/office/drawing/2014/main" id="{5A0C19D3-5DEE-4936-81E5-4E97F6CB8407}"/>
            </a:ext>
          </a:extLst>
        </xdr:cNvPr>
        <xdr:cNvSpPr txBox="1">
          <a:spLocks noChangeArrowheads="1"/>
        </xdr:cNvSpPr>
      </xdr:nvSpPr>
      <xdr:spPr bwMode="auto">
        <a:xfrm>
          <a:off x="1485900" y="600913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273</xdr:row>
      <xdr:rowOff>209550</xdr:rowOff>
    </xdr:to>
    <xdr:sp macro="" textlink="">
      <xdr:nvSpPr>
        <xdr:cNvPr id="101" name="Text Box 142">
          <a:extLst>
            <a:ext uri="{FF2B5EF4-FFF2-40B4-BE49-F238E27FC236}">
              <a16:creationId xmlns:a16="http://schemas.microsoft.com/office/drawing/2014/main" id="{F55997BD-63D4-4EEC-859F-B2970566F172}"/>
            </a:ext>
          </a:extLst>
        </xdr:cNvPr>
        <xdr:cNvSpPr txBox="1">
          <a:spLocks noChangeArrowheads="1"/>
        </xdr:cNvSpPr>
      </xdr:nvSpPr>
      <xdr:spPr bwMode="auto">
        <a:xfrm>
          <a:off x="1485900" y="605180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273</xdr:row>
      <xdr:rowOff>209550</xdr:rowOff>
    </xdr:to>
    <xdr:sp macro="" textlink="">
      <xdr:nvSpPr>
        <xdr:cNvPr id="102" name="Text Box 143">
          <a:extLst>
            <a:ext uri="{FF2B5EF4-FFF2-40B4-BE49-F238E27FC236}">
              <a16:creationId xmlns:a16="http://schemas.microsoft.com/office/drawing/2014/main" id="{913BF79F-E609-41E8-AA0A-275DA96AB230}"/>
            </a:ext>
          </a:extLst>
        </xdr:cNvPr>
        <xdr:cNvSpPr txBox="1">
          <a:spLocks noChangeArrowheads="1"/>
        </xdr:cNvSpPr>
      </xdr:nvSpPr>
      <xdr:spPr bwMode="auto">
        <a:xfrm>
          <a:off x="1485900" y="605180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276</xdr:row>
      <xdr:rowOff>209550</xdr:rowOff>
    </xdr:to>
    <xdr:sp macro="" textlink="">
      <xdr:nvSpPr>
        <xdr:cNvPr id="103" name="Text Box 144">
          <a:extLst>
            <a:ext uri="{FF2B5EF4-FFF2-40B4-BE49-F238E27FC236}">
              <a16:creationId xmlns:a16="http://schemas.microsoft.com/office/drawing/2014/main" id="{9CA3EF70-57EF-4C33-948C-C1352B2C423A}"/>
            </a:ext>
          </a:extLst>
        </xdr:cNvPr>
        <xdr:cNvSpPr txBox="1">
          <a:spLocks noChangeArrowheads="1"/>
        </xdr:cNvSpPr>
      </xdr:nvSpPr>
      <xdr:spPr bwMode="auto">
        <a:xfrm>
          <a:off x="1485900" y="611581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276</xdr:row>
      <xdr:rowOff>209550</xdr:rowOff>
    </xdr:to>
    <xdr:sp macro="" textlink="">
      <xdr:nvSpPr>
        <xdr:cNvPr id="104" name="Text Box 145">
          <a:extLst>
            <a:ext uri="{FF2B5EF4-FFF2-40B4-BE49-F238E27FC236}">
              <a16:creationId xmlns:a16="http://schemas.microsoft.com/office/drawing/2014/main" id="{78283B02-8248-4F64-A217-764B6077EE11}"/>
            </a:ext>
          </a:extLst>
        </xdr:cNvPr>
        <xdr:cNvSpPr txBox="1">
          <a:spLocks noChangeArrowheads="1"/>
        </xdr:cNvSpPr>
      </xdr:nvSpPr>
      <xdr:spPr bwMode="auto">
        <a:xfrm>
          <a:off x="1485900" y="611581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76200</xdr:colOff>
      <xdr:row>277</xdr:row>
      <xdr:rowOff>209550</xdr:rowOff>
    </xdr:to>
    <xdr:sp macro="" textlink="">
      <xdr:nvSpPr>
        <xdr:cNvPr id="105" name="Text Box 146">
          <a:extLst>
            <a:ext uri="{FF2B5EF4-FFF2-40B4-BE49-F238E27FC236}">
              <a16:creationId xmlns:a16="http://schemas.microsoft.com/office/drawing/2014/main" id="{D5AD31A9-73F3-49BB-87B3-0C221993AC6C}"/>
            </a:ext>
          </a:extLst>
        </xdr:cNvPr>
        <xdr:cNvSpPr txBox="1">
          <a:spLocks noChangeArrowheads="1"/>
        </xdr:cNvSpPr>
      </xdr:nvSpPr>
      <xdr:spPr bwMode="auto">
        <a:xfrm>
          <a:off x="1485900" y="613714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76200</xdr:colOff>
      <xdr:row>277</xdr:row>
      <xdr:rowOff>209550</xdr:rowOff>
    </xdr:to>
    <xdr:sp macro="" textlink="">
      <xdr:nvSpPr>
        <xdr:cNvPr id="106" name="Text Box 147">
          <a:extLst>
            <a:ext uri="{FF2B5EF4-FFF2-40B4-BE49-F238E27FC236}">
              <a16:creationId xmlns:a16="http://schemas.microsoft.com/office/drawing/2014/main" id="{1DA918C5-169E-4A85-93B5-08C30F6638FF}"/>
            </a:ext>
          </a:extLst>
        </xdr:cNvPr>
        <xdr:cNvSpPr txBox="1">
          <a:spLocks noChangeArrowheads="1"/>
        </xdr:cNvSpPr>
      </xdr:nvSpPr>
      <xdr:spPr bwMode="auto">
        <a:xfrm>
          <a:off x="1485900" y="613714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280</xdr:row>
      <xdr:rowOff>0</xdr:rowOff>
    </xdr:from>
    <xdr:to>
      <xdr:col>2</xdr:col>
      <xdr:colOff>76200</xdr:colOff>
      <xdr:row>280</xdr:row>
      <xdr:rowOff>209550</xdr:rowOff>
    </xdr:to>
    <xdr:sp macro="" textlink="">
      <xdr:nvSpPr>
        <xdr:cNvPr id="107" name="Text Box 149">
          <a:extLst>
            <a:ext uri="{FF2B5EF4-FFF2-40B4-BE49-F238E27FC236}">
              <a16:creationId xmlns:a16="http://schemas.microsoft.com/office/drawing/2014/main" id="{B5F1A1EA-7A01-44B3-BFFB-565138FF9BDF}"/>
            </a:ext>
          </a:extLst>
        </xdr:cNvPr>
        <xdr:cNvSpPr txBox="1">
          <a:spLocks noChangeArrowheads="1"/>
        </xdr:cNvSpPr>
      </xdr:nvSpPr>
      <xdr:spPr bwMode="auto">
        <a:xfrm>
          <a:off x="1485900" y="620115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281</xdr:row>
      <xdr:rowOff>0</xdr:rowOff>
    </xdr:from>
    <xdr:to>
      <xdr:col>2</xdr:col>
      <xdr:colOff>76200</xdr:colOff>
      <xdr:row>281</xdr:row>
      <xdr:rowOff>209550</xdr:rowOff>
    </xdr:to>
    <xdr:sp macro="" textlink="">
      <xdr:nvSpPr>
        <xdr:cNvPr id="108" name="Text Box 151">
          <a:extLst>
            <a:ext uri="{FF2B5EF4-FFF2-40B4-BE49-F238E27FC236}">
              <a16:creationId xmlns:a16="http://schemas.microsoft.com/office/drawing/2014/main" id="{B6C32B7C-1130-4A08-B8A8-A9D83B754F87}"/>
            </a:ext>
          </a:extLst>
        </xdr:cNvPr>
        <xdr:cNvSpPr txBox="1">
          <a:spLocks noChangeArrowheads="1"/>
        </xdr:cNvSpPr>
      </xdr:nvSpPr>
      <xdr:spPr bwMode="auto">
        <a:xfrm>
          <a:off x="1485900" y="622249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76200</xdr:colOff>
      <xdr:row>283</xdr:row>
      <xdr:rowOff>209550</xdr:rowOff>
    </xdr:to>
    <xdr:sp macro="" textlink="">
      <xdr:nvSpPr>
        <xdr:cNvPr id="109" name="Text Box 152">
          <a:extLst>
            <a:ext uri="{FF2B5EF4-FFF2-40B4-BE49-F238E27FC236}">
              <a16:creationId xmlns:a16="http://schemas.microsoft.com/office/drawing/2014/main" id="{DA0B5BA0-BC12-4EEA-8E4A-D629C2ABF456}"/>
            </a:ext>
          </a:extLst>
        </xdr:cNvPr>
        <xdr:cNvSpPr txBox="1">
          <a:spLocks noChangeArrowheads="1"/>
        </xdr:cNvSpPr>
      </xdr:nvSpPr>
      <xdr:spPr bwMode="auto">
        <a:xfrm>
          <a:off x="1485900" y="626516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76200</xdr:colOff>
      <xdr:row>283</xdr:row>
      <xdr:rowOff>209550</xdr:rowOff>
    </xdr:to>
    <xdr:sp macro="" textlink="">
      <xdr:nvSpPr>
        <xdr:cNvPr id="110" name="Text Box 153">
          <a:extLst>
            <a:ext uri="{FF2B5EF4-FFF2-40B4-BE49-F238E27FC236}">
              <a16:creationId xmlns:a16="http://schemas.microsoft.com/office/drawing/2014/main" id="{8F0BD4E0-0A58-433F-AD67-A6578EC8FF98}"/>
            </a:ext>
          </a:extLst>
        </xdr:cNvPr>
        <xdr:cNvSpPr txBox="1">
          <a:spLocks noChangeArrowheads="1"/>
        </xdr:cNvSpPr>
      </xdr:nvSpPr>
      <xdr:spPr bwMode="auto">
        <a:xfrm>
          <a:off x="1485900" y="626516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285</xdr:row>
      <xdr:rowOff>0</xdr:rowOff>
    </xdr:from>
    <xdr:to>
      <xdr:col>2</xdr:col>
      <xdr:colOff>76200</xdr:colOff>
      <xdr:row>285</xdr:row>
      <xdr:rowOff>209550</xdr:rowOff>
    </xdr:to>
    <xdr:sp macro="" textlink="">
      <xdr:nvSpPr>
        <xdr:cNvPr id="111" name="Text Box 154">
          <a:extLst>
            <a:ext uri="{FF2B5EF4-FFF2-40B4-BE49-F238E27FC236}">
              <a16:creationId xmlns:a16="http://schemas.microsoft.com/office/drawing/2014/main" id="{9E4F7B9E-6346-426E-B1CB-5AF1DB6E8D38}"/>
            </a:ext>
          </a:extLst>
        </xdr:cNvPr>
        <xdr:cNvSpPr txBox="1">
          <a:spLocks noChangeArrowheads="1"/>
        </xdr:cNvSpPr>
      </xdr:nvSpPr>
      <xdr:spPr bwMode="auto">
        <a:xfrm>
          <a:off x="1485900" y="630783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285</xdr:row>
      <xdr:rowOff>0</xdr:rowOff>
    </xdr:from>
    <xdr:to>
      <xdr:col>2</xdr:col>
      <xdr:colOff>76200</xdr:colOff>
      <xdr:row>285</xdr:row>
      <xdr:rowOff>209550</xdr:rowOff>
    </xdr:to>
    <xdr:sp macro="" textlink="">
      <xdr:nvSpPr>
        <xdr:cNvPr id="112" name="Text Box 155">
          <a:extLst>
            <a:ext uri="{FF2B5EF4-FFF2-40B4-BE49-F238E27FC236}">
              <a16:creationId xmlns:a16="http://schemas.microsoft.com/office/drawing/2014/main" id="{739D2B32-DC94-4E2B-BFCF-4125D5216FC9}"/>
            </a:ext>
          </a:extLst>
        </xdr:cNvPr>
        <xdr:cNvSpPr txBox="1">
          <a:spLocks noChangeArrowheads="1"/>
        </xdr:cNvSpPr>
      </xdr:nvSpPr>
      <xdr:spPr bwMode="auto">
        <a:xfrm>
          <a:off x="1485900" y="630783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76200</xdr:colOff>
      <xdr:row>287</xdr:row>
      <xdr:rowOff>209550</xdr:rowOff>
    </xdr:to>
    <xdr:sp macro="" textlink="">
      <xdr:nvSpPr>
        <xdr:cNvPr id="113" name="Text Box 156">
          <a:extLst>
            <a:ext uri="{FF2B5EF4-FFF2-40B4-BE49-F238E27FC236}">
              <a16:creationId xmlns:a16="http://schemas.microsoft.com/office/drawing/2014/main" id="{5ADC1917-AA65-431E-86C0-D55BC93ED775}"/>
            </a:ext>
          </a:extLst>
        </xdr:cNvPr>
        <xdr:cNvSpPr txBox="1">
          <a:spLocks noChangeArrowheads="1"/>
        </xdr:cNvSpPr>
      </xdr:nvSpPr>
      <xdr:spPr bwMode="auto">
        <a:xfrm>
          <a:off x="1485900" y="635050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76200</xdr:colOff>
      <xdr:row>287</xdr:row>
      <xdr:rowOff>209550</xdr:rowOff>
    </xdr:to>
    <xdr:sp macro="" textlink="">
      <xdr:nvSpPr>
        <xdr:cNvPr id="114" name="Text Box 157">
          <a:extLst>
            <a:ext uri="{FF2B5EF4-FFF2-40B4-BE49-F238E27FC236}">
              <a16:creationId xmlns:a16="http://schemas.microsoft.com/office/drawing/2014/main" id="{E1A8B180-1E9F-4C29-BE2E-5D489FF08B3E}"/>
            </a:ext>
          </a:extLst>
        </xdr:cNvPr>
        <xdr:cNvSpPr txBox="1">
          <a:spLocks noChangeArrowheads="1"/>
        </xdr:cNvSpPr>
      </xdr:nvSpPr>
      <xdr:spPr bwMode="auto">
        <a:xfrm>
          <a:off x="1485900" y="635050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372</xdr:row>
      <xdr:rowOff>0</xdr:rowOff>
    </xdr:from>
    <xdr:to>
      <xdr:col>0</xdr:col>
      <xdr:colOff>76200</xdr:colOff>
      <xdr:row>372</xdr:row>
      <xdr:rowOff>209550</xdr:rowOff>
    </xdr:to>
    <xdr:sp macro="" textlink="">
      <xdr:nvSpPr>
        <xdr:cNvPr id="115" name="Text Box 158">
          <a:extLst>
            <a:ext uri="{FF2B5EF4-FFF2-40B4-BE49-F238E27FC236}">
              <a16:creationId xmlns:a16="http://schemas.microsoft.com/office/drawing/2014/main" id="{F922C0D7-CF42-4CC5-8004-6C4A7E7E2AEF}"/>
            </a:ext>
          </a:extLst>
        </xdr:cNvPr>
        <xdr:cNvSpPr txBox="1">
          <a:spLocks noChangeArrowheads="1"/>
        </xdr:cNvSpPr>
      </xdr:nvSpPr>
      <xdr:spPr bwMode="auto">
        <a:xfrm>
          <a:off x="0" y="843229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419</xdr:row>
      <xdr:rowOff>0</xdr:rowOff>
    </xdr:from>
    <xdr:to>
      <xdr:col>0</xdr:col>
      <xdr:colOff>76200</xdr:colOff>
      <xdr:row>419</xdr:row>
      <xdr:rowOff>209550</xdr:rowOff>
    </xdr:to>
    <xdr:sp macro="" textlink="">
      <xdr:nvSpPr>
        <xdr:cNvPr id="116" name="Text Box 159">
          <a:extLst>
            <a:ext uri="{FF2B5EF4-FFF2-40B4-BE49-F238E27FC236}">
              <a16:creationId xmlns:a16="http://schemas.microsoft.com/office/drawing/2014/main" id="{A51BA6E6-5D56-4D0E-8D33-5BC745D20FFB}"/>
            </a:ext>
          </a:extLst>
        </xdr:cNvPr>
        <xdr:cNvSpPr txBox="1">
          <a:spLocks noChangeArrowheads="1"/>
        </xdr:cNvSpPr>
      </xdr:nvSpPr>
      <xdr:spPr bwMode="auto">
        <a:xfrm>
          <a:off x="0" y="943508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462</xdr:row>
      <xdr:rowOff>0</xdr:rowOff>
    </xdr:from>
    <xdr:to>
      <xdr:col>0</xdr:col>
      <xdr:colOff>76200</xdr:colOff>
      <xdr:row>462</xdr:row>
      <xdr:rowOff>201930</xdr:rowOff>
    </xdr:to>
    <xdr:sp macro="" textlink="">
      <xdr:nvSpPr>
        <xdr:cNvPr id="117" name="Text Box 160">
          <a:extLst>
            <a:ext uri="{FF2B5EF4-FFF2-40B4-BE49-F238E27FC236}">
              <a16:creationId xmlns:a16="http://schemas.microsoft.com/office/drawing/2014/main" id="{7AC82C90-60E8-466E-AADD-692824896864}"/>
            </a:ext>
          </a:extLst>
        </xdr:cNvPr>
        <xdr:cNvSpPr txBox="1">
          <a:spLocks noChangeArrowheads="1"/>
        </xdr:cNvSpPr>
      </xdr:nvSpPr>
      <xdr:spPr bwMode="auto">
        <a:xfrm>
          <a:off x="0" y="10533126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76200</xdr:colOff>
      <xdr:row>463</xdr:row>
      <xdr:rowOff>201930</xdr:rowOff>
    </xdr:to>
    <xdr:sp macro="" textlink="">
      <xdr:nvSpPr>
        <xdr:cNvPr id="118" name="Text Box 161">
          <a:extLst>
            <a:ext uri="{FF2B5EF4-FFF2-40B4-BE49-F238E27FC236}">
              <a16:creationId xmlns:a16="http://schemas.microsoft.com/office/drawing/2014/main" id="{4C63CAA2-F052-4769-944C-584333B2575F}"/>
            </a:ext>
          </a:extLst>
        </xdr:cNvPr>
        <xdr:cNvSpPr txBox="1">
          <a:spLocks noChangeArrowheads="1"/>
        </xdr:cNvSpPr>
      </xdr:nvSpPr>
      <xdr:spPr bwMode="auto">
        <a:xfrm>
          <a:off x="0" y="10553700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464</xdr:row>
      <xdr:rowOff>0</xdr:rowOff>
    </xdr:from>
    <xdr:to>
      <xdr:col>0</xdr:col>
      <xdr:colOff>76200</xdr:colOff>
      <xdr:row>464</xdr:row>
      <xdr:rowOff>201930</xdr:rowOff>
    </xdr:to>
    <xdr:sp macro="" textlink="">
      <xdr:nvSpPr>
        <xdr:cNvPr id="119" name="Text Box 162">
          <a:extLst>
            <a:ext uri="{FF2B5EF4-FFF2-40B4-BE49-F238E27FC236}">
              <a16:creationId xmlns:a16="http://schemas.microsoft.com/office/drawing/2014/main" id="{3DBFF5AC-A39A-4333-B5EA-49EC2F971580}"/>
            </a:ext>
          </a:extLst>
        </xdr:cNvPr>
        <xdr:cNvSpPr txBox="1">
          <a:spLocks noChangeArrowheads="1"/>
        </xdr:cNvSpPr>
      </xdr:nvSpPr>
      <xdr:spPr bwMode="auto">
        <a:xfrm>
          <a:off x="0" y="10574274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76200</xdr:colOff>
      <xdr:row>465</xdr:row>
      <xdr:rowOff>201930</xdr:rowOff>
    </xdr:to>
    <xdr:sp macro="" textlink="">
      <xdr:nvSpPr>
        <xdr:cNvPr id="120" name="Text Box 163">
          <a:extLst>
            <a:ext uri="{FF2B5EF4-FFF2-40B4-BE49-F238E27FC236}">
              <a16:creationId xmlns:a16="http://schemas.microsoft.com/office/drawing/2014/main" id="{7C501FEE-B93D-43BE-8766-1528194D2790}"/>
            </a:ext>
          </a:extLst>
        </xdr:cNvPr>
        <xdr:cNvSpPr txBox="1">
          <a:spLocks noChangeArrowheads="1"/>
        </xdr:cNvSpPr>
      </xdr:nvSpPr>
      <xdr:spPr bwMode="auto">
        <a:xfrm>
          <a:off x="0" y="10594848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76200</xdr:colOff>
      <xdr:row>466</xdr:row>
      <xdr:rowOff>201930</xdr:rowOff>
    </xdr:to>
    <xdr:sp macro="" textlink="">
      <xdr:nvSpPr>
        <xdr:cNvPr id="121" name="Text Box 164">
          <a:extLst>
            <a:ext uri="{FF2B5EF4-FFF2-40B4-BE49-F238E27FC236}">
              <a16:creationId xmlns:a16="http://schemas.microsoft.com/office/drawing/2014/main" id="{F03351B3-02F3-4055-984F-89AE680EB3D8}"/>
            </a:ext>
          </a:extLst>
        </xdr:cNvPr>
        <xdr:cNvSpPr txBox="1">
          <a:spLocks noChangeArrowheads="1"/>
        </xdr:cNvSpPr>
      </xdr:nvSpPr>
      <xdr:spPr bwMode="auto">
        <a:xfrm>
          <a:off x="0" y="10615422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76200</xdr:colOff>
      <xdr:row>467</xdr:row>
      <xdr:rowOff>201930</xdr:rowOff>
    </xdr:to>
    <xdr:sp macro="" textlink="">
      <xdr:nvSpPr>
        <xdr:cNvPr id="122" name="Text Box 165">
          <a:extLst>
            <a:ext uri="{FF2B5EF4-FFF2-40B4-BE49-F238E27FC236}">
              <a16:creationId xmlns:a16="http://schemas.microsoft.com/office/drawing/2014/main" id="{86AEF147-48A8-4F21-A04A-6246304FF8CB}"/>
            </a:ext>
          </a:extLst>
        </xdr:cNvPr>
        <xdr:cNvSpPr txBox="1">
          <a:spLocks noChangeArrowheads="1"/>
        </xdr:cNvSpPr>
      </xdr:nvSpPr>
      <xdr:spPr bwMode="auto">
        <a:xfrm>
          <a:off x="0" y="10635996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76200</xdr:colOff>
      <xdr:row>468</xdr:row>
      <xdr:rowOff>201930</xdr:rowOff>
    </xdr:to>
    <xdr:sp macro="" textlink="">
      <xdr:nvSpPr>
        <xdr:cNvPr id="123" name="Text Box 166">
          <a:extLst>
            <a:ext uri="{FF2B5EF4-FFF2-40B4-BE49-F238E27FC236}">
              <a16:creationId xmlns:a16="http://schemas.microsoft.com/office/drawing/2014/main" id="{F62B7BD0-73EA-4A7A-BB52-03E943FD83A9}"/>
            </a:ext>
          </a:extLst>
        </xdr:cNvPr>
        <xdr:cNvSpPr txBox="1">
          <a:spLocks noChangeArrowheads="1"/>
        </xdr:cNvSpPr>
      </xdr:nvSpPr>
      <xdr:spPr bwMode="auto">
        <a:xfrm>
          <a:off x="0" y="10656570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469</xdr:row>
      <xdr:rowOff>0</xdr:rowOff>
    </xdr:from>
    <xdr:to>
      <xdr:col>0</xdr:col>
      <xdr:colOff>76200</xdr:colOff>
      <xdr:row>469</xdr:row>
      <xdr:rowOff>201930</xdr:rowOff>
    </xdr:to>
    <xdr:sp macro="" textlink="">
      <xdr:nvSpPr>
        <xdr:cNvPr id="124" name="Text Box 167">
          <a:extLst>
            <a:ext uri="{FF2B5EF4-FFF2-40B4-BE49-F238E27FC236}">
              <a16:creationId xmlns:a16="http://schemas.microsoft.com/office/drawing/2014/main" id="{7027FE0B-E10D-4ED7-8790-BA63D1CE54EB}"/>
            </a:ext>
          </a:extLst>
        </xdr:cNvPr>
        <xdr:cNvSpPr txBox="1">
          <a:spLocks noChangeArrowheads="1"/>
        </xdr:cNvSpPr>
      </xdr:nvSpPr>
      <xdr:spPr bwMode="auto">
        <a:xfrm>
          <a:off x="0" y="10677144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470</xdr:row>
      <xdr:rowOff>0</xdr:rowOff>
    </xdr:from>
    <xdr:to>
      <xdr:col>0</xdr:col>
      <xdr:colOff>76200</xdr:colOff>
      <xdr:row>470</xdr:row>
      <xdr:rowOff>209550</xdr:rowOff>
    </xdr:to>
    <xdr:sp macro="" textlink="">
      <xdr:nvSpPr>
        <xdr:cNvPr id="125" name="Text Box 168">
          <a:extLst>
            <a:ext uri="{FF2B5EF4-FFF2-40B4-BE49-F238E27FC236}">
              <a16:creationId xmlns:a16="http://schemas.microsoft.com/office/drawing/2014/main" id="{6459D243-DAD3-4F3F-84DF-6B11178C1ABC}"/>
            </a:ext>
          </a:extLst>
        </xdr:cNvPr>
        <xdr:cNvSpPr txBox="1">
          <a:spLocks noChangeArrowheads="1"/>
        </xdr:cNvSpPr>
      </xdr:nvSpPr>
      <xdr:spPr bwMode="auto">
        <a:xfrm>
          <a:off x="0" y="1069771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471</xdr:row>
      <xdr:rowOff>0</xdr:rowOff>
    </xdr:from>
    <xdr:to>
      <xdr:col>0</xdr:col>
      <xdr:colOff>76200</xdr:colOff>
      <xdr:row>471</xdr:row>
      <xdr:rowOff>209550</xdr:rowOff>
    </xdr:to>
    <xdr:sp macro="" textlink="">
      <xdr:nvSpPr>
        <xdr:cNvPr id="126" name="Text Box 169">
          <a:extLst>
            <a:ext uri="{FF2B5EF4-FFF2-40B4-BE49-F238E27FC236}">
              <a16:creationId xmlns:a16="http://schemas.microsoft.com/office/drawing/2014/main" id="{D732177A-2FD8-4434-9591-47091616549E}"/>
            </a:ext>
          </a:extLst>
        </xdr:cNvPr>
        <xdr:cNvSpPr txBox="1">
          <a:spLocks noChangeArrowheads="1"/>
        </xdr:cNvSpPr>
      </xdr:nvSpPr>
      <xdr:spPr bwMode="auto">
        <a:xfrm>
          <a:off x="0" y="1071905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472</xdr:row>
      <xdr:rowOff>0</xdr:rowOff>
    </xdr:from>
    <xdr:to>
      <xdr:col>0</xdr:col>
      <xdr:colOff>76200</xdr:colOff>
      <xdr:row>472</xdr:row>
      <xdr:rowOff>201930</xdr:rowOff>
    </xdr:to>
    <xdr:sp macro="" textlink="">
      <xdr:nvSpPr>
        <xdr:cNvPr id="127" name="Text Box 170">
          <a:extLst>
            <a:ext uri="{FF2B5EF4-FFF2-40B4-BE49-F238E27FC236}">
              <a16:creationId xmlns:a16="http://schemas.microsoft.com/office/drawing/2014/main" id="{F20D5CBC-7C0A-43F8-AE67-1BDBFDFFF725}"/>
            </a:ext>
          </a:extLst>
        </xdr:cNvPr>
        <xdr:cNvSpPr txBox="1">
          <a:spLocks noChangeArrowheads="1"/>
        </xdr:cNvSpPr>
      </xdr:nvSpPr>
      <xdr:spPr bwMode="auto">
        <a:xfrm>
          <a:off x="0" y="10741914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473</xdr:row>
      <xdr:rowOff>0</xdr:rowOff>
    </xdr:from>
    <xdr:to>
      <xdr:col>0</xdr:col>
      <xdr:colOff>76200</xdr:colOff>
      <xdr:row>473</xdr:row>
      <xdr:rowOff>201930</xdr:rowOff>
    </xdr:to>
    <xdr:sp macro="" textlink="">
      <xdr:nvSpPr>
        <xdr:cNvPr id="128" name="Text Box 171">
          <a:extLst>
            <a:ext uri="{FF2B5EF4-FFF2-40B4-BE49-F238E27FC236}">
              <a16:creationId xmlns:a16="http://schemas.microsoft.com/office/drawing/2014/main" id="{31083579-A2CA-439B-9D4F-67A4195C09EF}"/>
            </a:ext>
          </a:extLst>
        </xdr:cNvPr>
        <xdr:cNvSpPr txBox="1">
          <a:spLocks noChangeArrowheads="1"/>
        </xdr:cNvSpPr>
      </xdr:nvSpPr>
      <xdr:spPr bwMode="auto">
        <a:xfrm>
          <a:off x="0" y="10762488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474</xdr:row>
      <xdr:rowOff>0</xdr:rowOff>
    </xdr:from>
    <xdr:to>
      <xdr:col>0</xdr:col>
      <xdr:colOff>76200</xdr:colOff>
      <xdr:row>474</xdr:row>
      <xdr:rowOff>201930</xdr:rowOff>
    </xdr:to>
    <xdr:sp macro="" textlink="">
      <xdr:nvSpPr>
        <xdr:cNvPr id="129" name="Text Box 172">
          <a:extLst>
            <a:ext uri="{FF2B5EF4-FFF2-40B4-BE49-F238E27FC236}">
              <a16:creationId xmlns:a16="http://schemas.microsoft.com/office/drawing/2014/main" id="{B7326937-7306-4A66-AEE3-0C1C758CC104}"/>
            </a:ext>
          </a:extLst>
        </xdr:cNvPr>
        <xdr:cNvSpPr txBox="1">
          <a:spLocks noChangeArrowheads="1"/>
        </xdr:cNvSpPr>
      </xdr:nvSpPr>
      <xdr:spPr bwMode="auto">
        <a:xfrm>
          <a:off x="0" y="10783062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76200</xdr:colOff>
      <xdr:row>484</xdr:row>
      <xdr:rowOff>209550</xdr:rowOff>
    </xdr:to>
    <xdr:sp macro="" textlink="">
      <xdr:nvSpPr>
        <xdr:cNvPr id="130" name="Text Box 173">
          <a:extLst>
            <a:ext uri="{FF2B5EF4-FFF2-40B4-BE49-F238E27FC236}">
              <a16:creationId xmlns:a16="http://schemas.microsoft.com/office/drawing/2014/main" id="{D6F629B7-890F-457A-A252-E442AA08AF89}"/>
            </a:ext>
          </a:extLst>
        </xdr:cNvPr>
        <xdr:cNvSpPr txBox="1">
          <a:spLocks noChangeArrowheads="1"/>
        </xdr:cNvSpPr>
      </xdr:nvSpPr>
      <xdr:spPr bwMode="auto">
        <a:xfrm>
          <a:off x="0" y="1098956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506</xdr:row>
      <xdr:rowOff>0</xdr:rowOff>
    </xdr:from>
    <xdr:to>
      <xdr:col>0</xdr:col>
      <xdr:colOff>76200</xdr:colOff>
      <xdr:row>507</xdr:row>
      <xdr:rowOff>38099</xdr:rowOff>
    </xdr:to>
    <xdr:sp macro="" textlink="">
      <xdr:nvSpPr>
        <xdr:cNvPr id="131" name="Text Box 174">
          <a:extLst>
            <a:ext uri="{FF2B5EF4-FFF2-40B4-BE49-F238E27FC236}">
              <a16:creationId xmlns:a16="http://schemas.microsoft.com/office/drawing/2014/main" id="{9F7AA2A7-35BD-4087-93AF-DD52CADD906B}"/>
            </a:ext>
          </a:extLst>
        </xdr:cNvPr>
        <xdr:cNvSpPr txBox="1">
          <a:spLocks noChangeArrowheads="1"/>
        </xdr:cNvSpPr>
      </xdr:nvSpPr>
      <xdr:spPr bwMode="auto">
        <a:xfrm>
          <a:off x="0" y="115557300"/>
          <a:ext cx="7620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209550</xdr:rowOff>
    </xdr:to>
    <xdr:sp macro="" textlink="">
      <xdr:nvSpPr>
        <xdr:cNvPr id="132" name="Text Box 175">
          <a:extLst>
            <a:ext uri="{FF2B5EF4-FFF2-40B4-BE49-F238E27FC236}">
              <a16:creationId xmlns:a16="http://schemas.microsoft.com/office/drawing/2014/main" id="{CAAB5A6D-CE74-4F50-93C3-D245FE11417F}"/>
            </a:ext>
          </a:extLst>
        </xdr:cNvPr>
        <xdr:cNvSpPr txBox="1">
          <a:spLocks noChangeArrowheads="1"/>
        </xdr:cNvSpPr>
      </xdr:nvSpPr>
      <xdr:spPr bwMode="auto">
        <a:xfrm>
          <a:off x="1485900" y="153009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209550</xdr:rowOff>
    </xdr:to>
    <xdr:sp macro="" textlink="">
      <xdr:nvSpPr>
        <xdr:cNvPr id="133" name="Text Box 176">
          <a:extLst>
            <a:ext uri="{FF2B5EF4-FFF2-40B4-BE49-F238E27FC236}">
              <a16:creationId xmlns:a16="http://schemas.microsoft.com/office/drawing/2014/main" id="{8D199CCB-4A6D-48C5-944E-54A4F44F7437}"/>
            </a:ext>
          </a:extLst>
        </xdr:cNvPr>
        <xdr:cNvSpPr txBox="1">
          <a:spLocks noChangeArrowheads="1"/>
        </xdr:cNvSpPr>
      </xdr:nvSpPr>
      <xdr:spPr bwMode="auto">
        <a:xfrm>
          <a:off x="1485900" y="15727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209550</xdr:rowOff>
    </xdr:to>
    <xdr:sp macro="" textlink="">
      <xdr:nvSpPr>
        <xdr:cNvPr id="134" name="Text Box 177">
          <a:extLst>
            <a:ext uri="{FF2B5EF4-FFF2-40B4-BE49-F238E27FC236}">
              <a16:creationId xmlns:a16="http://schemas.microsoft.com/office/drawing/2014/main" id="{5EB243EE-F131-4006-9CDE-1355D87B973C}"/>
            </a:ext>
          </a:extLst>
        </xdr:cNvPr>
        <xdr:cNvSpPr txBox="1">
          <a:spLocks noChangeArrowheads="1"/>
        </xdr:cNvSpPr>
      </xdr:nvSpPr>
      <xdr:spPr bwMode="auto">
        <a:xfrm>
          <a:off x="1485900" y="1615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209550</xdr:rowOff>
    </xdr:to>
    <xdr:sp macro="" textlink="">
      <xdr:nvSpPr>
        <xdr:cNvPr id="135" name="Text Box 178">
          <a:extLst>
            <a:ext uri="{FF2B5EF4-FFF2-40B4-BE49-F238E27FC236}">
              <a16:creationId xmlns:a16="http://schemas.microsoft.com/office/drawing/2014/main" id="{87EE2AE7-B427-445C-BB9D-2EF85B7F5E10}"/>
            </a:ext>
          </a:extLst>
        </xdr:cNvPr>
        <xdr:cNvSpPr txBox="1">
          <a:spLocks noChangeArrowheads="1"/>
        </xdr:cNvSpPr>
      </xdr:nvSpPr>
      <xdr:spPr bwMode="auto">
        <a:xfrm>
          <a:off x="1485900" y="165811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209550</xdr:rowOff>
    </xdr:to>
    <xdr:sp macro="" textlink="">
      <xdr:nvSpPr>
        <xdr:cNvPr id="136" name="Text Box 179">
          <a:extLst>
            <a:ext uri="{FF2B5EF4-FFF2-40B4-BE49-F238E27FC236}">
              <a16:creationId xmlns:a16="http://schemas.microsoft.com/office/drawing/2014/main" id="{041DD246-2581-49C7-B6EC-0B5286957718}"/>
            </a:ext>
          </a:extLst>
        </xdr:cNvPr>
        <xdr:cNvSpPr txBox="1">
          <a:spLocks noChangeArrowheads="1"/>
        </xdr:cNvSpPr>
      </xdr:nvSpPr>
      <xdr:spPr bwMode="auto">
        <a:xfrm>
          <a:off x="1485900" y="170078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</xdr:colOff>
      <xdr:row>82</xdr:row>
      <xdr:rowOff>209550</xdr:rowOff>
    </xdr:to>
    <xdr:sp macro="" textlink="">
      <xdr:nvSpPr>
        <xdr:cNvPr id="137" name="Text Box 180">
          <a:extLst>
            <a:ext uri="{FF2B5EF4-FFF2-40B4-BE49-F238E27FC236}">
              <a16:creationId xmlns:a16="http://schemas.microsoft.com/office/drawing/2014/main" id="{778F546E-B71E-4C52-B095-24167B4FEB01}"/>
            </a:ext>
          </a:extLst>
        </xdr:cNvPr>
        <xdr:cNvSpPr txBox="1">
          <a:spLocks noChangeArrowheads="1"/>
        </xdr:cNvSpPr>
      </xdr:nvSpPr>
      <xdr:spPr bwMode="auto">
        <a:xfrm>
          <a:off x="1485900" y="174345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76200</xdr:colOff>
      <xdr:row>84</xdr:row>
      <xdr:rowOff>209550</xdr:rowOff>
    </xdr:to>
    <xdr:sp macro="" textlink="">
      <xdr:nvSpPr>
        <xdr:cNvPr id="138" name="Text Box 181">
          <a:extLst>
            <a:ext uri="{FF2B5EF4-FFF2-40B4-BE49-F238E27FC236}">
              <a16:creationId xmlns:a16="http://schemas.microsoft.com/office/drawing/2014/main" id="{FE385940-5369-434E-9C31-D9A2B047C8B2}"/>
            </a:ext>
          </a:extLst>
        </xdr:cNvPr>
        <xdr:cNvSpPr txBox="1">
          <a:spLocks noChangeArrowheads="1"/>
        </xdr:cNvSpPr>
      </xdr:nvSpPr>
      <xdr:spPr bwMode="auto">
        <a:xfrm>
          <a:off x="1485900" y="17861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209550</xdr:rowOff>
    </xdr:to>
    <xdr:sp macro="" textlink="">
      <xdr:nvSpPr>
        <xdr:cNvPr id="139" name="Text Box 182">
          <a:extLst>
            <a:ext uri="{FF2B5EF4-FFF2-40B4-BE49-F238E27FC236}">
              <a16:creationId xmlns:a16="http://schemas.microsoft.com/office/drawing/2014/main" id="{61FB8D75-1314-408E-8692-7BC7B76C7C9F}"/>
            </a:ext>
          </a:extLst>
        </xdr:cNvPr>
        <xdr:cNvSpPr txBox="1">
          <a:spLocks noChangeArrowheads="1"/>
        </xdr:cNvSpPr>
      </xdr:nvSpPr>
      <xdr:spPr bwMode="auto">
        <a:xfrm>
          <a:off x="1485900" y="18288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209550</xdr:rowOff>
    </xdr:to>
    <xdr:sp macro="" textlink="">
      <xdr:nvSpPr>
        <xdr:cNvPr id="140" name="Text Box 183">
          <a:extLst>
            <a:ext uri="{FF2B5EF4-FFF2-40B4-BE49-F238E27FC236}">
              <a16:creationId xmlns:a16="http://schemas.microsoft.com/office/drawing/2014/main" id="{11E4C082-6F42-4909-BCA1-13E8B7B82CD1}"/>
            </a:ext>
          </a:extLst>
        </xdr:cNvPr>
        <xdr:cNvSpPr txBox="1">
          <a:spLocks noChangeArrowheads="1"/>
        </xdr:cNvSpPr>
      </xdr:nvSpPr>
      <xdr:spPr bwMode="auto">
        <a:xfrm>
          <a:off x="1485900" y="187147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209550</xdr:rowOff>
    </xdr:to>
    <xdr:sp macro="" textlink="">
      <xdr:nvSpPr>
        <xdr:cNvPr id="141" name="Text Box 184">
          <a:extLst>
            <a:ext uri="{FF2B5EF4-FFF2-40B4-BE49-F238E27FC236}">
              <a16:creationId xmlns:a16="http://schemas.microsoft.com/office/drawing/2014/main" id="{65852228-A70D-4380-B0AD-17F601BF93A2}"/>
            </a:ext>
          </a:extLst>
        </xdr:cNvPr>
        <xdr:cNvSpPr txBox="1">
          <a:spLocks noChangeArrowheads="1"/>
        </xdr:cNvSpPr>
      </xdr:nvSpPr>
      <xdr:spPr bwMode="auto">
        <a:xfrm>
          <a:off x="1485900" y="191414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76200</xdr:colOff>
      <xdr:row>92</xdr:row>
      <xdr:rowOff>209550</xdr:rowOff>
    </xdr:to>
    <xdr:sp macro="" textlink="">
      <xdr:nvSpPr>
        <xdr:cNvPr id="142" name="Text Box 185">
          <a:extLst>
            <a:ext uri="{FF2B5EF4-FFF2-40B4-BE49-F238E27FC236}">
              <a16:creationId xmlns:a16="http://schemas.microsoft.com/office/drawing/2014/main" id="{7352BFB7-C8D5-410B-B3A8-9A748193A4BB}"/>
            </a:ext>
          </a:extLst>
        </xdr:cNvPr>
        <xdr:cNvSpPr txBox="1">
          <a:spLocks noChangeArrowheads="1"/>
        </xdr:cNvSpPr>
      </xdr:nvSpPr>
      <xdr:spPr bwMode="auto">
        <a:xfrm>
          <a:off x="1485900" y="19568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94</xdr:row>
      <xdr:rowOff>209550</xdr:rowOff>
    </xdr:to>
    <xdr:sp macro="" textlink="">
      <xdr:nvSpPr>
        <xdr:cNvPr id="143" name="Text Box 186">
          <a:extLst>
            <a:ext uri="{FF2B5EF4-FFF2-40B4-BE49-F238E27FC236}">
              <a16:creationId xmlns:a16="http://schemas.microsoft.com/office/drawing/2014/main" id="{19B86511-A959-4E9F-AE1B-1DC49A16552F}"/>
            </a:ext>
          </a:extLst>
        </xdr:cNvPr>
        <xdr:cNvSpPr txBox="1">
          <a:spLocks noChangeArrowheads="1"/>
        </xdr:cNvSpPr>
      </xdr:nvSpPr>
      <xdr:spPr bwMode="auto">
        <a:xfrm>
          <a:off x="1485900" y="202082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94</xdr:row>
      <xdr:rowOff>209550</xdr:rowOff>
    </xdr:to>
    <xdr:sp macro="" textlink="">
      <xdr:nvSpPr>
        <xdr:cNvPr id="144" name="Text Box 187">
          <a:extLst>
            <a:ext uri="{FF2B5EF4-FFF2-40B4-BE49-F238E27FC236}">
              <a16:creationId xmlns:a16="http://schemas.microsoft.com/office/drawing/2014/main" id="{5D4CED61-6B86-41D3-94A3-B00E6B101937}"/>
            </a:ext>
          </a:extLst>
        </xdr:cNvPr>
        <xdr:cNvSpPr txBox="1">
          <a:spLocks noChangeArrowheads="1"/>
        </xdr:cNvSpPr>
      </xdr:nvSpPr>
      <xdr:spPr bwMode="auto">
        <a:xfrm>
          <a:off x="1485900" y="2042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76200</xdr:colOff>
      <xdr:row>136</xdr:row>
      <xdr:rowOff>209550</xdr:rowOff>
    </xdr:to>
    <xdr:sp macro="" textlink="">
      <xdr:nvSpPr>
        <xdr:cNvPr id="145" name="Text Box 188">
          <a:extLst>
            <a:ext uri="{FF2B5EF4-FFF2-40B4-BE49-F238E27FC236}">
              <a16:creationId xmlns:a16="http://schemas.microsoft.com/office/drawing/2014/main" id="{EDE325BD-623A-4C4D-B0DF-AE22186BA5B2}"/>
            </a:ext>
          </a:extLst>
        </xdr:cNvPr>
        <xdr:cNvSpPr txBox="1">
          <a:spLocks noChangeArrowheads="1"/>
        </xdr:cNvSpPr>
      </xdr:nvSpPr>
      <xdr:spPr bwMode="auto">
        <a:xfrm>
          <a:off x="1485900" y="293827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209550</xdr:rowOff>
    </xdr:to>
    <xdr:sp macro="" textlink="">
      <xdr:nvSpPr>
        <xdr:cNvPr id="146" name="Text Box 189">
          <a:extLst>
            <a:ext uri="{FF2B5EF4-FFF2-40B4-BE49-F238E27FC236}">
              <a16:creationId xmlns:a16="http://schemas.microsoft.com/office/drawing/2014/main" id="{B9AE61C4-0F14-4693-9CD6-DF9D493E7765}"/>
            </a:ext>
          </a:extLst>
        </xdr:cNvPr>
        <xdr:cNvSpPr txBox="1">
          <a:spLocks noChangeArrowheads="1"/>
        </xdr:cNvSpPr>
      </xdr:nvSpPr>
      <xdr:spPr bwMode="auto">
        <a:xfrm>
          <a:off x="1485900" y="394106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265</xdr:row>
      <xdr:rowOff>0</xdr:rowOff>
    </xdr:from>
    <xdr:to>
      <xdr:col>2</xdr:col>
      <xdr:colOff>76200</xdr:colOff>
      <xdr:row>265</xdr:row>
      <xdr:rowOff>209550</xdr:rowOff>
    </xdr:to>
    <xdr:sp macro="" textlink="">
      <xdr:nvSpPr>
        <xdr:cNvPr id="147" name="Text Box 190">
          <a:extLst>
            <a:ext uri="{FF2B5EF4-FFF2-40B4-BE49-F238E27FC236}">
              <a16:creationId xmlns:a16="http://schemas.microsoft.com/office/drawing/2014/main" id="{048E0A43-1F4E-42C9-AB88-A0C80D763DF2}"/>
            </a:ext>
          </a:extLst>
        </xdr:cNvPr>
        <xdr:cNvSpPr txBox="1">
          <a:spLocks noChangeArrowheads="1"/>
        </xdr:cNvSpPr>
      </xdr:nvSpPr>
      <xdr:spPr bwMode="auto">
        <a:xfrm>
          <a:off x="1485900" y="5882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76200</xdr:colOff>
      <xdr:row>268</xdr:row>
      <xdr:rowOff>209550</xdr:rowOff>
    </xdr:to>
    <xdr:sp macro="" textlink="">
      <xdr:nvSpPr>
        <xdr:cNvPr id="148" name="Text Box 191">
          <a:extLst>
            <a:ext uri="{FF2B5EF4-FFF2-40B4-BE49-F238E27FC236}">
              <a16:creationId xmlns:a16="http://schemas.microsoft.com/office/drawing/2014/main" id="{7106FDC8-3557-4352-8945-AD4D1DE00C59}"/>
            </a:ext>
          </a:extLst>
        </xdr:cNvPr>
        <xdr:cNvSpPr txBox="1">
          <a:spLocks noChangeArrowheads="1"/>
        </xdr:cNvSpPr>
      </xdr:nvSpPr>
      <xdr:spPr bwMode="auto">
        <a:xfrm>
          <a:off x="1485900" y="594664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270</xdr:row>
      <xdr:rowOff>0</xdr:rowOff>
    </xdr:from>
    <xdr:to>
      <xdr:col>2</xdr:col>
      <xdr:colOff>76200</xdr:colOff>
      <xdr:row>271</xdr:row>
      <xdr:rowOff>0</xdr:rowOff>
    </xdr:to>
    <xdr:sp macro="" textlink="">
      <xdr:nvSpPr>
        <xdr:cNvPr id="149" name="Text Box 192">
          <a:extLst>
            <a:ext uri="{FF2B5EF4-FFF2-40B4-BE49-F238E27FC236}">
              <a16:creationId xmlns:a16="http://schemas.microsoft.com/office/drawing/2014/main" id="{3A5704CC-1CB1-498D-AF34-F0E416DDAF0D}"/>
            </a:ext>
          </a:extLst>
        </xdr:cNvPr>
        <xdr:cNvSpPr txBox="1">
          <a:spLocks noChangeArrowheads="1"/>
        </xdr:cNvSpPr>
      </xdr:nvSpPr>
      <xdr:spPr bwMode="auto">
        <a:xfrm>
          <a:off x="1485900" y="598855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76200</xdr:colOff>
      <xdr:row>272</xdr:row>
      <xdr:rowOff>209550</xdr:rowOff>
    </xdr:to>
    <xdr:sp macro="" textlink="">
      <xdr:nvSpPr>
        <xdr:cNvPr id="150" name="Text Box 193">
          <a:extLst>
            <a:ext uri="{FF2B5EF4-FFF2-40B4-BE49-F238E27FC236}">
              <a16:creationId xmlns:a16="http://schemas.microsoft.com/office/drawing/2014/main" id="{CDC86F19-1AF4-4C4E-AE1E-0B8BFD4E44B5}"/>
            </a:ext>
          </a:extLst>
        </xdr:cNvPr>
        <xdr:cNvSpPr txBox="1">
          <a:spLocks noChangeArrowheads="1"/>
        </xdr:cNvSpPr>
      </xdr:nvSpPr>
      <xdr:spPr bwMode="auto">
        <a:xfrm>
          <a:off x="1485900" y="60304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209550</xdr:rowOff>
    </xdr:to>
    <xdr:sp macro="" textlink="">
      <xdr:nvSpPr>
        <xdr:cNvPr id="151" name="Text Box 194">
          <a:extLst>
            <a:ext uri="{FF2B5EF4-FFF2-40B4-BE49-F238E27FC236}">
              <a16:creationId xmlns:a16="http://schemas.microsoft.com/office/drawing/2014/main" id="{55D1163B-F70D-47D7-9E12-73646BACBCAF}"/>
            </a:ext>
          </a:extLst>
        </xdr:cNvPr>
        <xdr:cNvSpPr txBox="1">
          <a:spLocks noChangeArrowheads="1"/>
        </xdr:cNvSpPr>
      </xdr:nvSpPr>
      <xdr:spPr bwMode="auto">
        <a:xfrm>
          <a:off x="1485900" y="60731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275</xdr:row>
      <xdr:rowOff>0</xdr:rowOff>
    </xdr:from>
    <xdr:to>
      <xdr:col>2</xdr:col>
      <xdr:colOff>76200</xdr:colOff>
      <xdr:row>275</xdr:row>
      <xdr:rowOff>209550</xdr:rowOff>
    </xdr:to>
    <xdr:sp macro="" textlink="">
      <xdr:nvSpPr>
        <xdr:cNvPr id="152" name="Text Box 195">
          <a:extLst>
            <a:ext uri="{FF2B5EF4-FFF2-40B4-BE49-F238E27FC236}">
              <a16:creationId xmlns:a16="http://schemas.microsoft.com/office/drawing/2014/main" id="{9624AFDF-F7C7-47D3-A94F-A3AC3D43C419}"/>
            </a:ext>
          </a:extLst>
        </xdr:cNvPr>
        <xdr:cNvSpPr txBox="1">
          <a:spLocks noChangeArrowheads="1"/>
        </xdr:cNvSpPr>
      </xdr:nvSpPr>
      <xdr:spPr bwMode="auto">
        <a:xfrm>
          <a:off x="1485900" y="609447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209550</xdr:rowOff>
    </xdr:to>
    <xdr:sp macro="" textlink="">
      <xdr:nvSpPr>
        <xdr:cNvPr id="153" name="Text Box 196">
          <a:extLst>
            <a:ext uri="{FF2B5EF4-FFF2-40B4-BE49-F238E27FC236}">
              <a16:creationId xmlns:a16="http://schemas.microsoft.com/office/drawing/2014/main" id="{A3788588-D6CB-4627-89E3-9343CC4750B8}"/>
            </a:ext>
          </a:extLst>
        </xdr:cNvPr>
        <xdr:cNvSpPr txBox="1">
          <a:spLocks noChangeArrowheads="1"/>
        </xdr:cNvSpPr>
      </xdr:nvSpPr>
      <xdr:spPr bwMode="auto">
        <a:xfrm>
          <a:off x="1485900" y="615848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279</xdr:row>
      <xdr:rowOff>0</xdr:rowOff>
    </xdr:from>
    <xdr:to>
      <xdr:col>2</xdr:col>
      <xdr:colOff>76200</xdr:colOff>
      <xdr:row>279</xdr:row>
      <xdr:rowOff>209550</xdr:rowOff>
    </xdr:to>
    <xdr:sp macro="" textlink="">
      <xdr:nvSpPr>
        <xdr:cNvPr id="154" name="Text Box 197">
          <a:extLst>
            <a:ext uri="{FF2B5EF4-FFF2-40B4-BE49-F238E27FC236}">
              <a16:creationId xmlns:a16="http://schemas.microsoft.com/office/drawing/2014/main" id="{55B5B85A-163F-43D3-BF3E-75FF498BB363}"/>
            </a:ext>
          </a:extLst>
        </xdr:cNvPr>
        <xdr:cNvSpPr txBox="1">
          <a:spLocks noChangeArrowheads="1"/>
        </xdr:cNvSpPr>
      </xdr:nvSpPr>
      <xdr:spPr bwMode="auto">
        <a:xfrm>
          <a:off x="1485900" y="61798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282</xdr:row>
      <xdr:rowOff>0</xdr:rowOff>
    </xdr:from>
    <xdr:to>
      <xdr:col>2</xdr:col>
      <xdr:colOff>76200</xdr:colOff>
      <xdr:row>282</xdr:row>
      <xdr:rowOff>209550</xdr:rowOff>
    </xdr:to>
    <xdr:sp macro="" textlink="">
      <xdr:nvSpPr>
        <xdr:cNvPr id="155" name="Text Box 198">
          <a:extLst>
            <a:ext uri="{FF2B5EF4-FFF2-40B4-BE49-F238E27FC236}">
              <a16:creationId xmlns:a16="http://schemas.microsoft.com/office/drawing/2014/main" id="{51AF7F1C-F3DD-4EB6-AAF6-50F69500DADC}"/>
            </a:ext>
          </a:extLst>
        </xdr:cNvPr>
        <xdr:cNvSpPr txBox="1">
          <a:spLocks noChangeArrowheads="1"/>
        </xdr:cNvSpPr>
      </xdr:nvSpPr>
      <xdr:spPr bwMode="auto">
        <a:xfrm>
          <a:off x="1485900" y="62438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76200</xdr:colOff>
      <xdr:row>284</xdr:row>
      <xdr:rowOff>209550</xdr:rowOff>
    </xdr:to>
    <xdr:sp macro="" textlink="">
      <xdr:nvSpPr>
        <xdr:cNvPr id="156" name="Text Box 199">
          <a:extLst>
            <a:ext uri="{FF2B5EF4-FFF2-40B4-BE49-F238E27FC236}">
              <a16:creationId xmlns:a16="http://schemas.microsoft.com/office/drawing/2014/main" id="{697B484C-3D24-4AEB-A069-0207D7AD49EE}"/>
            </a:ext>
          </a:extLst>
        </xdr:cNvPr>
        <xdr:cNvSpPr txBox="1">
          <a:spLocks noChangeArrowheads="1"/>
        </xdr:cNvSpPr>
      </xdr:nvSpPr>
      <xdr:spPr bwMode="auto">
        <a:xfrm>
          <a:off x="1485900" y="6286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76200</xdr:colOff>
      <xdr:row>286</xdr:row>
      <xdr:rowOff>209550</xdr:rowOff>
    </xdr:to>
    <xdr:sp macro="" textlink="">
      <xdr:nvSpPr>
        <xdr:cNvPr id="157" name="Text Box 200">
          <a:extLst>
            <a:ext uri="{FF2B5EF4-FFF2-40B4-BE49-F238E27FC236}">
              <a16:creationId xmlns:a16="http://schemas.microsoft.com/office/drawing/2014/main" id="{7F4D1F96-966F-4E77-B50A-6B78C1BB7AD5}"/>
            </a:ext>
          </a:extLst>
        </xdr:cNvPr>
        <xdr:cNvSpPr txBox="1">
          <a:spLocks noChangeArrowheads="1"/>
        </xdr:cNvSpPr>
      </xdr:nvSpPr>
      <xdr:spPr bwMode="auto">
        <a:xfrm>
          <a:off x="1485900" y="632917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76200</xdr:colOff>
      <xdr:row>287</xdr:row>
      <xdr:rowOff>209550</xdr:rowOff>
    </xdr:to>
    <xdr:sp macro="" textlink="">
      <xdr:nvSpPr>
        <xdr:cNvPr id="158" name="Text Box 201">
          <a:extLst>
            <a:ext uri="{FF2B5EF4-FFF2-40B4-BE49-F238E27FC236}">
              <a16:creationId xmlns:a16="http://schemas.microsoft.com/office/drawing/2014/main" id="{779DB106-617A-4016-8A87-D25725104101}"/>
            </a:ext>
          </a:extLst>
        </xdr:cNvPr>
        <xdr:cNvSpPr txBox="1">
          <a:spLocks noChangeArrowheads="1"/>
        </xdr:cNvSpPr>
      </xdr:nvSpPr>
      <xdr:spPr bwMode="auto">
        <a:xfrm>
          <a:off x="1485900" y="637184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76200</xdr:colOff>
      <xdr:row>287</xdr:row>
      <xdr:rowOff>209550</xdr:rowOff>
    </xdr:to>
    <xdr:sp macro="" textlink="">
      <xdr:nvSpPr>
        <xdr:cNvPr id="159" name="Text Box 202">
          <a:extLst>
            <a:ext uri="{FF2B5EF4-FFF2-40B4-BE49-F238E27FC236}">
              <a16:creationId xmlns:a16="http://schemas.microsoft.com/office/drawing/2014/main" id="{5B28EBC1-F1D7-40DE-A6FE-B89D39E81EC5}"/>
            </a:ext>
          </a:extLst>
        </xdr:cNvPr>
        <xdr:cNvSpPr txBox="1">
          <a:spLocks noChangeArrowheads="1"/>
        </xdr:cNvSpPr>
      </xdr:nvSpPr>
      <xdr:spPr bwMode="auto">
        <a:xfrm>
          <a:off x="1485900" y="63931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76200</xdr:colOff>
      <xdr:row>297</xdr:row>
      <xdr:rowOff>209550</xdr:rowOff>
    </xdr:to>
    <xdr:sp macro="" textlink="">
      <xdr:nvSpPr>
        <xdr:cNvPr id="160" name="Text Box 203">
          <a:extLst>
            <a:ext uri="{FF2B5EF4-FFF2-40B4-BE49-F238E27FC236}">
              <a16:creationId xmlns:a16="http://schemas.microsoft.com/office/drawing/2014/main" id="{97E97C4E-DF8C-4DB7-84C7-33839248AD0D}"/>
            </a:ext>
          </a:extLst>
        </xdr:cNvPr>
        <xdr:cNvSpPr txBox="1">
          <a:spLocks noChangeArrowheads="1"/>
        </xdr:cNvSpPr>
      </xdr:nvSpPr>
      <xdr:spPr bwMode="auto">
        <a:xfrm>
          <a:off x="1485900" y="6606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328</xdr:row>
      <xdr:rowOff>0</xdr:rowOff>
    </xdr:from>
    <xdr:to>
      <xdr:col>2</xdr:col>
      <xdr:colOff>76200</xdr:colOff>
      <xdr:row>328</xdr:row>
      <xdr:rowOff>201930</xdr:rowOff>
    </xdr:to>
    <xdr:sp macro="" textlink="">
      <xdr:nvSpPr>
        <xdr:cNvPr id="161" name="Text Box 204">
          <a:extLst>
            <a:ext uri="{FF2B5EF4-FFF2-40B4-BE49-F238E27FC236}">
              <a16:creationId xmlns:a16="http://schemas.microsoft.com/office/drawing/2014/main" id="{9AA93D0C-AE4F-4D66-8291-CB37EEDD8631}"/>
            </a:ext>
          </a:extLst>
        </xdr:cNvPr>
        <xdr:cNvSpPr txBox="1">
          <a:spLocks noChangeArrowheads="1"/>
        </xdr:cNvSpPr>
      </xdr:nvSpPr>
      <xdr:spPr bwMode="auto">
        <a:xfrm>
          <a:off x="1485900" y="7313676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209550</xdr:rowOff>
    </xdr:to>
    <xdr:sp macro="" textlink="">
      <xdr:nvSpPr>
        <xdr:cNvPr id="162" name="Text Box 205">
          <a:extLst>
            <a:ext uri="{FF2B5EF4-FFF2-40B4-BE49-F238E27FC236}">
              <a16:creationId xmlns:a16="http://schemas.microsoft.com/office/drawing/2014/main" id="{E0CD1105-574E-49BF-B833-1FFBAFAEF430}"/>
            </a:ext>
          </a:extLst>
        </xdr:cNvPr>
        <xdr:cNvSpPr txBox="1">
          <a:spLocks noChangeArrowheads="1"/>
        </xdr:cNvSpPr>
      </xdr:nvSpPr>
      <xdr:spPr bwMode="auto">
        <a:xfrm>
          <a:off x="1485900" y="148742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209550</xdr:rowOff>
    </xdr:to>
    <xdr:sp macro="" textlink="">
      <xdr:nvSpPr>
        <xdr:cNvPr id="163" name="Text Box 206">
          <a:extLst>
            <a:ext uri="{FF2B5EF4-FFF2-40B4-BE49-F238E27FC236}">
              <a16:creationId xmlns:a16="http://schemas.microsoft.com/office/drawing/2014/main" id="{80F3D867-7D97-45F1-83CA-1514DBA5E964}"/>
            </a:ext>
          </a:extLst>
        </xdr:cNvPr>
        <xdr:cNvSpPr txBox="1">
          <a:spLocks noChangeArrowheads="1"/>
        </xdr:cNvSpPr>
      </xdr:nvSpPr>
      <xdr:spPr bwMode="auto">
        <a:xfrm>
          <a:off x="1485900" y="153009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209550</xdr:rowOff>
    </xdr:to>
    <xdr:sp macro="" textlink="">
      <xdr:nvSpPr>
        <xdr:cNvPr id="164" name="Text Box 207">
          <a:extLst>
            <a:ext uri="{FF2B5EF4-FFF2-40B4-BE49-F238E27FC236}">
              <a16:creationId xmlns:a16="http://schemas.microsoft.com/office/drawing/2014/main" id="{92DEF525-8AC4-4FFA-9E75-75F0EC759D09}"/>
            </a:ext>
          </a:extLst>
        </xdr:cNvPr>
        <xdr:cNvSpPr txBox="1">
          <a:spLocks noChangeArrowheads="1"/>
        </xdr:cNvSpPr>
      </xdr:nvSpPr>
      <xdr:spPr bwMode="auto">
        <a:xfrm>
          <a:off x="1485900" y="15727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209550</xdr:rowOff>
    </xdr:to>
    <xdr:sp macro="" textlink="">
      <xdr:nvSpPr>
        <xdr:cNvPr id="165" name="Text Box 208">
          <a:extLst>
            <a:ext uri="{FF2B5EF4-FFF2-40B4-BE49-F238E27FC236}">
              <a16:creationId xmlns:a16="http://schemas.microsoft.com/office/drawing/2014/main" id="{4A317448-F4D3-4E16-BBED-AC4396D48ED8}"/>
            </a:ext>
          </a:extLst>
        </xdr:cNvPr>
        <xdr:cNvSpPr txBox="1">
          <a:spLocks noChangeArrowheads="1"/>
        </xdr:cNvSpPr>
      </xdr:nvSpPr>
      <xdr:spPr bwMode="auto">
        <a:xfrm>
          <a:off x="1485900" y="1615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209550</xdr:rowOff>
    </xdr:to>
    <xdr:sp macro="" textlink="">
      <xdr:nvSpPr>
        <xdr:cNvPr id="166" name="Text Box 209">
          <a:extLst>
            <a:ext uri="{FF2B5EF4-FFF2-40B4-BE49-F238E27FC236}">
              <a16:creationId xmlns:a16="http://schemas.microsoft.com/office/drawing/2014/main" id="{2371B382-801A-4ACC-BE87-B0E08A1662DC}"/>
            </a:ext>
          </a:extLst>
        </xdr:cNvPr>
        <xdr:cNvSpPr txBox="1">
          <a:spLocks noChangeArrowheads="1"/>
        </xdr:cNvSpPr>
      </xdr:nvSpPr>
      <xdr:spPr bwMode="auto">
        <a:xfrm>
          <a:off x="1485900" y="165811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209550</xdr:rowOff>
    </xdr:to>
    <xdr:sp macro="" textlink="">
      <xdr:nvSpPr>
        <xdr:cNvPr id="167" name="Text Box 210">
          <a:extLst>
            <a:ext uri="{FF2B5EF4-FFF2-40B4-BE49-F238E27FC236}">
              <a16:creationId xmlns:a16="http://schemas.microsoft.com/office/drawing/2014/main" id="{A8E01C91-9A2F-4338-91EB-9E3DB87A9E06}"/>
            </a:ext>
          </a:extLst>
        </xdr:cNvPr>
        <xdr:cNvSpPr txBox="1">
          <a:spLocks noChangeArrowheads="1"/>
        </xdr:cNvSpPr>
      </xdr:nvSpPr>
      <xdr:spPr bwMode="auto">
        <a:xfrm>
          <a:off x="1485900" y="170078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</xdr:colOff>
      <xdr:row>82</xdr:row>
      <xdr:rowOff>209550</xdr:rowOff>
    </xdr:to>
    <xdr:sp macro="" textlink="">
      <xdr:nvSpPr>
        <xdr:cNvPr id="168" name="Text Box 211">
          <a:extLst>
            <a:ext uri="{FF2B5EF4-FFF2-40B4-BE49-F238E27FC236}">
              <a16:creationId xmlns:a16="http://schemas.microsoft.com/office/drawing/2014/main" id="{61D16C7A-3FA3-487A-AA4C-FE6F9E0A6942}"/>
            </a:ext>
          </a:extLst>
        </xdr:cNvPr>
        <xdr:cNvSpPr txBox="1">
          <a:spLocks noChangeArrowheads="1"/>
        </xdr:cNvSpPr>
      </xdr:nvSpPr>
      <xdr:spPr bwMode="auto">
        <a:xfrm>
          <a:off x="1485900" y="174345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76200</xdr:colOff>
      <xdr:row>84</xdr:row>
      <xdr:rowOff>209550</xdr:rowOff>
    </xdr:to>
    <xdr:sp macro="" textlink="">
      <xdr:nvSpPr>
        <xdr:cNvPr id="169" name="Text Box 212">
          <a:extLst>
            <a:ext uri="{FF2B5EF4-FFF2-40B4-BE49-F238E27FC236}">
              <a16:creationId xmlns:a16="http://schemas.microsoft.com/office/drawing/2014/main" id="{5F939977-D7AA-4E58-9DF1-BBADA988062B}"/>
            </a:ext>
          </a:extLst>
        </xdr:cNvPr>
        <xdr:cNvSpPr txBox="1">
          <a:spLocks noChangeArrowheads="1"/>
        </xdr:cNvSpPr>
      </xdr:nvSpPr>
      <xdr:spPr bwMode="auto">
        <a:xfrm>
          <a:off x="1485900" y="17861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209550</xdr:rowOff>
    </xdr:to>
    <xdr:sp macro="" textlink="">
      <xdr:nvSpPr>
        <xdr:cNvPr id="170" name="Text Box 213">
          <a:extLst>
            <a:ext uri="{FF2B5EF4-FFF2-40B4-BE49-F238E27FC236}">
              <a16:creationId xmlns:a16="http://schemas.microsoft.com/office/drawing/2014/main" id="{2D601F02-3D5F-47A1-942B-573CEDBB0AE5}"/>
            </a:ext>
          </a:extLst>
        </xdr:cNvPr>
        <xdr:cNvSpPr txBox="1">
          <a:spLocks noChangeArrowheads="1"/>
        </xdr:cNvSpPr>
      </xdr:nvSpPr>
      <xdr:spPr bwMode="auto">
        <a:xfrm>
          <a:off x="1485900" y="18288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209550</xdr:rowOff>
    </xdr:to>
    <xdr:sp macro="" textlink="">
      <xdr:nvSpPr>
        <xdr:cNvPr id="171" name="Text Box 214">
          <a:extLst>
            <a:ext uri="{FF2B5EF4-FFF2-40B4-BE49-F238E27FC236}">
              <a16:creationId xmlns:a16="http://schemas.microsoft.com/office/drawing/2014/main" id="{EC9A4745-B054-4CF0-8750-A836F3172461}"/>
            </a:ext>
          </a:extLst>
        </xdr:cNvPr>
        <xdr:cNvSpPr txBox="1">
          <a:spLocks noChangeArrowheads="1"/>
        </xdr:cNvSpPr>
      </xdr:nvSpPr>
      <xdr:spPr bwMode="auto">
        <a:xfrm>
          <a:off x="1485900" y="187147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209550</xdr:rowOff>
    </xdr:to>
    <xdr:sp macro="" textlink="">
      <xdr:nvSpPr>
        <xdr:cNvPr id="172" name="Text Box 215">
          <a:extLst>
            <a:ext uri="{FF2B5EF4-FFF2-40B4-BE49-F238E27FC236}">
              <a16:creationId xmlns:a16="http://schemas.microsoft.com/office/drawing/2014/main" id="{5055A1B6-BF14-4B94-AF06-75CAE297CC9F}"/>
            </a:ext>
          </a:extLst>
        </xdr:cNvPr>
        <xdr:cNvSpPr txBox="1">
          <a:spLocks noChangeArrowheads="1"/>
        </xdr:cNvSpPr>
      </xdr:nvSpPr>
      <xdr:spPr bwMode="auto">
        <a:xfrm>
          <a:off x="1485900" y="191414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76200</xdr:colOff>
      <xdr:row>92</xdr:row>
      <xdr:rowOff>209550</xdr:rowOff>
    </xdr:to>
    <xdr:sp macro="" textlink="">
      <xdr:nvSpPr>
        <xdr:cNvPr id="173" name="Text Box 216">
          <a:extLst>
            <a:ext uri="{FF2B5EF4-FFF2-40B4-BE49-F238E27FC236}">
              <a16:creationId xmlns:a16="http://schemas.microsoft.com/office/drawing/2014/main" id="{8406DAAC-3333-4090-83D9-AF1F8D1D8029}"/>
            </a:ext>
          </a:extLst>
        </xdr:cNvPr>
        <xdr:cNvSpPr txBox="1">
          <a:spLocks noChangeArrowheads="1"/>
        </xdr:cNvSpPr>
      </xdr:nvSpPr>
      <xdr:spPr bwMode="auto">
        <a:xfrm>
          <a:off x="1485900" y="19568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94</xdr:row>
      <xdr:rowOff>209550</xdr:rowOff>
    </xdr:to>
    <xdr:sp macro="" textlink="">
      <xdr:nvSpPr>
        <xdr:cNvPr id="174" name="Text Box 217">
          <a:extLst>
            <a:ext uri="{FF2B5EF4-FFF2-40B4-BE49-F238E27FC236}">
              <a16:creationId xmlns:a16="http://schemas.microsoft.com/office/drawing/2014/main" id="{7A90EB13-327A-456F-B9CB-EBAF750EE644}"/>
            </a:ext>
          </a:extLst>
        </xdr:cNvPr>
        <xdr:cNvSpPr txBox="1">
          <a:spLocks noChangeArrowheads="1"/>
        </xdr:cNvSpPr>
      </xdr:nvSpPr>
      <xdr:spPr bwMode="auto">
        <a:xfrm>
          <a:off x="1485900" y="202082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209550</xdr:rowOff>
    </xdr:to>
    <xdr:sp macro="" textlink="">
      <xdr:nvSpPr>
        <xdr:cNvPr id="175" name="Text Box 218">
          <a:extLst>
            <a:ext uri="{FF2B5EF4-FFF2-40B4-BE49-F238E27FC236}">
              <a16:creationId xmlns:a16="http://schemas.microsoft.com/office/drawing/2014/main" id="{5D24F8AE-44F7-49FF-B54F-95CE79C3A84E}"/>
            </a:ext>
          </a:extLst>
        </xdr:cNvPr>
        <xdr:cNvSpPr txBox="1">
          <a:spLocks noChangeArrowheads="1"/>
        </xdr:cNvSpPr>
      </xdr:nvSpPr>
      <xdr:spPr bwMode="auto">
        <a:xfrm>
          <a:off x="1485900" y="291693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76200</xdr:colOff>
      <xdr:row>182</xdr:row>
      <xdr:rowOff>209550</xdr:rowOff>
    </xdr:to>
    <xdr:sp macro="" textlink="">
      <xdr:nvSpPr>
        <xdr:cNvPr id="176" name="Text Box 219">
          <a:extLst>
            <a:ext uri="{FF2B5EF4-FFF2-40B4-BE49-F238E27FC236}">
              <a16:creationId xmlns:a16="http://schemas.microsoft.com/office/drawing/2014/main" id="{9AE4A8F7-1BA6-42DE-8D76-5C2569DBC538}"/>
            </a:ext>
          </a:extLst>
        </xdr:cNvPr>
        <xdr:cNvSpPr txBox="1">
          <a:spLocks noChangeArrowheads="1"/>
        </xdr:cNvSpPr>
      </xdr:nvSpPr>
      <xdr:spPr bwMode="auto">
        <a:xfrm>
          <a:off x="1485900" y="39197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209550</xdr:rowOff>
    </xdr:to>
    <xdr:sp macro="" textlink="">
      <xdr:nvSpPr>
        <xdr:cNvPr id="177" name="Text Box 220">
          <a:extLst>
            <a:ext uri="{FF2B5EF4-FFF2-40B4-BE49-F238E27FC236}">
              <a16:creationId xmlns:a16="http://schemas.microsoft.com/office/drawing/2014/main" id="{5923ADC5-B67F-459C-90A9-D360DF87E56A}"/>
            </a:ext>
          </a:extLst>
        </xdr:cNvPr>
        <xdr:cNvSpPr txBox="1">
          <a:spLocks noChangeArrowheads="1"/>
        </xdr:cNvSpPr>
      </xdr:nvSpPr>
      <xdr:spPr bwMode="auto">
        <a:xfrm>
          <a:off x="1485900" y="586130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265</xdr:row>
      <xdr:rowOff>0</xdr:rowOff>
    </xdr:from>
    <xdr:to>
      <xdr:col>2</xdr:col>
      <xdr:colOff>76200</xdr:colOff>
      <xdr:row>265</xdr:row>
      <xdr:rowOff>209550</xdr:rowOff>
    </xdr:to>
    <xdr:sp macro="" textlink="">
      <xdr:nvSpPr>
        <xdr:cNvPr id="178" name="Text Box 221">
          <a:extLst>
            <a:ext uri="{FF2B5EF4-FFF2-40B4-BE49-F238E27FC236}">
              <a16:creationId xmlns:a16="http://schemas.microsoft.com/office/drawing/2014/main" id="{668720B5-458B-4516-881D-83B98221DDC7}"/>
            </a:ext>
          </a:extLst>
        </xdr:cNvPr>
        <xdr:cNvSpPr txBox="1">
          <a:spLocks noChangeArrowheads="1"/>
        </xdr:cNvSpPr>
      </xdr:nvSpPr>
      <xdr:spPr bwMode="auto">
        <a:xfrm>
          <a:off x="1485900" y="5882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270</xdr:row>
      <xdr:rowOff>0</xdr:rowOff>
    </xdr:from>
    <xdr:to>
      <xdr:col>2</xdr:col>
      <xdr:colOff>76200</xdr:colOff>
      <xdr:row>271</xdr:row>
      <xdr:rowOff>0</xdr:rowOff>
    </xdr:to>
    <xdr:sp macro="" textlink="">
      <xdr:nvSpPr>
        <xdr:cNvPr id="179" name="Text Box 223">
          <a:extLst>
            <a:ext uri="{FF2B5EF4-FFF2-40B4-BE49-F238E27FC236}">
              <a16:creationId xmlns:a16="http://schemas.microsoft.com/office/drawing/2014/main" id="{B3A9C4C9-0EF9-4EF1-A3AA-40A11803DBD4}"/>
            </a:ext>
          </a:extLst>
        </xdr:cNvPr>
        <xdr:cNvSpPr txBox="1">
          <a:spLocks noChangeArrowheads="1"/>
        </xdr:cNvSpPr>
      </xdr:nvSpPr>
      <xdr:spPr bwMode="auto">
        <a:xfrm>
          <a:off x="1485900" y="598855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76200</xdr:colOff>
      <xdr:row>272</xdr:row>
      <xdr:rowOff>209550</xdr:rowOff>
    </xdr:to>
    <xdr:sp macro="" textlink="">
      <xdr:nvSpPr>
        <xdr:cNvPr id="180" name="Text Box 224">
          <a:extLst>
            <a:ext uri="{FF2B5EF4-FFF2-40B4-BE49-F238E27FC236}">
              <a16:creationId xmlns:a16="http://schemas.microsoft.com/office/drawing/2014/main" id="{B600CCC9-1F8F-4C88-BCA0-3AEF227A6D14}"/>
            </a:ext>
          </a:extLst>
        </xdr:cNvPr>
        <xdr:cNvSpPr txBox="1">
          <a:spLocks noChangeArrowheads="1"/>
        </xdr:cNvSpPr>
      </xdr:nvSpPr>
      <xdr:spPr bwMode="auto">
        <a:xfrm>
          <a:off x="1485900" y="60304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209550</xdr:rowOff>
    </xdr:to>
    <xdr:sp macro="" textlink="">
      <xdr:nvSpPr>
        <xdr:cNvPr id="181" name="Text Box 225">
          <a:extLst>
            <a:ext uri="{FF2B5EF4-FFF2-40B4-BE49-F238E27FC236}">
              <a16:creationId xmlns:a16="http://schemas.microsoft.com/office/drawing/2014/main" id="{BF9AECF0-CEF6-4F6B-B034-C968FACAF133}"/>
            </a:ext>
          </a:extLst>
        </xdr:cNvPr>
        <xdr:cNvSpPr txBox="1">
          <a:spLocks noChangeArrowheads="1"/>
        </xdr:cNvSpPr>
      </xdr:nvSpPr>
      <xdr:spPr bwMode="auto">
        <a:xfrm>
          <a:off x="1485900" y="60731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275</xdr:row>
      <xdr:rowOff>0</xdr:rowOff>
    </xdr:from>
    <xdr:to>
      <xdr:col>2</xdr:col>
      <xdr:colOff>76200</xdr:colOff>
      <xdr:row>275</xdr:row>
      <xdr:rowOff>209550</xdr:rowOff>
    </xdr:to>
    <xdr:sp macro="" textlink="">
      <xdr:nvSpPr>
        <xdr:cNvPr id="182" name="Text Box 226">
          <a:extLst>
            <a:ext uri="{FF2B5EF4-FFF2-40B4-BE49-F238E27FC236}">
              <a16:creationId xmlns:a16="http://schemas.microsoft.com/office/drawing/2014/main" id="{C9701C15-10F5-4DE6-86D4-32A2BADABAC7}"/>
            </a:ext>
          </a:extLst>
        </xdr:cNvPr>
        <xdr:cNvSpPr txBox="1">
          <a:spLocks noChangeArrowheads="1"/>
        </xdr:cNvSpPr>
      </xdr:nvSpPr>
      <xdr:spPr bwMode="auto">
        <a:xfrm>
          <a:off x="1485900" y="609447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209550</xdr:rowOff>
    </xdr:to>
    <xdr:sp macro="" textlink="">
      <xdr:nvSpPr>
        <xdr:cNvPr id="183" name="Text Box 227">
          <a:extLst>
            <a:ext uri="{FF2B5EF4-FFF2-40B4-BE49-F238E27FC236}">
              <a16:creationId xmlns:a16="http://schemas.microsoft.com/office/drawing/2014/main" id="{A362EBE5-7CB8-4878-A0ED-E7F98A6EC6B4}"/>
            </a:ext>
          </a:extLst>
        </xdr:cNvPr>
        <xdr:cNvSpPr txBox="1">
          <a:spLocks noChangeArrowheads="1"/>
        </xdr:cNvSpPr>
      </xdr:nvSpPr>
      <xdr:spPr bwMode="auto">
        <a:xfrm>
          <a:off x="1485900" y="615848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279</xdr:row>
      <xdr:rowOff>0</xdr:rowOff>
    </xdr:from>
    <xdr:to>
      <xdr:col>2</xdr:col>
      <xdr:colOff>76200</xdr:colOff>
      <xdr:row>279</xdr:row>
      <xdr:rowOff>209550</xdr:rowOff>
    </xdr:to>
    <xdr:sp macro="" textlink="">
      <xdr:nvSpPr>
        <xdr:cNvPr id="184" name="Text Box 228">
          <a:extLst>
            <a:ext uri="{FF2B5EF4-FFF2-40B4-BE49-F238E27FC236}">
              <a16:creationId xmlns:a16="http://schemas.microsoft.com/office/drawing/2014/main" id="{84951FE3-7BB9-4C6F-A57C-8AA09B51E39A}"/>
            </a:ext>
          </a:extLst>
        </xdr:cNvPr>
        <xdr:cNvSpPr txBox="1">
          <a:spLocks noChangeArrowheads="1"/>
        </xdr:cNvSpPr>
      </xdr:nvSpPr>
      <xdr:spPr bwMode="auto">
        <a:xfrm>
          <a:off x="1485900" y="61798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282</xdr:row>
      <xdr:rowOff>0</xdr:rowOff>
    </xdr:from>
    <xdr:to>
      <xdr:col>2</xdr:col>
      <xdr:colOff>76200</xdr:colOff>
      <xdr:row>282</xdr:row>
      <xdr:rowOff>209550</xdr:rowOff>
    </xdr:to>
    <xdr:sp macro="" textlink="">
      <xdr:nvSpPr>
        <xdr:cNvPr id="185" name="Text Box 229">
          <a:extLst>
            <a:ext uri="{FF2B5EF4-FFF2-40B4-BE49-F238E27FC236}">
              <a16:creationId xmlns:a16="http://schemas.microsoft.com/office/drawing/2014/main" id="{F2C48803-6A22-4C48-9687-4FCCAEEA3460}"/>
            </a:ext>
          </a:extLst>
        </xdr:cNvPr>
        <xdr:cNvSpPr txBox="1">
          <a:spLocks noChangeArrowheads="1"/>
        </xdr:cNvSpPr>
      </xdr:nvSpPr>
      <xdr:spPr bwMode="auto">
        <a:xfrm>
          <a:off x="1485900" y="62438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76200</xdr:colOff>
      <xdr:row>284</xdr:row>
      <xdr:rowOff>209550</xdr:rowOff>
    </xdr:to>
    <xdr:sp macro="" textlink="">
      <xdr:nvSpPr>
        <xdr:cNvPr id="186" name="Text Box 230">
          <a:extLst>
            <a:ext uri="{FF2B5EF4-FFF2-40B4-BE49-F238E27FC236}">
              <a16:creationId xmlns:a16="http://schemas.microsoft.com/office/drawing/2014/main" id="{21F00B7A-2911-4082-B495-B3F318230ABB}"/>
            </a:ext>
          </a:extLst>
        </xdr:cNvPr>
        <xdr:cNvSpPr txBox="1">
          <a:spLocks noChangeArrowheads="1"/>
        </xdr:cNvSpPr>
      </xdr:nvSpPr>
      <xdr:spPr bwMode="auto">
        <a:xfrm>
          <a:off x="1485900" y="6286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76200</xdr:colOff>
      <xdr:row>286</xdr:row>
      <xdr:rowOff>209550</xdr:rowOff>
    </xdr:to>
    <xdr:sp macro="" textlink="">
      <xdr:nvSpPr>
        <xdr:cNvPr id="187" name="Text Box 231">
          <a:extLst>
            <a:ext uri="{FF2B5EF4-FFF2-40B4-BE49-F238E27FC236}">
              <a16:creationId xmlns:a16="http://schemas.microsoft.com/office/drawing/2014/main" id="{5A9B2B9D-F01C-495E-8107-052EAC4B7E77}"/>
            </a:ext>
          </a:extLst>
        </xdr:cNvPr>
        <xdr:cNvSpPr txBox="1">
          <a:spLocks noChangeArrowheads="1"/>
        </xdr:cNvSpPr>
      </xdr:nvSpPr>
      <xdr:spPr bwMode="auto">
        <a:xfrm>
          <a:off x="1485900" y="632917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76200</xdr:colOff>
      <xdr:row>287</xdr:row>
      <xdr:rowOff>209550</xdr:rowOff>
    </xdr:to>
    <xdr:sp macro="" textlink="">
      <xdr:nvSpPr>
        <xdr:cNvPr id="188" name="Text Box 232">
          <a:extLst>
            <a:ext uri="{FF2B5EF4-FFF2-40B4-BE49-F238E27FC236}">
              <a16:creationId xmlns:a16="http://schemas.microsoft.com/office/drawing/2014/main" id="{263710B7-9D5C-4917-B01C-61F31441A178}"/>
            </a:ext>
          </a:extLst>
        </xdr:cNvPr>
        <xdr:cNvSpPr txBox="1">
          <a:spLocks noChangeArrowheads="1"/>
        </xdr:cNvSpPr>
      </xdr:nvSpPr>
      <xdr:spPr bwMode="auto">
        <a:xfrm>
          <a:off x="1485900" y="637184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296</xdr:row>
      <xdr:rowOff>0</xdr:rowOff>
    </xdr:from>
    <xdr:to>
      <xdr:col>2</xdr:col>
      <xdr:colOff>76200</xdr:colOff>
      <xdr:row>296</xdr:row>
      <xdr:rowOff>209550</xdr:rowOff>
    </xdr:to>
    <xdr:sp macro="" textlink="">
      <xdr:nvSpPr>
        <xdr:cNvPr id="189" name="Text Box 233">
          <a:extLst>
            <a:ext uri="{FF2B5EF4-FFF2-40B4-BE49-F238E27FC236}">
              <a16:creationId xmlns:a16="http://schemas.microsoft.com/office/drawing/2014/main" id="{65BDEA75-0992-476C-B6C7-ADAAF78B513D}"/>
            </a:ext>
          </a:extLst>
        </xdr:cNvPr>
        <xdr:cNvSpPr txBox="1">
          <a:spLocks noChangeArrowheads="1"/>
        </xdr:cNvSpPr>
      </xdr:nvSpPr>
      <xdr:spPr bwMode="auto">
        <a:xfrm>
          <a:off x="1485900" y="658520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76200</xdr:colOff>
      <xdr:row>327</xdr:row>
      <xdr:rowOff>201930</xdr:rowOff>
    </xdr:to>
    <xdr:sp macro="" textlink="">
      <xdr:nvSpPr>
        <xdr:cNvPr id="190" name="Text Box 234">
          <a:extLst>
            <a:ext uri="{FF2B5EF4-FFF2-40B4-BE49-F238E27FC236}">
              <a16:creationId xmlns:a16="http://schemas.microsoft.com/office/drawing/2014/main" id="{2D464B73-3006-477E-AAAD-3BB8462B0E4B}"/>
            </a:ext>
          </a:extLst>
        </xdr:cNvPr>
        <xdr:cNvSpPr txBox="1">
          <a:spLocks noChangeArrowheads="1"/>
        </xdr:cNvSpPr>
      </xdr:nvSpPr>
      <xdr:spPr bwMode="auto">
        <a:xfrm>
          <a:off x="1485900" y="7293102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76200</xdr:colOff>
      <xdr:row>71</xdr:row>
      <xdr:rowOff>209550</xdr:rowOff>
    </xdr:to>
    <xdr:sp macro="" textlink="">
      <xdr:nvSpPr>
        <xdr:cNvPr id="191" name="Text Box 235">
          <a:extLst>
            <a:ext uri="{FF2B5EF4-FFF2-40B4-BE49-F238E27FC236}">
              <a16:creationId xmlns:a16="http://schemas.microsoft.com/office/drawing/2014/main" id="{B7652F01-ECA6-45F4-A5E8-C1823E219DD5}"/>
            </a:ext>
          </a:extLst>
        </xdr:cNvPr>
        <xdr:cNvSpPr txBox="1">
          <a:spLocks noChangeArrowheads="1"/>
        </xdr:cNvSpPr>
      </xdr:nvSpPr>
      <xdr:spPr bwMode="auto">
        <a:xfrm>
          <a:off x="1485900" y="1508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209550</xdr:rowOff>
    </xdr:to>
    <xdr:sp macro="" textlink="">
      <xdr:nvSpPr>
        <xdr:cNvPr id="192" name="Text Box 236">
          <a:extLst>
            <a:ext uri="{FF2B5EF4-FFF2-40B4-BE49-F238E27FC236}">
              <a16:creationId xmlns:a16="http://schemas.microsoft.com/office/drawing/2014/main" id="{FE709927-7E40-4A2B-9C25-5EC3714D4040}"/>
            </a:ext>
          </a:extLst>
        </xdr:cNvPr>
        <xdr:cNvSpPr txBox="1">
          <a:spLocks noChangeArrowheads="1"/>
        </xdr:cNvSpPr>
      </xdr:nvSpPr>
      <xdr:spPr bwMode="auto">
        <a:xfrm>
          <a:off x="1485900" y="155143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209550</xdr:rowOff>
    </xdr:to>
    <xdr:sp macro="" textlink="">
      <xdr:nvSpPr>
        <xdr:cNvPr id="193" name="Text Box 237">
          <a:extLst>
            <a:ext uri="{FF2B5EF4-FFF2-40B4-BE49-F238E27FC236}">
              <a16:creationId xmlns:a16="http://schemas.microsoft.com/office/drawing/2014/main" id="{3860C467-6F45-47B7-A0B9-84BE9882A7E5}"/>
            </a:ext>
          </a:extLst>
        </xdr:cNvPr>
        <xdr:cNvSpPr txBox="1">
          <a:spLocks noChangeArrowheads="1"/>
        </xdr:cNvSpPr>
      </xdr:nvSpPr>
      <xdr:spPr bwMode="auto">
        <a:xfrm>
          <a:off x="1485900" y="155143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209550</xdr:rowOff>
    </xdr:to>
    <xdr:sp macro="" textlink="">
      <xdr:nvSpPr>
        <xdr:cNvPr id="194" name="Text Box 238">
          <a:extLst>
            <a:ext uri="{FF2B5EF4-FFF2-40B4-BE49-F238E27FC236}">
              <a16:creationId xmlns:a16="http://schemas.microsoft.com/office/drawing/2014/main" id="{7A497866-CA12-4A4A-B66E-F7642B17E11F}"/>
            </a:ext>
          </a:extLst>
        </xdr:cNvPr>
        <xdr:cNvSpPr txBox="1">
          <a:spLocks noChangeArrowheads="1"/>
        </xdr:cNvSpPr>
      </xdr:nvSpPr>
      <xdr:spPr bwMode="auto">
        <a:xfrm>
          <a:off x="1485900" y="159410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209550</xdr:rowOff>
    </xdr:to>
    <xdr:sp macro="" textlink="">
      <xdr:nvSpPr>
        <xdr:cNvPr id="195" name="Text Box 239">
          <a:extLst>
            <a:ext uri="{FF2B5EF4-FFF2-40B4-BE49-F238E27FC236}">
              <a16:creationId xmlns:a16="http://schemas.microsoft.com/office/drawing/2014/main" id="{7CDCF4A1-846D-43E5-BC8D-BF32E147A1E4}"/>
            </a:ext>
          </a:extLst>
        </xdr:cNvPr>
        <xdr:cNvSpPr txBox="1">
          <a:spLocks noChangeArrowheads="1"/>
        </xdr:cNvSpPr>
      </xdr:nvSpPr>
      <xdr:spPr bwMode="auto">
        <a:xfrm>
          <a:off x="1485900" y="159410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209550</xdr:rowOff>
    </xdr:to>
    <xdr:sp macro="" textlink="">
      <xdr:nvSpPr>
        <xdr:cNvPr id="196" name="Text Box 240">
          <a:extLst>
            <a:ext uri="{FF2B5EF4-FFF2-40B4-BE49-F238E27FC236}">
              <a16:creationId xmlns:a16="http://schemas.microsoft.com/office/drawing/2014/main" id="{EC8E5C53-48D4-4214-B515-BE13B538E1AF}"/>
            </a:ext>
          </a:extLst>
        </xdr:cNvPr>
        <xdr:cNvSpPr txBox="1">
          <a:spLocks noChangeArrowheads="1"/>
        </xdr:cNvSpPr>
      </xdr:nvSpPr>
      <xdr:spPr bwMode="auto">
        <a:xfrm>
          <a:off x="1485900" y="163677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209550</xdr:rowOff>
    </xdr:to>
    <xdr:sp macro="" textlink="">
      <xdr:nvSpPr>
        <xdr:cNvPr id="197" name="Text Box 241">
          <a:extLst>
            <a:ext uri="{FF2B5EF4-FFF2-40B4-BE49-F238E27FC236}">
              <a16:creationId xmlns:a16="http://schemas.microsoft.com/office/drawing/2014/main" id="{9E6A5A41-1DE8-42FB-BBA1-BE4871055390}"/>
            </a:ext>
          </a:extLst>
        </xdr:cNvPr>
        <xdr:cNvSpPr txBox="1">
          <a:spLocks noChangeArrowheads="1"/>
        </xdr:cNvSpPr>
      </xdr:nvSpPr>
      <xdr:spPr bwMode="auto">
        <a:xfrm>
          <a:off x="1485900" y="163677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209550</xdr:rowOff>
    </xdr:to>
    <xdr:sp macro="" textlink="">
      <xdr:nvSpPr>
        <xdr:cNvPr id="198" name="Text Box 242">
          <a:extLst>
            <a:ext uri="{FF2B5EF4-FFF2-40B4-BE49-F238E27FC236}">
              <a16:creationId xmlns:a16="http://schemas.microsoft.com/office/drawing/2014/main" id="{64191290-6985-4CCC-AFED-B2F831E0AC9E}"/>
            </a:ext>
          </a:extLst>
        </xdr:cNvPr>
        <xdr:cNvSpPr txBox="1">
          <a:spLocks noChangeArrowheads="1"/>
        </xdr:cNvSpPr>
      </xdr:nvSpPr>
      <xdr:spPr bwMode="auto">
        <a:xfrm>
          <a:off x="1485900" y="167944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209550</xdr:rowOff>
    </xdr:to>
    <xdr:sp macro="" textlink="">
      <xdr:nvSpPr>
        <xdr:cNvPr id="199" name="Text Box 243">
          <a:extLst>
            <a:ext uri="{FF2B5EF4-FFF2-40B4-BE49-F238E27FC236}">
              <a16:creationId xmlns:a16="http://schemas.microsoft.com/office/drawing/2014/main" id="{BC83B3A2-D911-4CBD-8BC0-F0934741FA46}"/>
            </a:ext>
          </a:extLst>
        </xdr:cNvPr>
        <xdr:cNvSpPr txBox="1">
          <a:spLocks noChangeArrowheads="1"/>
        </xdr:cNvSpPr>
      </xdr:nvSpPr>
      <xdr:spPr bwMode="auto">
        <a:xfrm>
          <a:off x="1485900" y="167944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209550</xdr:rowOff>
    </xdr:to>
    <xdr:sp macro="" textlink="">
      <xdr:nvSpPr>
        <xdr:cNvPr id="200" name="Text Box 244">
          <a:extLst>
            <a:ext uri="{FF2B5EF4-FFF2-40B4-BE49-F238E27FC236}">
              <a16:creationId xmlns:a16="http://schemas.microsoft.com/office/drawing/2014/main" id="{9699AC79-5187-4833-84B8-DD095101B4CB}"/>
            </a:ext>
          </a:extLst>
        </xdr:cNvPr>
        <xdr:cNvSpPr txBox="1">
          <a:spLocks noChangeArrowheads="1"/>
        </xdr:cNvSpPr>
      </xdr:nvSpPr>
      <xdr:spPr bwMode="auto">
        <a:xfrm>
          <a:off x="1485900" y="17221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209550</xdr:rowOff>
    </xdr:to>
    <xdr:sp macro="" textlink="">
      <xdr:nvSpPr>
        <xdr:cNvPr id="201" name="Text Box 245">
          <a:extLst>
            <a:ext uri="{FF2B5EF4-FFF2-40B4-BE49-F238E27FC236}">
              <a16:creationId xmlns:a16="http://schemas.microsoft.com/office/drawing/2014/main" id="{721787FB-EFE1-4E3E-A34A-FEA9FC706A7C}"/>
            </a:ext>
          </a:extLst>
        </xdr:cNvPr>
        <xdr:cNvSpPr txBox="1">
          <a:spLocks noChangeArrowheads="1"/>
        </xdr:cNvSpPr>
      </xdr:nvSpPr>
      <xdr:spPr bwMode="auto">
        <a:xfrm>
          <a:off x="1485900" y="17221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209550</xdr:rowOff>
    </xdr:to>
    <xdr:sp macro="" textlink="">
      <xdr:nvSpPr>
        <xdr:cNvPr id="202" name="Text Box 246">
          <a:extLst>
            <a:ext uri="{FF2B5EF4-FFF2-40B4-BE49-F238E27FC236}">
              <a16:creationId xmlns:a16="http://schemas.microsoft.com/office/drawing/2014/main" id="{66C5F67F-70CA-4792-880D-98DAB53E3B55}"/>
            </a:ext>
          </a:extLst>
        </xdr:cNvPr>
        <xdr:cNvSpPr txBox="1">
          <a:spLocks noChangeArrowheads="1"/>
        </xdr:cNvSpPr>
      </xdr:nvSpPr>
      <xdr:spPr bwMode="auto">
        <a:xfrm>
          <a:off x="1485900" y="176479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209550</xdr:rowOff>
    </xdr:to>
    <xdr:sp macro="" textlink="">
      <xdr:nvSpPr>
        <xdr:cNvPr id="203" name="Text Box 247">
          <a:extLst>
            <a:ext uri="{FF2B5EF4-FFF2-40B4-BE49-F238E27FC236}">
              <a16:creationId xmlns:a16="http://schemas.microsoft.com/office/drawing/2014/main" id="{81B3B157-51A4-4503-AA24-DA1E5B9E93D0}"/>
            </a:ext>
          </a:extLst>
        </xdr:cNvPr>
        <xdr:cNvSpPr txBox="1">
          <a:spLocks noChangeArrowheads="1"/>
        </xdr:cNvSpPr>
      </xdr:nvSpPr>
      <xdr:spPr bwMode="auto">
        <a:xfrm>
          <a:off x="1485900" y="176479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209550</xdr:rowOff>
    </xdr:to>
    <xdr:sp macro="" textlink="">
      <xdr:nvSpPr>
        <xdr:cNvPr id="204" name="Text Box 248">
          <a:extLst>
            <a:ext uri="{FF2B5EF4-FFF2-40B4-BE49-F238E27FC236}">
              <a16:creationId xmlns:a16="http://schemas.microsoft.com/office/drawing/2014/main" id="{14161FD6-274F-41B3-A24D-1373BCA50536}"/>
            </a:ext>
          </a:extLst>
        </xdr:cNvPr>
        <xdr:cNvSpPr txBox="1">
          <a:spLocks noChangeArrowheads="1"/>
        </xdr:cNvSpPr>
      </xdr:nvSpPr>
      <xdr:spPr bwMode="auto">
        <a:xfrm>
          <a:off x="1485900" y="180746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209550</xdr:rowOff>
    </xdr:to>
    <xdr:sp macro="" textlink="">
      <xdr:nvSpPr>
        <xdr:cNvPr id="205" name="Text Box 249">
          <a:extLst>
            <a:ext uri="{FF2B5EF4-FFF2-40B4-BE49-F238E27FC236}">
              <a16:creationId xmlns:a16="http://schemas.microsoft.com/office/drawing/2014/main" id="{D6C72879-E658-430C-B549-0CF1D5A57167}"/>
            </a:ext>
          </a:extLst>
        </xdr:cNvPr>
        <xdr:cNvSpPr txBox="1">
          <a:spLocks noChangeArrowheads="1"/>
        </xdr:cNvSpPr>
      </xdr:nvSpPr>
      <xdr:spPr bwMode="auto">
        <a:xfrm>
          <a:off x="1485900" y="180746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76200</xdr:colOff>
      <xdr:row>87</xdr:row>
      <xdr:rowOff>209550</xdr:rowOff>
    </xdr:to>
    <xdr:sp macro="" textlink="">
      <xdr:nvSpPr>
        <xdr:cNvPr id="206" name="Text Box 250">
          <a:extLst>
            <a:ext uri="{FF2B5EF4-FFF2-40B4-BE49-F238E27FC236}">
              <a16:creationId xmlns:a16="http://schemas.microsoft.com/office/drawing/2014/main" id="{CF62DD6A-684A-49AF-B1C6-ECACAB80978D}"/>
            </a:ext>
          </a:extLst>
        </xdr:cNvPr>
        <xdr:cNvSpPr txBox="1">
          <a:spLocks noChangeArrowheads="1"/>
        </xdr:cNvSpPr>
      </xdr:nvSpPr>
      <xdr:spPr bwMode="auto">
        <a:xfrm>
          <a:off x="1485900" y="185013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76200</xdr:colOff>
      <xdr:row>87</xdr:row>
      <xdr:rowOff>209550</xdr:rowOff>
    </xdr:to>
    <xdr:sp macro="" textlink="">
      <xdr:nvSpPr>
        <xdr:cNvPr id="207" name="Text Box 251">
          <a:extLst>
            <a:ext uri="{FF2B5EF4-FFF2-40B4-BE49-F238E27FC236}">
              <a16:creationId xmlns:a16="http://schemas.microsoft.com/office/drawing/2014/main" id="{7A7A7728-367A-44B4-98C6-F6418F5485F2}"/>
            </a:ext>
          </a:extLst>
        </xdr:cNvPr>
        <xdr:cNvSpPr txBox="1">
          <a:spLocks noChangeArrowheads="1"/>
        </xdr:cNvSpPr>
      </xdr:nvSpPr>
      <xdr:spPr bwMode="auto">
        <a:xfrm>
          <a:off x="1485900" y="185013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89</xdr:row>
      <xdr:rowOff>209550</xdr:rowOff>
    </xdr:to>
    <xdr:sp macro="" textlink="">
      <xdr:nvSpPr>
        <xdr:cNvPr id="208" name="Text Box 252">
          <a:extLst>
            <a:ext uri="{FF2B5EF4-FFF2-40B4-BE49-F238E27FC236}">
              <a16:creationId xmlns:a16="http://schemas.microsoft.com/office/drawing/2014/main" id="{D3954A76-218A-43CA-96BB-242DE7286425}"/>
            </a:ext>
          </a:extLst>
        </xdr:cNvPr>
        <xdr:cNvSpPr txBox="1">
          <a:spLocks noChangeArrowheads="1"/>
        </xdr:cNvSpPr>
      </xdr:nvSpPr>
      <xdr:spPr bwMode="auto">
        <a:xfrm>
          <a:off x="1485900" y="189280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89</xdr:row>
      <xdr:rowOff>209550</xdr:rowOff>
    </xdr:to>
    <xdr:sp macro="" textlink="">
      <xdr:nvSpPr>
        <xdr:cNvPr id="209" name="Text Box 253">
          <a:extLst>
            <a:ext uri="{FF2B5EF4-FFF2-40B4-BE49-F238E27FC236}">
              <a16:creationId xmlns:a16="http://schemas.microsoft.com/office/drawing/2014/main" id="{483204CB-1F97-4D21-B8CE-EC45C935F2D8}"/>
            </a:ext>
          </a:extLst>
        </xdr:cNvPr>
        <xdr:cNvSpPr txBox="1">
          <a:spLocks noChangeArrowheads="1"/>
        </xdr:cNvSpPr>
      </xdr:nvSpPr>
      <xdr:spPr bwMode="auto">
        <a:xfrm>
          <a:off x="1485900" y="189280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</xdr:colOff>
      <xdr:row>91</xdr:row>
      <xdr:rowOff>209550</xdr:rowOff>
    </xdr:to>
    <xdr:sp macro="" textlink="">
      <xdr:nvSpPr>
        <xdr:cNvPr id="210" name="Text Box 254">
          <a:extLst>
            <a:ext uri="{FF2B5EF4-FFF2-40B4-BE49-F238E27FC236}">
              <a16:creationId xmlns:a16="http://schemas.microsoft.com/office/drawing/2014/main" id="{CB4C0CAD-A95A-4A61-93A7-4593390845C1}"/>
            </a:ext>
          </a:extLst>
        </xdr:cNvPr>
        <xdr:cNvSpPr txBox="1">
          <a:spLocks noChangeArrowheads="1"/>
        </xdr:cNvSpPr>
      </xdr:nvSpPr>
      <xdr:spPr bwMode="auto">
        <a:xfrm>
          <a:off x="1485900" y="1935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</xdr:colOff>
      <xdr:row>91</xdr:row>
      <xdr:rowOff>209550</xdr:rowOff>
    </xdr:to>
    <xdr:sp macro="" textlink="">
      <xdr:nvSpPr>
        <xdr:cNvPr id="211" name="Text Box 255">
          <a:extLst>
            <a:ext uri="{FF2B5EF4-FFF2-40B4-BE49-F238E27FC236}">
              <a16:creationId xmlns:a16="http://schemas.microsoft.com/office/drawing/2014/main" id="{255D4049-4991-438A-B6F0-5D3024E62F11}"/>
            </a:ext>
          </a:extLst>
        </xdr:cNvPr>
        <xdr:cNvSpPr txBox="1">
          <a:spLocks noChangeArrowheads="1"/>
        </xdr:cNvSpPr>
      </xdr:nvSpPr>
      <xdr:spPr bwMode="auto">
        <a:xfrm>
          <a:off x="1485900" y="1935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209550</xdr:rowOff>
    </xdr:to>
    <xdr:sp macro="" textlink="">
      <xdr:nvSpPr>
        <xdr:cNvPr id="212" name="Text Box 256">
          <a:extLst>
            <a:ext uri="{FF2B5EF4-FFF2-40B4-BE49-F238E27FC236}">
              <a16:creationId xmlns:a16="http://schemas.microsoft.com/office/drawing/2014/main" id="{DD587380-DE2A-4974-B75D-CFB26DA36349}"/>
            </a:ext>
          </a:extLst>
        </xdr:cNvPr>
        <xdr:cNvSpPr txBox="1">
          <a:spLocks noChangeArrowheads="1"/>
        </xdr:cNvSpPr>
      </xdr:nvSpPr>
      <xdr:spPr bwMode="auto">
        <a:xfrm>
          <a:off x="1485900" y="1978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209550</xdr:rowOff>
    </xdr:to>
    <xdr:sp macro="" textlink="">
      <xdr:nvSpPr>
        <xdr:cNvPr id="213" name="Text Box 257">
          <a:extLst>
            <a:ext uri="{FF2B5EF4-FFF2-40B4-BE49-F238E27FC236}">
              <a16:creationId xmlns:a16="http://schemas.microsoft.com/office/drawing/2014/main" id="{BEF22F1B-ECB7-4CA1-BB2B-327DFDE5F883}"/>
            </a:ext>
          </a:extLst>
        </xdr:cNvPr>
        <xdr:cNvSpPr txBox="1">
          <a:spLocks noChangeArrowheads="1"/>
        </xdr:cNvSpPr>
      </xdr:nvSpPr>
      <xdr:spPr bwMode="auto">
        <a:xfrm>
          <a:off x="1485900" y="1978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94</xdr:row>
      <xdr:rowOff>209550</xdr:rowOff>
    </xdr:to>
    <xdr:sp macro="" textlink="">
      <xdr:nvSpPr>
        <xdr:cNvPr id="214" name="Text Box 258">
          <a:extLst>
            <a:ext uri="{FF2B5EF4-FFF2-40B4-BE49-F238E27FC236}">
              <a16:creationId xmlns:a16="http://schemas.microsoft.com/office/drawing/2014/main" id="{41EDD540-6DAB-4ACC-AE68-586799144781}"/>
            </a:ext>
          </a:extLst>
        </xdr:cNvPr>
        <xdr:cNvSpPr txBox="1">
          <a:spLocks noChangeArrowheads="1"/>
        </xdr:cNvSpPr>
      </xdr:nvSpPr>
      <xdr:spPr bwMode="auto">
        <a:xfrm>
          <a:off x="1485900" y="199948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94</xdr:row>
      <xdr:rowOff>209550</xdr:rowOff>
    </xdr:to>
    <xdr:sp macro="" textlink="">
      <xdr:nvSpPr>
        <xdr:cNvPr id="215" name="Text Box 259">
          <a:extLst>
            <a:ext uri="{FF2B5EF4-FFF2-40B4-BE49-F238E27FC236}">
              <a16:creationId xmlns:a16="http://schemas.microsoft.com/office/drawing/2014/main" id="{0548D97A-B84E-45A2-98C3-D79D01D0BCBB}"/>
            </a:ext>
          </a:extLst>
        </xdr:cNvPr>
        <xdr:cNvSpPr txBox="1">
          <a:spLocks noChangeArrowheads="1"/>
        </xdr:cNvSpPr>
      </xdr:nvSpPr>
      <xdr:spPr bwMode="auto">
        <a:xfrm>
          <a:off x="1485900" y="199948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263</xdr:row>
      <xdr:rowOff>0</xdr:rowOff>
    </xdr:from>
    <xdr:to>
      <xdr:col>2</xdr:col>
      <xdr:colOff>76200</xdr:colOff>
      <xdr:row>263</xdr:row>
      <xdr:rowOff>209550</xdr:rowOff>
    </xdr:to>
    <xdr:sp macro="" textlink="">
      <xdr:nvSpPr>
        <xdr:cNvPr id="216" name="Text Box 260">
          <a:extLst>
            <a:ext uri="{FF2B5EF4-FFF2-40B4-BE49-F238E27FC236}">
              <a16:creationId xmlns:a16="http://schemas.microsoft.com/office/drawing/2014/main" id="{1EAF58A5-35FA-45F4-8697-4E3A5C1A7235}"/>
            </a:ext>
          </a:extLst>
        </xdr:cNvPr>
        <xdr:cNvSpPr txBox="1">
          <a:spLocks noChangeArrowheads="1"/>
        </xdr:cNvSpPr>
      </xdr:nvSpPr>
      <xdr:spPr bwMode="auto">
        <a:xfrm>
          <a:off x="1485900" y="58399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266</xdr:row>
      <xdr:rowOff>0</xdr:rowOff>
    </xdr:from>
    <xdr:to>
      <xdr:col>2</xdr:col>
      <xdr:colOff>76200</xdr:colOff>
      <xdr:row>266</xdr:row>
      <xdr:rowOff>209550</xdr:rowOff>
    </xdr:to>
    <xdr:sp macro="" textlink="">
      <xdr:nvSpPr>
        <xdr:cNvPr id="217" name="Text Box 261">
          <a:extLst>
            <a:ext uri="{FF2B5EF4-FFF2-40B4-BE49-F238E27FC236}">
              <a16:creationId xmlns:a16="http://schemas.microsoft.com/office/drawing/2014/main" id="{DDFBCEF9-3BD2-4F94-8F52-FB3813802BDE}"/>
            </a:ext>
          </a:extLst>
        </xdr:cNvPr>
        <xdr:cNvSpPr txBox="1">
          <a:spLocks noChangeArrowheads="1"/>
        </xdr:cNvSpPr>
      </xdr:nvSpPr>
      <xdr:spPr bwMode="auto">
        <a:xfrm>
          <a:off x="1485900" y="590397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266</xdr:row>
      <xdr:rowOff>0</xdr:rowOff>
    </xdr:from>
    <xdr:to>
      <xdr:col>2</xdr:col>
      <xdr:colOff>76200</xdr:colOff>
      <xdr:row>266</xdr:row>
      <xdr:rowOff>209550</xdr:rowOff>
    </xdr:to>
    <xdr:sp macro="" textlink="">
      <xdr:nvSpPr>
        <xdr:cNvPr id="218" name="Text Box 262">
          <a:extLst>
            <a:ext uri="{FF2B5EF4-FFF2-40B4-BE49-F238E27FC236}">
              <a16:creationId xmlns:a16="http://schemas.microsoft.com/office/drawing/2014/main" id="{8912E21B-BAA4-48BC-B221-DABA8B02501A}"/>
            </a:ext>
          </a:extLst>
        </xdr:cNvPr>
        <xdr:cNvSpPr txBox="1">
          <a:spLocks noChangeArrowheads="1"/>
        </xdr:cNvSpPr>
      </xdr:nvSpPr>
      <xdr:spPr bwMode="auto">
        <a:xfrm>
          <a:off x="1485900" y="590397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2</xdr:col>
      <xdr:colOff>76200</xdr:colOff>
      <xdr:row>267</xdr:row>
      <xdr:rowOff>209550</xdr:rowOff>
    </xdr:to>
    <xdr:sp macro="" textlink="">
      <xdr:nvSpPr>
        <xdr:cNvPr id="219" name="Text Box 263">
          <a:extLst>
            <a:ext uri="{FF2B5EF4-FFF2-40B4-BE49-F238E27FC236}">
              <a16:creationId xmlns:a16="http://schemas.microsoft.com/office/drawing/2014/main" id="{C5908B9A-FEDF-4F1D-B01B-BF4AC5975F05}"/>
            </a:ext>
          </a:extLst>
        </xdr:cNvPr>
        <xdr:cNvSpPr txBox="1">
          <a:spLocks noChangeArrowheads="1"/>
        </xdr:cNvSpPr>
      </xdr:nvSpPr>
      <xdr:spPr bwMode="auto">
        <a:xfrm>
          <a:off x="1485900" y="592531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269</xdr:row>
      <xdr:rowOff>0</xdr:rowOff>
    </xdr:from>
    <xdr:to>
      <xdr:col>2</xdr:col>
      <xdr:colOff>76200</xdr:colOff>
      <xdr:row>270</xdr:row>
      <xdr:rowOff>0</xdr:rowOff>
    </xdr:to>
    <xdr:sp macro="" textlink="">
      <xdr:nvSpPr>
        <xdr:cNvPr id="220" name="Text Box 265">
          <a:extLst>
            <a:ext uri="{FF2B5EF4-FFF2-40B4-BE49-F238E27FC236}">
              <a16:creationId xmlns:a16="http://schemas.microsoft.com/office/drawing/2014/main" id="{7A7068F4-D177-49B7-B92E-9CAEDC0C8202}"/>
            </a:ext>
          </a:extLst>
        </xdr:cNvPr>
        <xdr:cNvSpPr txBox="1">
          <a:spLocks noChangeArrowheads="1"/>
        </xdr:cNvSpPr>
      </xdr:nvSpPr>
      <xdr:spPr bwMode="auto">
        <a:xfrm>
          <a:off x="1485900" y="596798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269</xdr:row>
      <xdr:rowOff>0</xdr:rowOff>
    </xdr:from>
    <xdr:to>
      <xdr:col>2</xdr:col>
      <xdr:colOff>76200</xdr:colOff>
      <xdr:row>270</xdr:row>
      <xdr:rowOff>0</xdr:rowOff>
    </xdr:to>
    <xdr:sp macro="" textlink="">
      <xdr:nvSpPr>
        <xdr:cNvPr id="221" name="Text Box 266">
          <a:extLst>
            <a:ext uri="{FF2B5EF4-FFF2-40B4-BE49-F238E27FC236}">
              <a16:creationId xmlns:a16="http://schemas.microsoft.com/office/drawing/2014/main" id="{65D16AC3-E9E3-4AB1-A277-D426595EB0B2}"/>
            </a:ext>
          </a:extLst>
        </xdr:cNvPr>
        <xdr:cNvSpPr txBox="1">
          <a:spLocks noChangeArrowheads="1"/>
        </xdr:cNvSpPr>
      </xdr:nvSpPr>
      <xdr:spPr bwMode="auto">
        <a:xfrm>
          <a:off x="1485900" y="596798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209550</xdr:rowOff>
    </xdr:to>
    <xdr:sp macro="" textlink="">
      <xdr:nvSpPr>
        <xdr:cNvPr id="222" name="Text Box 267">
          <a:extLst>
            <a:ext uri="{FF2B5EF4-FFF2-40B4-BE49-F238E27FC236}">
              <a16:creationId xmlns:a16="http://schemas.microsoft.com/office/drawing/2014/main" id="{9B28A298-8A20-40D2-B64C-CD6DB91FD047}"/>
            </a:ext>
          </a:extLst>
        </xdr:cNvPr>
        <xdr:cNvSpPr txBox="1">
          <a:spLocks noChangeArrowheads="1"/>
        </xdr:cNvSpPr>
      </xdr:nvSpPr>
      <xdr:spPr bwMode="auto">
        <a:xfrm>
          <a:off x="1485900" y="600913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209550</xdr:rowOff>
    </xdr:to>
    <xdr:sp macro="" textlink="">
      <xdr:nvSpPr>
        <xdr:cNvPr id="223" name="Text Box 268">
          <a:extLst>
            <a:ext uri="{FF2B5EF4-FFF2-40B4-BE49-F238E27FC236}">
              <a16:creationId xmlns:a16="http://schemas.microsoft.com/office/drawing/2014/main" id="{8C3D1174-D26C-4A5F-A75C-3ACF310E8041}"/>
            </a:ext>
          </a:extLst>
        </xdr:cNvPr>
        <xdr:cNvSpPr txBox="1">
          <a:spLocks noChangeArrowheads="1"/>
        </xdr:cNvSpPr>
      </xdr:nvSpPr>
      <xdr:spPr bwMode="auto">
        <a:xfrm>
          <a:off x="1485900" y="600913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273</xdr:row>
      <xdr:rowOff>209550</xdr:rowOff>
    </xdr:to>
    <xdr:sp macro="" textlink="">
      <xdr:nvSpPr>
        <xdr:cNvPr id="224" name="Text Box 269">
          <a:extLst>
            <a:ext uri="{FF2B5EF4-FFF2-40B4-BE49-F238E27FC236}">
              <a16:creationId xmlns:a16="http://schemas.microsoft.com/office/drawing/2014/main" id="{9109A453-AF1F-4192-AFC6-DA1086A9B277}"/>
            </a:ext>
          </a:extLst>
        </xdr:cNvPr>
        <xdr:cNvSpPr txBox="1">
          <a:spLocks noChangeArrowheads="1"/>
        </xdr:cNvSpPr>
      </xdr:nvSpPr>
      <xdr:spPr bwMode="auto">
        <a:xfrm>
          <a:off x="1485900" y="605180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273</xdr:row>
      <xdr:rowOff>209550</xdr:rowOff>
    </xdr:to>
    <xdr:sp macro="" textlink="">
      <xdr:nvSpPr>
        <xdr:cNvPr id="225" name="Text Box 270">
          <a:extLst>
            <a:ext uri="{FF2B5EF4-FFF2-40B4-BE49-F238E27FC236}">
              <a16:creationId xmlns:a16="http://schemas.microsoft.com/office/drawing/2014/main" id="{C048AE46-7536-4F17-A59B-04E0A29E1E40}"/>
            </a:ext>
          </a:extLst>
        </xdr:cNvPr>
        <xdr:cNvSpPr txBox="1">
          <a:spLocks noChangeArrowheads="1"/>
        </xdr:cNvSpPr>
      </xdr:nvSpPr>
      <xdr:spPr bwMode="auto">
        <a:xfrm>
          <a:off x="1485900" y="605180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276</xdr:row>
      <xdr:rowOff>209550</xdr:rowOff>
    </xdr:to>
    <xdr:sp macro="" textlink="">
      <xdr:nvSpPr>
        <xdr:cNvPr id="226" name="Text Box 271">
          <a:extLst>
            <a:ext uri="{FF2B5EF4-FFF2-40B4-BE49-F238E27FC236}">
              <a16:creationId xmlns:a16="http://schemas.microsoft.com/office/drawing/2014/main" id="{B98256FC-65AA-40EC-BBD2-4C369DBB5D9D}"/>
            </a:ext>
          </a:extLst>
        </xdr:cNvPr>
        <xdr:cNvSpPr txBox="1">
          <a:spLocks noChangeArrowheads="1"/>
        </xdr:cNvSpPr>
      </xdr:nvSpPr>
      <xdr:spPr bwMode="auto">
        <a:xfrm>
          <a:off x="1485900" y="611581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276</xdr:row>
      <xdr:rowOff>209550</xdr:rowOff>
    </xdr:to>
    <xdr:sp macro="" textlink="">
      <xdr:nvSpPr>
        <xdr:cNvPr id="227" name="Text Box 272">
          <a:extLst>
            <a:ext uri="{FF2B5EF4-FFF2-40B4-BE49-F238E27FC236}">
              <a16:creationId xmlns:a16="http://schemas.microsoft.com/office/drawing/2014/main" id="{DBA36AEE-324D-4027-B43F-A7ECF623CFA0}"/>
            </a:ext>
          </a:extLst>
        </xdr:cNvPr>
        <xdr:cNvSpPr txBox="1">
          <a:spLocks noChangeArrowheads="1"/>
        </xdr:cNvSpPr>
      </xdr:nvSpPr>
      <xdr:spPr bwMode="auto">
        <a:xfrm>
          <a:off x="1485900" y="611581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76200</xdr:colOff>
      <xdr:row>277</xdr:row>
      <xdr:rowOff>209550</xdr:rowOff>
    </xdr:to>
    <xdr:sp macro="" textlink="">
      <xdr:nvSpPr>
        <xdr:cNvPr id="228" name="Text Box 273">
          <a:extLst>
            <a:ext uri="{FF2B5EF4-FFF2-40B4-BE49-F238E27FC236}">
              <a16:creationId xmlns:a16="http://schemas.microsoft.com/office/drawing/2014/main" id="{08BE9720-2164-4722-A1B4-527143B75149}"/>
            </a:ext>
          </a:extLst>
        </xdr:cNvPr>
        <xdr:cNvSpPr txBox="1">
          <a:spLocks noChangeArrowheads="1"/>
        </xdr:cNvSpPr>
      </xdr:nvSpPr>
      <xdr:spPr bwMode="auto">
        <a:xfrm>
          <a:off x="1485900" y="613714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280</xdr:row>
      <xdr:rowOff>0</xdr:rowOff>
    </xdr:from>
    <xdr:to>
      <xdr:col>2</xdr:col>
      <xdr:colOff>76200</xdr:colOff>
      <xdr:row>280</xdr:row>
      <xdr:rowOff>209550</xdr:rowOff>
    </xdr:to>
    <xdr:sp macro="" textlink="">
      <xdr:nvSpPr>
        <xdr:cNvPr id="229" name="Text Box 275">
          <a:extLst>
            <a:ext uri="{FF2B5EF4-FFF2-40B4-BE49-F238E27FC236}">
              <a16:creationId xmlns:a16="http://schemas.microsoft.com/office/drawing/2014/main" id="{8AA0ED94-70AD-4758-9456-1A9BBD0DAFA0}"/>
            </a:ext>
          </a:extLst>
        </xdr:cNvPr>
        <xdr:cNvSpPr txBox="1">
          <a:spLocks noChangeArrowheads="1"/>
        </xdr:cNvSpPr>
      </xdr:nvSpPr>
      <xdr:spPr bwMode="auto">
        <a:xfrm>
          <a:off x="1485900" y="620115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280</xdr:row>
      <xdr:rowOff>0</xdr:rowOff>
    </xdr:from>
    <xdr:to>
      <xdr:col>2</xdr:col>
      <xdr:colOff>76200</xdr:colOff>
      <xdr:row>280</xdr:row>
      <xdr:rowOff>209550</xdr:rowOff>
    </xdr:to>
    <xdr:sp macro="" textlink="">
      <xdr:nvSpPr>
        <xdr:cNvPr id="230" name="Text Box 276">
          <a:extLst>
            <a:ext uri="{FF2B5EF4-FFF2-40B4-BE49-F238E27FC236}">
              <a16:creationId xmlns:a16="http://schemas.microsoft.com/office/drawing/2014/main" id="{2C536441-C1C9-425E-A1DD-D0D7F3FE4269}"/>
            </a:ext>
          </a:extLst>
        </xdr:cNvPr>
        <xdr:cNvSpPr txBox="1">
          <a:spLocks noChangeArrowheads="1"/>
        </xdr:cNvSpPr>
      </xdr:nvSpPr>
      <xdr:spPr bwMode="auto">
        <a:xfrm>
          <a:off x="1485900" y="620115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281</xdr:row>
      <xdr:rowOff>0</xdr:rowOff>
    </xdr:from>
    <xdr:to>
      <xdr:col>2</xdr:col>
      <xdr:colOff>76200</xdr:colOff>
      <xdr:row>281</xdr:row>
      <xdr:rowOff>209550</xdr:rowOff>
    </xdr:to>
    <xdr:sp macro="" textlink="">
      <xdr:nvSpPr>
        <xdr:cNvPr id="231" name="Text Box 277">
          <a:extLst>
            <a:ext uri="{FF2B5EF4-FFF2-40B4-BE49-F238E27FC236}">
              <a16:creationId xmlns:a16="http://schemas.microsoft.com/office/drawing/2014/main" id="{373D6823-B188-458C-93BC-30923AC12788}"/>
            </a:ext>
          </a:extLst>
        </xdr:cNvPr>
        <xdr:cNvSpPr txBox="1">
          <a:spLocks noChangeArrowheads="1"/>
        </xdr:cNvSpPr>
      </xdr:nvSpPr>
      <xdr:spPr bwMode="auto">
        <a:xfrm>
          <a:off x="1485900" y="622249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281</xdr:row>
      <xdr:rowOff>0</xdr:rowOff>
    </xdr:from>
    <xdr:to>
      <xdr:col>2</xdr:col>
      <xdr:colOff>76200</xdr:colOff>
      <xdr:row>281</xdr:row>
      <xdr:rowOff>209550</xdr:rowOff>
    </xdr:to>
    <xdr:sp macro="" textlink="">
      <xdr:nvSpPr>
        <xdr:cNvPr id="232" name="Text Box 278">
          <a:extLst>
            <a:ext uri="{FF2B5EF4-FFF2-40B4-BE49-F238E27FC236}">
              <a16:creationId xmlns:a16="http://schemas.microsoft.com/office/drawing/2014/main" id="{C56B6F53-2951-4BC0-B9AD-08082D516B5A}"/>
            </a:ext>
          </a:extLst>
        </xdr:cNvPr>
        <xdr:cNvSpPr txBox="1">
          <a:spLocks noChangeArrowheads="1"/>
        </xdr:cNvSpPr>
      </xdr:nvSpPr>
      <xdr:spPr bwMode="auto">
        <a:xfrm>
          <a:off x="1485900" y="622249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76200</xdr:colOff>
      <xdr:row>283</xdr:row>
      <xdr:rowOff>209550</xdr:rowOff>
    </xdr:to>
    <xdr:sp macro="" textlink="">
      <xdr:nvSpPr>
        <xdr:cNvPr id="233" name="Text Box 279">
          <a:extLst>
            <a:ext uri="{FF2B5EF4-FFF2-40B4-BE49-F238E27FC236}">
              <a16:creationId xmlns:a16="http://schemas.microsoft.com/office/drawing/2014/main" id="{499DA632-9383-4B7A-9E5D-DC380863FA81}"/>
            </a:ext>
          </a:extLst>
        </xdr:cNvPr>
        <xdr:cNvSpPr txBox="1">
          <a:spLocks noChangeArrowheads="1"/>
        </xdr:cNvSpPr>
      </xdr:nvSpPr>
      <xdr:spPr bwMode="auto">
        <a:xfrm>
          <a:off x="1485900" y="626516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76200</xdr:colOff>
      <xdr:row>283</xdr:row>
      <xdr:rowOff>209550</xdr:rowOff>
    </xdr:to>
    <xdr:sp macro="" textlink="">
      <xdr:nvSpPr>
        <xdr:cNvPr id="234" name="Text Box 280">
          <a:extLst>
            <a:ext uri="{FF2B5EF4-FFF2-40B4-BE49-F238E27FC236}">
              <a16:creationId xmlns:a16="http://schemas.microsoft.com/office/drawing/2014/main" id="{88303D89-4F26-4BE4-8089-49E48F161532}"/>
            </a:ext>
          </a:extLst>
        </xdr:cNvPr>
        <xdr:cNvSpPr txBox="1">
          <a:spLocks noChangeArrowheads="1"/>
        </xdr:cNvSpPr>
      </xdr:nvSpPr>
      <xdr:spPr bwMode="auto">
        <a:xfrm>
          <a:off x="1485900" y="626516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285</xdr:row>
      <xdr:rowOff>0</xdr:rowOff>
    </xdr:from>
    <xdr:to>
      <xdr:col>2</xdr:col>
      <xdr:colOff>76200</xdr:colOff>
      <xdr:row>285</xdr:row>
      <xdr:rowOff>209550</xdr:rowOff>
    </xdr:to>
    <xdr:sp macro="" textlink="">
      <xdr:nvSpPr>
        <xdr:cNvPr id="235" name="Text Box 281">
          <a:extLst>
            <a:ext uri="{FF2B5EF4-FFF2-40B4-BE49-F238E27FC236}">
              <a16:creationId xmlns:a16="http://schemas.microsoft.com/office/drawing/2014/main" id="{4F2D4700-5402-4C57-B5BB-2FA20F635556}"/>
            </a:ext>
          </a:extLst>
        </xdr:cNvPr>
        <xdr:cNvSpPr txBox="1">
          <a:spLocks noChangeArrowheads="1"/>
        </xdr:cNvSpPr>
      </xdr:nvSpPr>
      <xdr:spPr bwMode="auto">
        <a:xfrm>
          <a:off x="1485900" y="630783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285</xdr:row>
      <xdr:rowOff>0</xdr:rowOff>
    </xdr:from>
    <xdr:to>
      <xdr:col>2</xdr:col>
      <xdr:colOff>76200</xdr:colOff>
      <xdr:row>285</xdr:row>
      <xdr:rowOff>209550</xdr:rowOff>
    </xdr:to>
    <xdr:sp macro="" textlink="">
      <xdr:nvSpPr>
        <xdr:cNvPr id="236" name="Text Box 282">
          <a:extLst>
            <a:ext uri="{FF2B5EF4-FFF2-40B4-BE49-F238E27FC236}">
              <a16:creationId xmlns:a16="http://schemas.microsoft.com/office/drawing/2014/main" id="{9A8F033E-C5AF-4C52-AF66-6AB3260F1A9A}"/>
            </a:ext>
          </a:extLst>
        </xdr:cNvPr>
        <xdr:cNvSpPr txBox="1">
          <a:spLocks noChangeArrowheads="1"/>
        </xdr:cNvSpPr>
      </xdr:nvSpPr>
      <xdr:spPr bwMode="auto">
        <a:xfrm>
          <a:off x="1485900" y="630783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76200</xdr:colOff>
      <xdr:row>287</xdr:row>
      <xdr:rowOff>209550</xdr:rowOff>
    </xdr:to>
    <xdr:sp macro="" textlink="">
      <xdr:nvSpPr>
        <xdr:cNvPr id="237" name="Text Box 283">
          <a:extLst>
            <a:ext uri="{FF2B5EF4-FFF2-40B4-BE49-F238E27FC236}">
              <a16:creationId xmlns:a16="http://schemas.microsoft.com/office/drawing/2014/main" id="{E8CDD3C3-2639-4E07-A96E-803C8980A533}"/>
            </a:ext>
          </a:extLst>
        </xdr:cNvPr>
        <xdr:cNvSpPr txBox="1">
          <a:spLocks noChangeArrowheads="1"/>
        </xdr:cNvSpPr>
      </xdr:nvSpPr>
      <xdr:spPr bwMode="auto">
        <a:xfrm>
          <a:off x="1485900" y="635050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76200</xdr:colOff>
      <xdr:row>287</xdr:row>
      <xdr:rowOff>209550</xdr:rowOff>
    </xdr:to>
    <xdr:sp macro="" textlink="">
      <xdr:nvSpPr>
        <xdr:cNvPr id="238" name="Text Box 284">
          <a:extLst>
            <a:ext uri="{FF2B5EF4-FFF2-40B4-BE49-F238E27FC236}">
              <a16:creationId xmlns:a16="http://schemas.microsoft.com/office/drawing/2014/main" id="{106718AD-BA07-4C3F-82E0-40A281468FD8}"/>
            </a:ext>
          </a:extLst>
        </xdr:cNvPr>
        <xdr:cNvSpPr txBox="1">
          <a:spLocks noChangeArrowheads="1"/>
        </xdr:cNvSpPr>
      </xdr:nvSpPr>
      <xdr:spPr bwMode="auto">
        <a:xfrm>
          <a:off x="1485900" y="635050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</xdr:colOff>
      <xdr:row>339</xdr:row>
      <xdr:rowOff>209550</xdr:rowOff>
    </xdr:to>
    <xdr:sp macro="" textlink="">
      <xdr:nvSpPr>
        <xdr:cNvPr id="239" name="Text Box 285">
          <a:extLst>
            <a:ext uri="{FF2B5EF4-FFF2-40B4-BE49-F238E27FC236}">
              <a16:creationId xmlns:a16="http://schemas.microsoft.com/office/drawing/2014/main" id="{D2DEC0F4-B295-41DB-B7F3-BA194C862329}"/>
            </a:ext>
          </a:extLst>
        </xdr:cNvPr>
        <xdr:cNvSpPr txBox="1">
          <a:spLocks noChangeArrowheads="1"/>
        </xdr:cNvSpPr>
      </xdr:nvSpPr>
      <xdr:spPr bwMode="auto">
        <a:xfrm>
          <a:off x="1485900" y="772820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76200</xdr:colOff>
      <xdr:row>381</xdr:row>
      <xdr:rowOff>209550</xdr:rowOff>
    </xdr:to>
    <xdr:sp macro="" textlink="">
      <xdr:nvSpPr>
        <xdr:cNvPr id="240" name="Text Box 286">
          <a:extLst>
            <a:ext uri="{FF2B5EF4-FFF2-40B4-BE49-F238E27FC236}">
              <a16:creationId xmlns:a16="http://schemas.microsoft.com/office/drawing/2014/main" id="{94AB771C-B8FC-47FB-8052-C69678B31BA2}"/>
            </a:ext>
          </a:extLst>
        </xdr:cNvPr>
        <xdr:cNvSpPr txBox="1">
          <a:spLocks noChangeArrowheads="1"/>
        </xdr:cNvSpPr>
      </xdr:nvSpPr>
      <xdr:spPr bwMode="auto">
        <a:xfrm>
          <a:off x="1485900" y="86243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428</xdr:row>
      <xdr:rowOff>0</xdr:rowOff>
    </xdr:from>
    <xdr:to>
      <xdr:col>2</xdr:col>
      <xdr:colOff>76200</xdr:colOff>
      <xdr:row>428</xdr:row>
      <xdr:rowOff>209550</xdr:rowOff>
    </xdr:to>
    <xdr:sp macro="" textlink="">
      <xdr:nvSpPr>
        <xdr:cNvPr id="241" name="Text Box 287">
          <a:extLst>
            <a:ext uri="{FF2B5EF4-FFF2-40B4-BE49-F238E27FC236}">
              <a16:creationId xmlns:a16="http://schemas.microsoft.com/office/drawing/2014/main" id="{87FFCE6E-702F-4339-9735-FE0FF66BFD20}"/>
            </a:ext>
          </a:extLst>
        </xdr:cNvPr>
        <xdr:cNvSpPr txBox="1">
          <a:spLocks noChangeArrowheads="1"/>
        </xdr:cNvSpPr>
      </xdr:nvSpPr>
      <xdr:spPr bwMode="auto">
        <a:xfrm>
          <a:off x="1485900" y="962710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76200</xdr:colOff>
      <xdr:row>380</xdr:row>
      <xdr:rowOff>209550</xdr:rowOff>
    </xdr:to>
    <xdr:sp macro="" textlink="">
      <xdr:nvSpPr>
        <xdr:cNvPr id="242" name="Text Box 288">
          <a:extLst>
            <a:ext uri="{FF2B5EF4-FFF2-40B4-BE49-F238E27FC236}">
              <a16:creationId xmlns:a16="http://schemas.microsoft.com/office/drawing/2014/main" id="{82499645-1659-491D-99B8-D1DFC8CB0A8C}"/>
            </a:ext>
          </a:extLst>
        </xdr:cNvPr>
        <xdr:cNvSpPr txBox="1">
          <a:spLocks noChangeArrowheads="1"/>
        </xdr:cNvSpPr>
      </xdr:nvSpPr>
      <xdr:spPr bwMode="auto">
        <a:xfrm>
          <a:off x="1485900" y="86029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427</xdr:row>
      <xdr:rowOff>0</xdr:rowOff>
    </xdr:from>
    <xdr:to>
      <xdr:col>2</xdr:col>
      <xdr:colOff>76200</xdr:colOff>
      <xdr:row>427</xdr:row>
      <xdr:rowOff>209550</xdr:rowOff>
    </xdr:to>
    <xdr:sp macro="" textlink="">
      <xdr:nvSpPr>
        <xdr:cNvPr id="243" name="Text Box 289">
          <a:extLst>
            <a:ext uri="{FF2B5EF4-FFF2-40B4-BE49-F238E27FC236}">
              <a16:creationId xmlns:a16="http://schemas.microsoft.com/office/drawing/2014/main" id="{5112DBC1-9399-4A66-BC29-092AF478D0A5}"/>
            </a:ext>
          </a:extLst>
        </xdr:cNvPr>
        <xdr:cNvSpPr txBox="1">
          <a:spLocks noChangeArrowheads="1"/>
        </xdr:cNvSpPr>
      </xdr:nvSpPr>
      <xdr:spPr bwMode="auto">
        <a:xfrm>
          <a:off x="1485900" y="960577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76200</xdr:colOff>
      <xdr:row>339</xdr:row>
      <xdr:rowOff>209550</xdr:rowOff>
    </xdr:to>
    <xdr:sp macro="" textlink="">
      <xdr:nvSpPr>
        <xdr:cNvPr id="244" name="Text Box 290">
          <a:extLst>
            <a:ext uri="{FF2B5EF4-FFF2-40B4-BE49-F238E27FC236}">
              <a16:creationId xmlns:a16="http://schemas.microsoft.com/office/drawing/2014/main" id="{6E539BF2-0059-4F5C-8395-BA8DED2E4C77}"/>
            </a:ext>
          </a:extLst>
        </xdr:cNvPr>
        <xdr:cNvSpPr txBox="1">
          <a:spLocks noChangeArrowheads="1"/>
        </xdr:cNvSpPr>
      </xdr:nvSpPr>
      <xdr:spPr bwMode="auto">
        <a:xfrm>
          <a:off x="1485900" y="772820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76200</xdr:colOff>
      <xdr:row>381</xdr:row>
      <xdr:rowOff>209550</xdr:rowOff>
    </xdr:to>
    <xdr:sp macro="" textlink="">
      <xdr:nvSpPr>
        <xdr:cNvPr id="245" name="Text Box 291">
          <a:extLst>
            <a:ext uri="{FF2B5EF4-FFF2-40B4-BE49-F238E27FC236}">
              <a16:creationId xmlns:a16="http://schemas.microsoft.com/office/drawing/2014/main" id="{CD8E4899-7A34-4900-B468-15FD30726582}"/>
            </a:ext>
          </a:extLst>
        </xdr:cNvPr>
        <xdr:cNvSpPr txBox="1">
          <a:spLocks noChangeArrowheads="1"/>
        </xdr:cNvSpPr>
      </xdr:nvSpPr>
      <xdr:spPr bwMode="auto">
        <a:xfrm>
          <a:off x="1485900" y="86243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428</xdr:row>
      <xdr:rowOff>0</xdr:rowOff>
    </xdr:from>
    <xdr:to>
      <xdr:col>2</xdr:col>
      <xdr:colOff>76200</xdr:colOff>
      <xdr:row>428</xdr:row>
      <xdr:rowOff>209550</xdr:rowOff>
    </xdr:to>
    <xdr:sp macro="" textlink="">
      <xdr:nvSpPr>
        <xdr:cNvPr id="246" name="Text Box 292">
          <a:extLst>
            <a:ext uri="{FF2B5EF4-FFF2-40B4-BE49-F238E27FC236}">
              <a16:creationId xmlns:a16="http://schemas.microsoft.com/office/drawing/2014/main" id="{6B35CB21-5482-4546-8571-17D75144577A}"/>
            </a:ext>
          </a:extLst>
        </xdr:cNvPr>
        <xdr:cNvSpPr txBox="1">
          <a:spLocks noChangeArrowheads="1"/>
        </xdr:cNvSpPr>
      </xdr:nvSpPr>
      <xdr:spPr bwMode="auto">
        <a:xfrm>
          <a:off x="1485900" y="962710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76200</xdr:colOff>
      <xdr:row>380</xdr:row>
      <xdr:rowOff>209550</xdr:rowOff>
    </xdr:to>
    <xdr:sp macro="" textlink="">
      <xdr:nvSpPr>
        <xdr:cNvPr id="247" name="Text Box 293">
          <a:extLst>
            <a:ext uri="{FF2B5EF4-FFF2-40B4-BE49-F238E27FC236}">
              <a16:creationId xmlns:a16="http://schemas.microsoft.com/office/drawing/2014/main" id="{ADFC1349-8C34-4136-A327-08919A2B886B}"/>
            </a:ext>
          </a:extLst>
        </xdr:cNvPr>
        <xdr:cNvSpPr txBox="1">
          <a:spLocks noChangeArrowheads="1"/>
        </xdr:cNvSpPr>
      </xdr:nvSpPr>
      <xdr:spPr bwMode="auto">
        <a:xfrm>
          <a:off x="1485900" y="86029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427</xdr:row>
      <xdr:rowOff>0</xdr:rowOff>
    </xdr:from>
    <xdr:to>
      <xdr:col>2</xdr:col>
      <xdr:colOff>76200</xdr:colOff>
      <xdr:row>427</xdr:row>
      <xdr:rowOff>209550</xdr:rowOff>
    </xdr:to>
    <xdr:sp macro="" textlink="">
      <xdr:nvSpPr>
        <xdr:cNvPr id="248" name="Text Box 294">
          <a:extLst>
            <a:ext uri="{FF2B5EF4-FFF2-40B4-BE49-F238E27FC236}">
              <a16:creationId xmlns:a16="http://schemas.microsoft.com/office/drawing/2014/main" id="{DB743359-946F-4A2A-97D6-350A1493F3B2}"/>
            </a:ext>
          </a:extLst>
        </xdr:cNvPr>
        <xdr:cNvSpPr txBox="1">
          <a:spLocks noChangeArrowheads="1"/>
        </xdr:cNvSpPr>
      </xdr:nvSpPr>
      <xdr:spPr bwMode="auto">
        <a:xfrm>
          <a:off x="1485900" y="960577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2</xdr:col>
      <xdr:colOff>76200</xdr:colOff>
      <xdr:row>438</xdr:row>
      <xdr:rowOff>209550</xdr:rowOff>
    </xdr:to>
    <xdr:sp macro="" textlink="">
      <xdr:nvSpPr>
        <xdr:cNvPr id="249" name="Text Box 295">
          <a:extLst>
            <a:ext uri="{FF2B5EF4-FFF2-40B4-BE49-F238E27FC236}">
              <a16:creationId xmlns:a16="http://schemas.microsoft.com/office/drawing/2014/main" id="{FA609231-EF62-4C4D-B8DB-D729FA0C9B9A}"/>
            </a:ext>
          </a:extLst>
        </xdr:cNvPr>
        <xdr:cNvSpPr txBox="1">
          <a:spLocks noChangeArrowheads="1"/>
        </xdr:cNvSpPr>
      </xdr:nvSpPr>
      <xdr:spPr bwMode="auto">
        <a:xfrm>
          <a:off x="1485900" y="1003249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76200</xdr:colOff>
      <xdr:row>448</xdr:row>
      <xdr:rowOff>209550</xdr:rowOff>
    </xdr:to>
    <xdr:sp macro="" textlink="">
      <xdr:nvSpPr>
        <xdr:cNvPr id="250" name="Text Box 296">
          <a:extLst>
            <a:ext uri="{FF2B5EF4-FFF2-40B4-BE49-F238E27FC236}">
              <a16:creationId xmlns:a16="http://schemas.microsoft.com/office/drawing/2014/main" id="{D50D4237-8000-437D-938F-E806BB173B94}"/>
            </a:ext>
          </a:extLst>
        </xdr:cNvPr>
        <xdr:cNvSpPr txBox="1">
          <a:spLocks noChangeArrowheads="1"/>
        </xdr:cNvSpPr>
      </xdr:nvSpPr>
      <xdr:spPr bwMode="auto">
        <a:xfrm>
          <a:off x="1485900" y="102458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76200</xdr:colOff>
      <xdr:row>479</xdr:row>
      <xdr:rowOff>201930</xdr:rowOff>
    </xdr:to>
    <xdr:sp macro="" textlink="">
      <xdr:nvSpPr>
        <xdr:cNvPr id="251" name="Text Box 297">
          <a:extLst>
            <a:ext uri="{FF2B5EF4-FFF2-40B4-BE49-F238E27FC236}">
              <a16:creationId xmlns:a16="http://schemas.microsoft.com/office/drawing/2014/main" id="{19ADEA20-3AA8-41CE-A391-03DA969EAFBF}"/>
            </a:ext>
          </a:extLst>
        </xdr:cNvPr>
        <xdr:cNvSpPr txBox="1">
          <a:spLocks noChangeArrowheads="1"/>
        </xdr:cNvSpPr>
      </xdr:nvSpPr>
      <xdr:spPr bwMode="auto">
        <a:xfrm>
          <a:off x="1485900" y="10886694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447</xdr:row>
      <xdr:rowOff>0</xdr:rowOff>
    </xdr:from>
    <xdr:to>
      <xdr:col>2</xdr:col>
      <xdr:colOff>76200</xdr:colOff>
      <xdr:row>447</xdr:row>
      <xdr:rowOff>209550</xdr:rowOff>
    </xdr:to>
    <xdr:sp macro="" textlink="">
      <xdr:nvSpPr>
        <xdr:cNvPr id="252" name="Text Box 298">
          <a:extLst>
            <a:ext uri="{FF2B5EF4-FFF2-40B4-BE49-F238E27FC236}">
              <a16:creationId xmlns:a16="http://schemas.microsoft.com/office/drawing/2014/main" id="{80875103-44FD-4ACF-8A95-93B46BAFF5B1}"/>
            </a:ext>
          </a:extLst>
        </xdr:cNvPr>
        <xdr:cNvSpPr txBox="1">
          <a:spLocks noChangeArrowheads="1"/>
        </xdr:cNvSpPr>
      </xdr:nvSpPr>
      <xdr:spPr bwMode="auto">
        <a:xfrm>
          <a:off x="1485900" y="102245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478</xdr:row>
      <xdr:rowOff>0</xdr:rowOff>
    </xdr:from>
    <xdr:to>
      <xdr:col>2</xdr:col>
      <xdr:colOff>76200</xdr:colOff>
      <xdr:row>478</xdr:row>
      <xdr:rowOff>201930</xdr:rowOff>
    </xdr:to>
    <xdr:sp macro="" textlink="">
      <xdr:nvSpPr>
        <xdr:cNvPr id="253" name="Text Box 299">
          <a:extLst>
            <a:ext uri="{FF2B5EF4-FFF2-40B4-BE49-F238E27FC236}">
              <a16:creationId xmlns:a16="http://schemas.microsoft.com/office/drawing/2014/main" id="{13A1A224-192A-4637-8EC0-0B50FF60883F}"/>
            </a:ext>
          </a:extLst>
        </xdr:cNvPr>
        <xdr:cNvSpPr txBox="1">
          <a:spLocks noChangeArrowheads="1"/>
        </xdr:cNvSpPr>
      </xdr:nvSpPr>
      <xdr:spPr bwMode="auto">
        <a:xfrm>
          <a:off x="1485900" y="10866120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2</xdr:col>
      <xdr:colOff>76200</xdr:colOff>
      <xdr:row>438</xdr:row>
      <xdr:rowOff>209550</xdr:rowOff>
    </xdr:to>
    <xdr:sp macro="" textlink="">
      <xdr:nvSpPr>
        <xdr:cNvPr id="254" name="Text Box 300">
          <a:extLst>
            <a:ext uri="{FF2B5EF4-FFF2-40B4-BE49-F238E27FC236}">
              <a16:creationId xmlns:a16="http://schemas.microsoft.com/office/drawing/2014/main" id="{A9924C5E-716B-4975-9E76-9277EF54063B}"/>
            </a:ext>
          </a:extLst>
        </xdr:cNvPr>
        <xdr:cNvSpPr txBox="1">
          <a:spLocks noChangeArrowheads="1"/>
        </xdr:cNvSpPr>
      </xdr:nvSpPr>
      <xdr:spPr bwMode="auto">
        <a:xfrm>
          <a:off x="1485900" y="1003249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76200</xdr:colOff>
      <xdr:row>448</xdr:row>
      <xdr:rowOff>209550</xdr:rowOff>
    </xdr:to>
    <xdr:sp macro="" textlink="">
      <xdr:nvSpPr>
        <xdr:cNvPr id="255" name="Text Box 301">
          <a:extLst>
            <a:ext uri="{FF2B5EF4-FFF2-40B4-BE49-F238E27FC236}">
              <a16:creationId xmlns:a16="http://schemas.microsoft.com/office/drawing/2014/main" id="{11832671-BC3C-4C39-AA69-126034F14A35}"/>
            </a:ext>
          </a:extLst>
        </xdr:cNvPr>
        <xdr:cNvSpPr txBox="1">
          <a:spLocks noChangeArrowheads="1"/>
        </xdr:cNvSpPr>
      </xdr:nvSpPr>
      <xdr:spPr bwMode="auto">
        <a:xfrm>
          <a:off x="1485900" y="102458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76200</xdr:colOff>
      <xdr:row>479</xdr:row>
      <xdr:rowOff>201930</xdr:rowOff>
    </xdr:to>
    <xdr:sp macro="" textlink="">
      <xdr:nvSpPr>
        <xdr:cNvPr id="256" name="Text Box 302">
          <a:extLst>
            <a:ext uri="{FF2B5EF4-FFF2-40B4-BE49-F238E27FC236}">
              <a16:creationId xmlns:a16="http://schemas.microsoft.com/office/drawing/2014/main" id="{584814F5-0D3D-423C-B849-1642A33CF073}"/>
            </a:ext>
          </a:extLst>
        </xdr:cNvPr>
        <xdr:cNvSpPr txBox="1">
          <a:spLocks noChangeArrowheads="1"/>
        </xdr:cNvSpPr>
      </xdr:nvSpPr>
      <xdr:spPr bwMode="auto">
        <a:xfrm>
          <a:off x="1485900" y="10886694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447</xdr:row>
      <xdr:rowOff>0</xdr:rowOff>
    </xdr:from>
    <xdr:to>
      <xdr:col>2</xdr:col>
      <xdr:colOff>76200</xdr:colOff>
      <xdr:row>447</xdr:row>
      <xdr:rowOff>209550</xdr:rowOff>
    </xdr:to>
    <xdr:sp macro="" textlink="">
      <xdr:nvSpPr>
        <xdr:cNvPr id="257" name="Text Box 303">
          <a:extLst>
            <a:ext uri="{FF2B5EF4-FFF2-40B4-BE49-F238E27FC236}">
              <a16:creationId xmlns:a16="http://schemas.microsoft.com/office/drawing/2014/main" id="{66A2762D-8E34-465F-9498-3583DA3D9616}"/>
            </a:ext>
          </a:extLst>
        </xdr:cNvPr>
        <xdr:cNvSpPr txBox="1">
          <a:spLocks noChangeArrowheads="1"/>
        </xdr:cNvSpPr>
      </xdr:nvSpPr>
      <xdr:spPr bwMode="auto">
        <a:xfrm>
          <a:off x="1485900" y="102245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478</xdr:row>
      <xdr:rowOff>0</xdr:rowOff>
    </xdr:from>
    <xdr:to>
      <xdr:col>2</xdr:col>
      <xdr:colOff>76200</xdr:colOff>
      <xdr:row>478</xdr:row>
      <xdr:rowOff>201930</xdr:rowOff>
    </xdr:to>
    <xdr:sp macro="" textlink="">
      <xdr:nvSpPr>
        <xdr:cNvPr id="258" name="Text Box 304">
          <a:extLst>
            <a:ext uri="{FF2B5EF4-FFF2-40B4-BE49-F238E27FC236}">
              <a16:creationId xmlns:a16="http://schemas.microsoft.com/office/drawing/2014/main" id="{2AE25B74-42AB-4B18-91CF-6DD33953C900}"/>
            </a:ext>
          </a:extLst>
        </xdr:cNvPr>
        <xdr:cNvSpPr txBox="1">
          <a:spLocks noChangeArrowheads="1"/>
        </xdr:cNvSpPr>
      </xdr:nvSpPr>
      <xdr:spPr bwMode="auto">
        <a:xfrm>
          <a:off x="1485900" y="10866120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</sheetPr>
  <dimension ref="A1:BX28"/>
  <sheetViews>
    <sheetView tabSelected="1" view="pageBreakPreview" topLeftCell="D1" zoomScaleNormal="100" zoomScaleSheetLayoutView="100" workbookViewId="0">
      <selection activeCell="AX1" sqref="AX1"/>
    </sheetView>
  </sheetViews>
  <sheetFormatPr defaultColWidth="9" defaultRowHeight="21" x14ac:dyDescent="0.2"/>
  <cols>
    <col min="1" max="1" width="2.625" style="1" customWidth="1"/>
    <col min="2" max="2" width="2" style="1" customWidth="1"/>
    <col min="3" max="3" width="5" style="1" customWidth="1"/>
    <col min="4" max="4" width="2.875" style="1" customWidth="1"/>
    <col min="5" max="6" width="5.625" style="1" customWidth="1"/>
    <col min="7" max="8" width="2.875" style="1" customWidth="1"/>
    <col min="9" max="9" width="2.625" style="1" customWidth="1"/>
    <col min="10" max="19" width="1.625" style="1" customWidth="1"/>
    <col min="20" max="21" width="2.875" style="1" customWidth="1"/>
    <col min="22" max="48" width="1.625" style="1" customWidth="1"/>
    <col min="49" max="49" width="2.625" style="6" customWidth="1"/>
    <col min="50" max="50" width="80.375" style="45" customWidth="1"/>
    <col min="51" max="54" width="2.625" style="6" customWidth="1"/>
    <col min="55" max="76" width="9" style="6"/>
    <col min="77" max="16384" width="9" style="1"/>
  </cols>
  <sheetData>
    <row r="1" spans="1:50" ht="16.5" x14ac:dyDescent="0.15">
      <c r="A1" s="5"/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623"/>
      <c r="AS1" s="311"/>
      <c r="AT1" s="311"/>
      <c r="AU1" s="311"/>
      <c r="AV1" s="311"/>
      <c r="AX1" s="184"/>
    </row>
    <row r="2" spans="1:50" ht="16.5" x14ac:dyDescent="0.15">
      <c r="A2" s="5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217"/>
      <c r="AR2" s="237"/>
      <c r="AS2" s="237"/>
      <c r="AT2" s="237"/>
      <c r="AU2" s="237"/>
      <c r="AV2" s="9"/>
      <c r="AX2" s="184"/>
    </row>
    <row r="3" spans="1:50" ht="37.9" customHeight="1" x14ac:dyDescent="0.15">
      <c r="A3" s="5"/>
      <c r="B3" s="10"/>
      <c r="C3" s="238" t="s">
        <v>1</v>
      </c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11"/>
      <c r="AS3" s="11"/>
      <c r="AT3" s="12"/>
      <c r="AU3" s="13"/>
      <c r="AV3" s="14"/>
      <c r="AX3" s="184"/>
    </row>
    <row r="4" spans="1:50" ht="13.9" customHeight="1" x14ac:dyDescent="0.15">
      <c r="A4" s="5"/>
      <c r="B4" s="10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4"/>
      <c r="AX4" s="184"/>
    </row>
    <row r="5" spans="1:50" ht="23.45" customHeight="1" x14ac:dyDescent="0.15">
      <c r="A5" s="15"/>
      <c r="B5" s="16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7"/>
      <c r="R5" s="17"/>
      <c r="S5" s="17"/>
      <c r="T5" s="17"/>
      <c r="U5" s="17"/>
      <c r="V5" s="17"/>
      <c r="W5" s="17"/>
      <c r="X5" s="17"/>
      <c r="Y5" s="240" t="s">
        <v>602</v>
      </c>
      <c r="Z5" s="240"/>
      <c r="AA5" s="240"/>
      <c r="AB5" s="240"/>
      <c r="AC5" s="239"/>
      <c r="AD5" s="239"/>
      <c r="AE5" s="239"/>
      <c r="AF5" s="240" t="s">
        <v>2</v>
      </c>
      <c r="AG5" s="240"/>
      <c r="AH5" s="239"/>
      <c r="AI5" s="239"/>
      <c r="AJ5" s="239"/>
      <c r="AK5" s="240" t="s">
        <v>3</v>
      </c>
      <c r="AL5" s="240"/>
      <c r="AM5" s="241">
        <v>10</v>
      </c>
      <c r="AN5" s="241"/>
      <c r="AO5" s="241"/>
      <c r="AP5" s="19" t="s">
        <v>4</v>
      </c>
      <c r="AQ5" s="19"/>
      <c r="AR5" s="19"/>
      <c r="AS5" s="20"/>
      <c r="AT5" s="20"/>
      <c r="AU5" s="17"/>
      <c r="AV5" s="21"/>
      <c r="AX5" s="185" t="s">
        <v>604</v>
      </c>
    </row>
    <row r="6" spans="1:50" ht="18.75" x14ac:dyDescent="0.2">
      <c r="A6" s="5"/>
      <c r="B6" s="10"/>
      <c r="C6" s="22" t="s">
        <v>5</v>
      </c>
      <c r="D6" s="22"/>
      <c r="E6" s="22"/>
      <c r="F6" s="22"/>
      <c r="G6" s="22"/>
      <c r="H6" s="22"/>
      <c r="I6" s="22"/>
      <c r="J6" s="22"/>
      <c r="K6" s="23"/>
      <c r="L6" s="23"/>
      <c r="M6" s="2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4"/>
      <c r="AX6" s="184"/>
    </row>
    <row r="7" spans="1:50" ht="19.5" thickBot="1" x14ac:dyDescent="0.25">
      <c r="A7" s="5"/>
      <c r="B7" s="10"/>
      <c r="C7" s="22"/>
      <c r="D7" s="22"/>
      <c r="E7" s="22"/>
      <c r="F7" s="22"/>
      <c r="G7" s="22"/>
      <c r="H7" s="22"/>
      <c r="I7" s="22"/>
      <c r="J7" s="22"/>
      <c r="K7" s="23"/>
      <c r="L7" s="23"/>
      <c r="M7" s="2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4"/>
      <c r="AX7" s="184"/>
    </row>
    <row r="8" spans="1:50" ht="18.75" x14ac:dyDescent="0.2">
      <c r="A8" s="15"/>
      <c r="B8" s="16"/>
      <c r="C8" s="24"/>
      <c r="D8" s="24"/>
      <c r="E8" s="24" t="s">
        <v>7</v>
      </c>
      <c r="F8" s="24"/>
      <c r="G8" s="24"/>
      <c r="H8" s="24"/>
      <c r="I8" s="24"/>
      <c r="J8" s="24"/>
      <c r="K8" s="17"/>
      <c r="L8" s="17"/>
      <c r="M8" s="17"/>
      <c r="N8" s="17"/>
      <c r="O8" s="17"/>
      <c r="P8" s="17"/>
      <c r="Q8" s="17"/>
      <c r="R8" s="17"/>
      <c r="S8" s="17"/>
      <c r="T8" s="225" t="s">
        <v>612</v>
      </c>
      <c r="U8" s="226"/>
      <c r="V8" s="253" t="s">
        <v>630</v>
      </c>
      <c r="W8" s="254"/>
      <c r="X8" s="254"/>
      <c r="Y8" s="254"/>
      <c r="Z8" s="254"/>
      <c r="AA8" s="255"/>
      <c r="AB8" s="259" t="s">
        <v>8</v>
      </c>
      <c r="AC8" s="259"/>
      <c r="AD8" s="260"/>
      <c r="AE8" s="260"/>
      <c r="AF8" s="260"/>
      <c r="AG8" s="260"/>
      <c r="AH8" s="25" t="s">
        <v>9</v>
      </c>
      <c r="AI8" s="242"/>
      <c r="AJ8" s="242"/>
      <c r="AK8" s="242"/>
      <c r="AL8" s="242"/>
      <c r="AM8" s="242"/>
      <c r="AN8" s="242"/>
      <c r="AO8" s="242"/>
      <c r="AP8" s="46"/>
      <c r="AQ8" s="46"/>
      <c r="AR8" s="46"/>
      <c r="AS8" s="46"/>
      <c r="AT8" s="46"/>
      <c r="AU8" s="47"/>
      <c r="AV8" s="21"/>
      <c r="AX8" s="184"/>
    </row>
    <row r="9" spans="1:50" ht="47.25" customHeight="1" x14ac:dyDescent="0.15">
      <c r="A9" s="15"/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227"/>
      <c r="U9" s="228"/>
      <c r="V9" s="256"/>
      <c r="W9" s="257"/>
      <c r="X9" s="257"/>
      <c r="Y9" s="257"/>
      <c r="Z9" s="257"/>
      <c r="AA9" s="258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5"/>
      <c r="AV9" s="21"/>
      <c r="AX9" s="184"/>
    </row>
    <row r="10" spans="1:50" ht="30" customHeight="1" x14ac:dyDescent="0.15">
      <c r="A10" s="15"/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227"/>
      <c r="U10" s="228"/>
      <c r="V10" s="246" t="s">
        <v>607</v>
      </c>
      <c r="W10" s="247"/>
      <c r="X10" s="247"/>
      <c r="Y10" s="247"/>
      <c r="Z10" s="247"/>
      <c r="AA10" s="248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  <c r="AP10" s="261"/>
      <c r="AQ10" s="261"/>
      <c r="AR10" s="261"/>
      <c r="AS10" s="261"/>
      <c r="AT10" s="261"/>
      <c r="AU10" s="262"/>
      <c r="AV10" s="21"/>
      <c r="AX10" s="184"/>
    </row>
    <row r="11" spans="1:50" ht="30" customHeight="1" x14ac:dyDescent="0.2">
      <c r="A11" s="15"/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227"/>
      <c r="U11" s="228"/>
      <c r="V11" s="246" t="s">
        <v>660</v>
      </c>
      <c r="W11" s="247"/>
      <c r="X11" s="247"/>
      <c r="Y11" s="247"/>
      <c r="Z11" s="247"/>
      <c r="AA11" s="248"/>
      <c r="AB11" s="234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5"/>
      <c r="AT11" s="235"/>
      <c r="AU11" s="236"/>
      <c r="AV11" s="21"/>
    </row>
    <row r="12" spans="1:50" ht="30" customHeight="1" thickBot="1" x14ac:dyDescent="0.2">
      <c r="A12" s="15"/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229"/>
      <c r="U12" s="230"/>
      <c r="V12" s="231" t="s">
        <v>657</v>
      </c>
      <c r="W12" s="232"/>
      <c r="X12" s="232"/>
      <c r="Y12" s="232"/>
      <c r="Z12" s="232"/>
      <c r="AA12" s="23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63" t="s">
        <v>13</v>
      </c>
      <c r="AR12" s="263"/>
      <c r="AS12" s="263"/>
      <c r="AT12" s="263"/>
      <c r="AU12" s="264"/>
      <c r="AV12" s="21"/>
      <c r="AX12" s="185" t="s">
        <v>605</v>
      </c>
    </row>
    <row r="13" spans="1:50" ht="9" customHeight="1" thickBot="1" x14ac:dyDescent="0.2">
      <c r="A13" s="5"/>
      <c r="B13" s="10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40"/>
      <c r="U13" s="40"/>
      <c r="V13" s="41"/>
      <c r="W13" s="42"/>
      <c r="X13" s="42"/>
      <c r="Y13" s="42"/>
      <c r="Z13" s="42"/>
      <c r="AA13" s="42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36"/>
      <c r="AR13" s="36"/>
      <c r="AS13" s="36"/>
      <c r="AT13" s="36"/>
      <c r="AU13" s="36"/>
      <c r="AV13" s="44"/>
      <c r="AX13" s="186"/>
    </row>
    <row r="14" spans="1:50" ht="24" customHeight="1" x14ac:dyDescent="0.15">
      <c r="A14" s="15"/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225" t="s">
        <v>613</v>
      </c>
      <c r="U14" s="226"/>
      <c r="V14" s="317" t="s">
        <v>6</v>
      </c>
      <c r="W14" s="318"/>
      <c r="X14" s="318"/>
      <c r="Y14" s="318"/>
      <c r="Z14" s="318"/>
      <c r="AA14" s="319"/>
      <c r="AB14" s="320"/>
      <c r="AC14" s="321"/>
      <c r="AD14" s="322"/>
      <c r="AE14" s="321"/>
      <c r="AF14" s="265"/>
      <c r="AG14" s="266"/>
      <c r="AH14" s="265"/>
      <c r="AI14" s="266"/>
      <c r="AJ14" s="265"/>
      <c r="AK14" s="266"/>
      <c r="AL14" s="265"/>
      <c r="AM14" s="266"/>
      <c r="AN14" s="265"/>
      <c r="AO14" s="266"/>
      <c r="AP14" s="265"/>
      <c r="AQ14" s="266"/>
      <c r="AR14" s="265"/>
      <c r="AS14" s="266"/>
      <c r="AT14" s="265"/>
      <c r="AU14" s="323"/>
      <c r="AV14" s="21"/>
      <c r="AX14" s="185"/>
    </row>
    <row r="15" spans="1:50" ht="37.5" customHeight="1" x14ac:dyDescent="0.15">
      <c r="A15" s="15"/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227"/>
      <c r="U15" s="228"/>
      <c r="V15" s="324" t="s">
        <v>611</v>
      </c>
      <c r="W15" s="325"/>
      <c r="X15" s="325"/>
      <c r="Y15" s="325"/>
      <c r="Z15" s="325"/>
      <c r="AA15" s="326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  <c r="AM15" s="267"/>
      <c r="AN15" s="267"/>
      <c r="AO15" s="267"/>
      <c r="AP15" s="267"/>
      <c r="AQ15" s="267"/>
      <c r="AR15" s="267"/>
      <c r="AS15" s="267"/>
      <c r="AT15" s="267"/>
      <c r="AU15" s="268"/>
      <c r="AV15" s="21"/>
      <c r="AX15" s="184"/>
    </row>
    <row r="16" spans="1:50" ht="24.75" customHeight="1" x14ac:dyDescent="0.15">
      <c r="A16" s="15"/>
      <c r="B16" s="16"/>
      <c r="C16" s="18" t="s">
        <v>12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227"/>
      <c r="U16" s="228"/>
      <c r="V16" s="246" t="s">
        <v>10</v>
      </c>
      <c r="W16" s="247"/>
      <c r="X16" s="247"/>
      <c r="Y16" s="247"/>
      <c r="Z16" s="247"/>
      <c r="AA16" s="248"/>
      <c r="AB16" s="249"/>
      <c r="AC16" s="249"/>
      <c r="AD16" s="249"/>
      <c r="AE16" s="249"/>
      <c r="AF16" s="249"/>
      <c r="AG16" s="26" t="s">
        <v>626</v>
      </c>
      <c r="AH16" s="250"/>
      <c r="AI16" s="250"/>
      <c r="AJ16" s="250"/>
      <c r="AK16" s="250"/>
      <c r="AL16" s="26" t="s">
        <v>11</v>
      </c>
      <c r="AM16" s="251"/>
      <c r="AN16" s="251"/>
      <c r="AO16" s="251"/>
      <c r="AP16" s="251"/>
      <c r="AQ16" s="251"/>
      <c r="AR16" s="251"/>
      <c r="AS16" s="251"/>
      <c r="AT16" s="251"/>
      <c r="AU16" s="252"/>
      <c r="AV16" s="21"/>
      <c r="AX16" s="184"/>
    </row>
    <row r="17" spans="1:50" ht="24.75" customHeight="1" thickBot="1" x14ac:dyDescent="0.2">
      <c r="A17" s="15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229"/>
      <c r="U17" s="230"/>
      <c r="V17" s="314" t="s">
        <v>610</v>
      </c>
      <c r="W17" s="315"/>
      <c r="X17" s="315"/>
      <c r="Y17" s="315"/>
      <c r="Z17" s="315"/>
      <c r="AA17" s="316"/>
      <c r="AB17" s="310"/>
      <c r="AC17" s="310"/>
      <c r="AD17" s="310"/>
      <c r="AE17" s="310"/>
      <c r="AF17" s="310"/>
      <c r="AG17" s="27" t="s">
        <v>626</v>
      </c>
      <c r="AH17" s="269"/>
      <c r="AI17" s="269"/>
      <c r="AJ17" s="269"/>
      <c r="AK17" s="269"/>
      <c r="AL17" s="27" t="s">
        <v>11</v>
      </c>
      <c r="AM17" s="312"/>
      <c r="AN17" s="312"/>
      <c r="AO17" s="312"/>
      <c r="AP17" s="312"/>
      <c r="AQ17" s="312"/>
      <c r="AR17" s="312"/>
      <c r="AS17" s="312"/>
      <c r="AT17" s="312"/>
      <c r="AU17" s="313"/>
      <c r="AV17" s="21"/>
      <c r="AX17" s="184"/>
    </row>
    <row r="18" spans="1:50" ht="17.25" thickBot="1" x14ac:dyDescent="0.2">
      <c r="A18" s="15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28"/>
      <c r="U18" s="28"/>
      <c r="V18" s="28"/>
      <c r="W18" s="28"/>
      <c r="X18" s="28"/>
      <c r="Y18" s="28"/>
      <c r="Z18" s="28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17"/>
      <c r="AV18" s="21"/>
      <c r="AX18" s="184"/>
    </row>
    <row r="19" spans="1:50" ht="33.6" customHeight="1" thickBot="1" x14ac:dyDescent="0.2">
      <c r="A19" s="15"/>
      <c r="B19" s="16"/>
      <c r="C19" s="220"/>
      <c r="D19" s="278" t="s">
        <v>659</v>
      </c>
      <c r="E19" s="279"/>
      <c r="F19" s="224"/>
      <c r="G19" s="270" t="s">
        <v>2</v>
      </c>
      <c r="H19" s="271"/>
      <c r="I19" s="272"/>
      <c r="J19" s="273"/>
      <c r="K19" s="274"/>
      <c r="L19" s="275"/>
      <c r="M19" s="273"/>
      <c r="N19" s="273"/>
      <c r="O19" s="274"/>
      <c r="P19" s="276" t="s">
        <v>14</v>
      </c>
      <c r="Q19" s="276"/>
      <c r="R19" s="276"/>
      <c r="S19" s="27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21"/>
      <c r="AX19" s="184"/>
    </row>
    <row r="20" spans="1:50" ht="16.5" x14ac:dyDescent="0.15">
      <c r="A20" s="15"/>
      <c r="B20" s="16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243"/>
      <c r="AN20" s="243"/>
      <c r="AO20" s="243"/>
      <c r="AP20" s="17"/>
      <c r="AQ20" s="17"/>
      <c r="AR20" s="17"/>
      <c r="AS20" s="17"/>
      <c r="AT20" s="17"/>
      <c r="AU20" s="17"/>
      <c r="AV20" s="21"/>
      <c r="AX20" s="185" t="s">
        <v>654</v>
      </c>
    </row>
    <row r="21" spans="1:50" ht="17.25" thickBot="1" x14ac:dyDescent="0.2">
      <c r="A21" s="15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21"/>
      <c r="AX21" s="184"/>
    </row>
    <row r="22" spans="1:50" ht="42.6" customHeight="1" thickBot="1" x14ac:dyDescent="0.2">
      <c r="A22" s="15"/>
      <c r="B22" s="16"/>
      <c r="C22" s="285" t="s">
        <v>15</v>
      </c>
      <c r="D22" s="286"/>
      <c r="E22" s="286"/>
      <c r="F22" s="287"/>
      <c r="G22" s="288">
        <f>AB25</f>
        <v>0</v>
      </c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Y22" s="289"/>
      <c r="Z22" s="289"/>
      <c r="AA22" s="289"/>
      <c r="AB22" s="289"/>
      <c r="AC22" s="289"/>
      <c r="AD22" s="289"/>
      <c r="AE22" s="289"/>
      <c r="AF22" s="289"/>
      <c r="AG22" s="289"/>
      <c r="AH22" s="289"/>
      <c r="AI22" s="290"/>
      <c r="AJ22" s="30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21"/>
      <c r="AX22" s="184"/>
    </row>
    <row r="23" spans="1:50" ht="27.6" customHeight="1" thickBot="1" x14ac:dyDescent="0.2">
      <c r="A23" s="15"/>
      <c r="B23" s="16"/>
      <c r="C23" s="35"/>
      <c r="D23" s="35"/>
      <c r="E23" s="35"/>
      <c r="F23" s="35"/>
      <c r="G23" s="35"/>
      <c r="H23" s="35"/>
      <c r="I23" s="20"/>
      <c r="J23" s="20"/>
      <c r="K23" s="20"/>
      <c r="L23" s="20"/>
      <c r="M23" s="31"/>
      <c r="N23" s="31"/>
      <c r="O23" s="31"/>
      <c r="P23" s="31"/>
      <c r="Q23" s="35"/>
      <c r="R23" s="35"/>
      <c r="S23" s="35"/>
      <c r="T23" s="35"/>
      <c r="U23" s="35"/>
      <c r="V23" s="35"/>
      <c r="W23" s="31"/>
      <c r="X23" s="31"/>
      <c r="Y23" s="31"/>
      <c r="Z23" s="35"/>
      <c r="AA23" s="35"/>
      <c r="AB23" s="35"/>
      <c r="AC23" s="35"/>
      <c r="AD23" s="35"/>
      <c r="AE23" s="35"/>
      <c r="AF23" s="35"/>
      <c r="AG23" s="35"/>
      <c r="AH23" s="31"/>
      <c r="AI23" s="31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21"/>
      <c r="AX23" s="184"/>
    </row>
    <row r="24" spans="1:50" ht="49.15" customHeight="1" thickBot="1" x14ac:dyDescent="0.2">
      <c r="A24" s="15"/>
      <c r="B24" s="16"/>
      <c r="C24" s="291" t="s">
        <v>16</v>
      </c>
      <c r="D24" s="292"/>
      <c r="E24" s="292"/>
      <c r="F24" s="292"/>
      <c r="G24" s="292"/>
      <c r="H24" s="292"/>
      <c r="I24" s="293"/>
      <c r="J24" s="294" t="s">
        <v>17</v>
      </c>
      <c r="K24" s="294"/>
      <c r="L24" s="294"/>
      <c r="M24" s="294"/>
      <c r="N24" s="295"/>
      <c r="O24" s="296" t="s">
        <v>18</v>
      </c>
      <c r="P24" s="294"/>
      <c r="Q24" s="294"/>
      <c r="R24" s="294"/>
      <c r="S24" s="294"/>
      <c r="T24" s="295"/>
      <c r="U24" s="297" t="s">
        <v>627</v>
      </c>
      <c r="V24" s="294"/>
      <c r="W24" s="294"/>
      <c r="X24" s="294"/>
      <c r="Y24" s="294"/>
      <c r="Z24" s="294"/>
      <c r="AA24" s="295"/>
      <c r="AB24" s="298" t="s">
        <v>628</v>
      </c>
      <c r="AC24" s="299"/>
      <c r="AD24" s="299"/>
      <c r="AE24" s="299"/>
      <c r="AF24" s="299"/>
      <c r="AG24" s="299"/>
      <c r="AH24" s="299"/>
      <c r="AI24" s="300"/>
      <c r="AJ24" s="283" t="s">
        <v>629</v>
      </c>
      <c r="AK24" s="283"/>
      <c r="AL24" s="283"/>
      <c r="AM24" s="283"/>
      <c r="AN24" s="283"/>
      <c r="AO24" s="283"/>
      <c r="AP24" s="284"/>
      <c r="AQ24" s="32"/>
      <c r="AR24" s="32"/>
      <c r="AS24" s="32"/>
      <c r="AT24" s="32"/>
      <c r="AU24" s="32"/>
      <c r="AV24" s="21"/>
      <c r="AX24" s="184"/>
    </row>
    <row r="25" spans="1:50" ht="42.6" customHeight="1" thickTop="1" thickBot="1" x14ac:dyDescent="0.2">
      <c r="A25" s="15"/>
      <c r="B25" s="16"/>
      <c r="C25" s="301" t="s">
        <v>19</v>
      </c>
      <c r="D25" s="302"/>
      <c r="E25" s="302"/>
      <c r="F25" s="302"/>
      <c r="G25" s="302"/>
      <c r="H25" s="302"/>
      <c r="I25" s="303"/>
      <c r="J25" s="304"/>
      <c r="K25" s="305"/>
      <c r="L25" s="305"/>
      <c r="M25" s="305"/>
      <c r="N25" s="306"/>
      <c r="O25" s="307"/>
      <c r="P25" s="308"/>
      <c r="Q25" s="308"/>
      <c r="R25" s="308"/>
      <c r="S25" s="308"/>
      <c r="T25" s="309"/>
      <c r="U25" s="307"/>
      <c r="V25" s="308"/>
      <c r="W25" s="308"/>
      <c r="X25" s="308"/>
      <c r="Y25" s="308"/>
      <c r="Z25" s="308"/>
      <c r="AA25" s="309"/>
      <c r="AB25" s="307"/>
      <c r="AC25" s="308"/>
      <c r="AD25" s="308"/>
      <c r="AE25" s="308"/>
      <c r="AF25" s="308"/>
      <c r="AG25" s="308"/>
      <c r="AH25" s="308"/>
      <c r="AI25" s="309"/>
      <c r="AJ25" s="280">
        <f>U25-AB25</f>
        <v>0</v>
      </c>
      <c r="AK25" s="281"/>
      <c r="AL25" s="281"/>
      <c r="AM25" s="281"/>
      <c r="AN25" s="281"/>
      <c r="AO25" s="281"/>
      <c r="AP25" s="282"/>
      <c r="AQ25" s="32"/>
      <c r="AR25" s="32"/>
      <c r="AS25" s="32"/>
      <c r="AT25" s="32"/>
      <c r="AU25" s="32"/>
      <c r="AV25" s="21"/>
      <c r="AX25" s="185" t="s">
        <v>603</v>
      </c>
    </row>
    <row r="26" spans="1:50" ht="47.25" customHeight="1" x14ac:dyDescent="0.15">
      <c r="A26" s="15"/>
      <c r="B26" s="33"/>
      <c r="C26" s="37"/>
      <c r="D26" s="37"/>
      <c r="E26" s="37"/>
      <c r="F26" s="37"/>
      <c r="G26" s="37"/>
      <c r="H26" s="37"/>
      <c r="I26" s="37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9"/>
      <c r="AR26" s="39"/>
      <c r="AS26" s="39"/>
      <c r="AT26" s="39"/>
      <c r="AU26" s="39"/>
      <c r="AV26" s="34"/>
      <c r="AX26" s="218" t="s">
        <v>658</v>
      </c>
    </row>
    <row r="27" spans="1:50" x14ac:dyDescent="0.2">
      <c r="C27" s="3"/>
      <c r="D27" s="624" t="s">
        <v>662</v>
      </c>
      <c r="E27" s="624"/>
      <c r="F27" s="624"/>
      <c r="G27" s="624"/>
      <c r="H27" s="624"/>
      <c r="I27" s="624"/>
      <c r="J27" s="624"/>
      <c r="K27" s="624"/>
      <c r="L27" s="624"/>
      <c r="M27" s="624"/>
      <c r="N27" s="624"/>
      <c r="O27" s="624"/>
      <c r="P27" s="624"/>
      <c r="Q27" s="624"/>
      <c r="R27" s="624"/>
      <c r="S27" s="624"/>
      <c r="T27" s="624"/>
      <c r="U27" s="624"/>
      <c r="V27" s="624"/>
      <c r="W27" s="624"/>
      <c r="X27" s="624"/>
      <c r="Y27" s="624"/>
      <c r="Z27" s="624"/>
      <c r="AA27" s="624"/>
      <c r="AB27" s="624"/>
      <c r="AC27" s="624"/>
      <c r="AD27" s="624"/>
      <c r="AE27" s="624"/>
      <c r="AF27" s="624"/>
      <c r="AG27" s="624"/>
      <c r="AH27" s="624"/>
      <c r="AI27" s="624"/>
      <c r="AJ27" s="624"/>
      <c r="AK27" s="624"/>
      <c r="AL27" s="624"/>
      <c r="AM27" s="624"/>
      <c r="AN27" s="624"/>
      <c r="AO27" s="624"/>
      <c r="AP27" s="624"/>
      <c r="AQ27" s="624"/>
      <c r="AR27" s="624"/>
      <c r="AS27" s="624"/>
      <c r="AT27" s="624"/>
      <c r="AU27" s="624"/>
      <c r="AV27" s="624"/>
    </row>
    <row r="28" spans="1:50" x14ac:dyDescent="0.2">
      <c r="AA28" s="219"/>
    </row>
  </sheetData>
  <sheetProtection formatCells="0" formatColumns="0" formatRows="0" selectLockedCells="1"/>
  <protectedRanges>
    <protectedRange sqref="AC5 AH5" name="範囲5"/>
    <protectedRange sqref="I19:O19" name="範囲4"/>
    <protectedRange sqref="E19:F19" name="範囲3"/>
    <protectedRange sqref="AB8:AP17 AQ8:AU10 AQ12:AU17" name="範囲2"/>
    <protectedRange sqref="J25:AI25" name="範囲1"/>
  </protectedRanges>
  <mergeCells count="64">
    <mergeCell ref="D27:AV27"/>
    <mergeCell ref="AR1:AV1"/>
    <mergeCell ref="AM17:AU17"/>
    <mergeCell ref="V17:AA17"/>
    <mergeCell ref="V14:AA14"/>
    <mergeCell ref="AB14:AC14"/>
    <mergeCell ref="AD14:AE14"/>
    <mergeCell ref="AF14:AG14"/>
    <mergeCell ref="AH14:AI14"/>
    <mergeCell ref="AJ14:AK14"/>
    <mergeCell ref="AL14:AM14"/>
    <mergeCell ref="AN14:AO14"/>
    <mergeCell ref="AR14:AS14"/>
    <mergeCell ref="AT14:AU14"/>
    <mergeCell ref="V15:AA15"/>
    <mergeCell ref="T14:U17"/>
    <mergeCell ref="AJ25:AP25"/>
    <mergeCell ref="AJ24:AP24"/>
    <mergeCell ref="C22:F22"/>
    <mergeCell ref="G22:AI22"/>
    <mergeCell ref="C24:I24"/>
    <mergeCell ref="J24:N24"/>
    <mergeCell ref="O24:T24"/>
    <mergeCell ref="U24:AA24"/>
    <mergeCell ref="AB24:AI24"/>
    <mergeCell ref="C25:I25"/>
    <mergeCell ref="J25:N25"/>
    <mergeCell ref="O25:T25"/>
    <mergeCell ref="U25:AA25"/>
    <mergeCell ref="AB25:AI25"/>
    <mergeCell ref="AB17:AF17"/>
    <mergeCell ref="G19:H19"/>
    <mergeCell ref="I19:K19"/>
    <mergeCell ref="L19:O19"/>
    <mergeCell ref="P19:S19"/>
    <mergeCell ref="D19:E19"/>
    <mergeCell ref="AM20:AO20"/>
    <mergeCell ref="AB9:AU9"/>
    <mergeCell ref="V16:AA16"/>
    <mergeCell ref="AB16:AF16"/>
    <mergeCell ref="AH16:AK16"/>
    <mergeCell ref="AM16:AU16"/>
    <mergeCell ref="V8:AA9"/>
    <mergeCell ref="AB8:AC8"/>
    <mergeCell ref="AD8:AG8"/>
    <mergeCell ref="AB10:AU10"/>
    <mergeCell ref="V10:AA10"/>
    <mergeCell ref="V11:AA11"/>
    <mergeCell ref="AQ12:AU12"/>
    <mergeCell ref="AP14:AQ14"/>
    <mergeCell ref="AB15:AU15"/>
    <mergeCell ref="AH17:AK17"/>
    <mergeCell ref="T8:U12"/>
    <mergeCell ref="V12:AA12"/>
    <mergeCell ref="AB11:AU11"/>
    <mergeCell ref="AR2:AU2"/>
    <mergeCell ref="C3:AQ3"/>
    <mergeCell ref="AC5:AE5"/>
    <mergeCell ref="AF5:AG5"/>
    <mergeCell ref="AH5:AJ5"/>
    <mergeCell ref="AK5:AL5"/>
    <mergeCell ref="AM5:AO5"/>
    <mergeCell ref="Y5:AB5"/>
    <mergeCell ref="AI8:AO8"/>
  </mergeCells>
  <phoneticPr fontId="2"/>
  <pageMargins left="0.36" right="0.18" top="1" bottom="1" header="0.54" footer="0.51200000000000001"/>
  <pageSetup paperSize="9" scale="97" orientation="portrait" r:id="rId1"/>
  <headerFooter alignWithMargins="0"/>
  <colBreaks count="1" manualBreakCount="1">
    <brk id="48" max="3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</sheetPr>
  <dimension ref="A1:BA44"/>
  <sheetViews>
    <sheetView view="pageBreakPreview" zoomScaleNormal="100" zoomScaleSheetLayoutView="100" workbookViewId="0">
      <selection activeCell="AX1" sqref="AX1"/>
    </sheetView>
  </sheetViews>
  <sheetFormatPr defaultColWidth="9" defaultRowHeight="13.5" x14ac:dyDescent="0.15"/>
  <cols>
    <col min="1" max="1" width="1.375" style="6" customWidth="1"/>
    <col min="2" max="2" width="2.25" style="6" customWidth="1"/>
    <col min="3" max="3" width="3.125" style="6" customWidth="1"/>
    <col min="4" max="9" width="1.75" style="6" customWidth="1"/>
    <col min="10" max="20" width="2.625" style="6" customWidth="1"/>
    <col min="21" max="21" width="3.125" style="6" customWidth="1"/>
    <col min="22" max="23" width="3.25" style="6" customWidth="1"/>
    <col min="24" max="24" width="5.375" style="6" customWidth="1"/>
    <col min="25" max="25" width="0.125" style="6" hidden="1" customWidth="1"/>
    <col min="26" max="26" width="3.125" style="6" customWidth="1"/>
    <col min="27" max="34" width="1.625" style="6" customWidth="1"/>
    <col min="35" max="35" width="1.5" style="6" customWidth="1"/>
    <col min="36" max="37" width="1.625" style="6" hidden="1" customWidth="1"/>
    <col min="38" max="47" width="1.625" style="6" customWidth="1"/>
    <col min="48" max="48" width="3" style="6" customWidth="1"/>
    <col min="49" max="49" width="9" style="6"/>
    <col min="50" max="50" width="33.625" style="6" bestFit="1" customWidth="1"/>
    <col min="51" max="53" width="9" style="6"/>
    <col min="54" max="16384" width="9" style="1"/>
  </cols>
  <sheetData>
    <row r="1" spans="2:51" ht="18" customHeight="1" thickBot="1" x14ac:dyDescent="0.2">
      <c r="B1" s="48" t="s">
        <v>21</v>
      </c>
      <c r="AM1" s="164"/>
      <c r="AN1" s="164"/>
      <c r="AO1" s="164"/>
      <c r="AP1" s="164"/>
      <c r="AQ1" s="471"/>
      <c r="AR1" s="471"/>
      <c r="AS1" s="471"/>
      <c r="AT1" s="471"/>
      <c r="AU1" s="471"/>
    </row>
    <row r="2" spans="2:51" x14ac:dyDescent="0.15"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237"/>
      <c r="AQ2" s="237"/>
      <c r="AR2" s="237"/>
      <c r="AS2" s="237"/>
      <c r="AT2" s="50"/>
      <c r="AU2" s="51"/>
    </row>
    <row r="3" spans="2:51" ht="26.25" customHeight="1" thickBot="1" x14ac:dyDescent="0.2">
      <c r="B3" s="327" t="s">
        <v>22</v>
      </c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  <c r="AF3" s="328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  <c r="AR3" s="328"/>
      <c r="AS3" s="328"/>
      <c r="AT3" s="328"/>
      <c r="AU3" s="329"/>
    </row>
    <row r="4" spans="2:51" ht="21.6" customHeight="1" thickBot="1" x14ac:dyDescent="0.2">
      <c r="B4" s="52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330"/>
      <c r="W4" s="330"/>
      <c r="X4" s="331" t="s">
        <v>602</v>
      </c>
      <c r="Y4" s="332"/>
      <c r="Z4" s="335"/>
      <c r="AA4" s="336"/>
      <c r="AB4" s="336"/>
      <c r="AC4" s="337"/>
      <c r="AD4" s="341" t="s">
        <v>2</v>
      </c>
      <c r="AE4" s="342"/>
      <c r="AF4" s="342"/>
      <c r="AG4" s="342"/>
      <c r="AH4" s="335"/>
      <c r="AI4" s="336"/>
      <c r="AJ4" s="336"/>
      <c r="AK4" s="336"/>
      <c r="AL4" s="336"/>
      <c r="AM4" s="336"/>
      <c r="AN4" s="336"/>
      <c r="AO4" s="337"/>
      <c r="AP4" s="342" t="s">
        <v>14</v>
      </c>
      <c r="AQ4" s="342"/>
      <c r="AR4" s="342"/>
      <c r="AS4" s="342"/>
      <c r="AT4" s="345"/>
      <c r="AU4" s="54"/>
    </row>
    <row r="5" spans="2:51" ht="21.6" customHeight="1" thickBot="1" x14ac:dyDescent="0.2">
      <c r="B5" s="52"/>
      <c r="C5" s="347" t="s">
        <v>23</v>
      </c>
      <c r="D5" s="342"/>
      <c r="E5" s="342"/>
      <c r="F5" s="342"/>
      <c r="G5" s="342"/>
      <c r="H5" s="342"/>
      <c r="I5" s="342"/>
      <c r="J5" s="342"/>
      <c r="K5" s="350"/>
      <c r="L5" s="352"/>
      <c r="M5" s="352"/>
      <c r="N5" s="352"/>
      <c r="O5" s="352"/>
      <c r="P5" s="352"/>
      <c r="Q5" s="352"/>
      <c r="R5" s="352"/>
      <c r="S5" s="352"/>
      <c r="T5" s="354"/>
      <c r="U5" s="53"/>
      <c r="V5" s="330"/>
      <c r="W5" s="330"/>
      <c r="X5" s="333"/>
      <c r="Y5" s="334"/>
      <c r="Z5" s="338"/>
      <c r="AA5" s="339"/>
      <c r="AB5" s="339"/>
      <c r="AC5" s="340"/>
      <c r="AD5" s="343"/>
      <c r="AE5" s="344"/>
      <c r="AF5" s="344"/>
      <c r="AG5" s="344"/>
      <c r="AH5" s="338"/>
      <c r="AI5" s="339"/>
      <c r="AJ5" s="339"/>
      <c r="AK5" s="339"/>
      <c r="AL5" s="339"/>
      <c r="AM5" s="339"/>
      <c r="AN5" s="339"/>
      <c r="AO5" s="340"/>
      <c r="AP5" s="344"/>
      <c r="AQ5" s="344"/>
      <c r="AR5" s="344"/>
      <c r="AS5" s="344"/>
      <c r="AT5" s="346"/>
      <c r="AU5" s="54"/>
    </row>
    <row r="6" spans="2:51" ht="8.25" customHeight="1" thickBot="1" x14ac:dyDescent="0.2">
      <c r="B6" s="52"/>
      <c r="C6" s="348"/>
      <c r="D6" s="349"/>
      <c r="E6" s="349"/>
      <c r="F6" s="349"/>
      <c r="G6" s="349"/>
      <c r="H6" s="349"/>
      <c r="I6" s="349"/>
      <c r="J6" s="349"/>
      <c r="K6" s="351"/>
      <c r="L6" s="353"/>
      <c r="M6" s="353"/>
      <c r="N6" s="353"/>
      <c r="O6" s="353"/>
      <c r="P6" s="353"/>
      <c r="Q6" s="353"/>
      <c r="R6" s="353"/>
      <c r="S6" s="353"/>
      <c r="T6" s="355"/>
      <c r="U6" s="53"/>
      <c r="V6" s="330"/>
      <c r="W6" s="330"/>
      <c r="X6" s="55"/>
      <c r="Y6" s="55"/>
      <c r="Z6" s="55"/>
      <c r="AA6" s="55"/>
      <c r="AB6" s="55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6"/>
    </row>
    <row r="7" spans="2:51" ht="28.9" customHeight="1" x14ac:dyDescent="0.15">
      <c r="B7" s="52"/>
      <c r="C7" s="356" t="s">
        <v>24</v>
      </c>
      <c r="D7" s="357"/>
      <c r="E7" s="357"/>
      <c r="F7" s="357"/>
      <c r="G7" s="357"/>
      <c r="H7" s="357"/>
      <c r="I7" s="357"/>
      <c r="J7" s="357"/>
      <c r="K7" s="358" ph="1"/>
      <c r="L7" s="358" ph="1"/>
      <c r="M7" s="358" ph="1"/>
      <c r="N7" s="358" ph="1"/>
      <c r="O7" s="358" ph="1"/>
      <c r="P7" s="358" ph="1"/>
      <c r="Q7" s="358" ph="1"/>
      <c r="R7" s="358" ph="1"/>
      <c r="S7" s="358" ph="1"/>
      <c r="T7" s="359" ph="1"/>
      <c r="U7" s="55"/>
      <c r="V7" s="347" t="s">
        <v>25</v>
      </c>
      <c r="W7" s="342"/>
      <c r="X7" s="345"/>
      <c r="Y7" s="361"/>
      <c r="Z7" s="363"/>
      <c r="AA7" s="363"/>
      <c r="AB7" s="363"/>
      <c r="AC7" s="363"/>
      <c r="AD7" s="363"/>
      <c r="AE7" s="363"/>
      <c r="AF7" s="363"/>
      <c r="AG7" s="363"/>
      <c r="AH7" s="363"/>
      <c r="AI7" s="360"/>
      <c r="AJ7" s="362"/>
      <c r="AK7" s="362"/>
      <c r="AL7" s="361"/>
      <c r="AM7" s="360"/>
      <c r="AN7" s="361"/>
      <c r="AO7" s="362"/>
      <c r="AP7" s="361"/>
      <c r="AQ7" s="363"/>
      <c r="AR7" s="363"/>
      <c r="AS7" s="363"/>
      <c r="AT7" s="364"/>
      <c r="AU7" s="56"/>
    </row>
    <row r="8" spans="2:51" x14ac:dyDescent="0.15">
      <c r="B8" s="52"/>
      <c r="C8" s="356"/>
      <c r="D8" s="357"/>
      <c r="E8" s="357"/>
      <c r="F8" s="357"/>
      <c r="G8" s="357"/>
      <c r="H8" s="357"/>
      <c r="I8" s="357"/>
      <c r="J8" s="357"/>
      <c r="K8" s="358" ph="1"/>
      <c r="L8" s="358" ph="1"/>
      <c r="M8" s="358" ph="1"/>
      <c r="N8" s="358" ph="1"/>
      <c r="O8" s="358" ph="1"/>
      <c r="P8" s="358" ph="1"/>
      <c r="Q8" s="358" ph="1"/>
      <c r="R8" s="358" ph="1"/>
      <c r="S8" s="358" ph="1"/>
      <c r="T8" s="359" ph="1"/>
      <c r="U8" s="55"/>
      <c r="V8" s="365" t="s">
        <v>26</v>
      </c>
      <c r="W8" s="366"/>
      <c r="X8" s="367"/>
      <c r="Y8" s="374"/>
      <c r="Z8" s="375"/>
      <c r="AA8" s="375"/>
      <c r="AB8" s="375"/>
      <c r="AC8" s="375"/>
      <c r="AD8" s="375"/>
      <c r="AE8" s="375"/>
      <c r="AF8" s="375"/>
      <c r="AG8" s="375"/>
      <c r="AH8" s="375"/>
      <c r="AI8" s="375"/>
      <c r="AJ8" s="375"/>
      <c r="AK8" s="375"/>
      <c r="AL8" s="375"/>
      <c r="AM8" s="375"/>
      <c r="AN8" s="375"/>
      <c r="AO8" s="375"/>
      <c r="AP8" s="375"/>
      <c r="AQ8" s="375"/>
      <c r="AR8" s="375"/>
      <c r="AS8" s="375"/>
      <c r="AT8" s="376"/>
      <c r="AU8" s="56"/>
    </row>
    <row r="9" spans="2:51" ht="27.6" customHeight="1" x14ac:dyDescent="0.15">
      <c r="B9" s="52"/>
      <c r="C9" s="356" t="s">
        <v>27</v>
      </c>
      <c r="D9" s="357"/>
      <c r="E9" s="357"/>
      <c r="F9" s="357"/>
      <c r="G9" s="357"/>
      <c r="H9" s="357"/>
      <c r="I9" s="357"/>
      <c r="J9" s="357"/>
      <c r="K9" s="389" ph="1"/>
      <c r="L9" s="389" ph="1"/>
      <c r="M9" s="389" ph="1"/>
      <c r="N9" s="389" ph="1"/>
      <c r="O9" s="389" ph="1"/>
      <c r="P9" s="389" ph="1"/>
      <c r="Q9" s="389" ph="1"/>
      <c r="R9" s="389" ph="1"/>
      <c r="S9" s="389" ph="1"/>
      <c r="T9" s="390" ph="1"/>
      <c r="U9" s="55"/>
      <c r="V9" s="368"/>
      <c r="W9" s="369"/>
      <c r="X9" s="370"/>
      <c r="Y9" s="374"/>
      <c r="Z9" s="375"/>
      <c r="AA9" s="375"/>
      <c r="AB9" s="375"/>
      <c r="AC9" s="375"/>
      <c r="AD9" s="375"/>
      <c r="AE9" s="375"/>
      <c r="AF9" s="375"/>
      <c r="AG9" s="375"/>
      <c r="AH9" s="375"/>
      <c r="AI9" s="375"/>
      <c r="AJ9" s="375"/>
      <c r="AK9" s="375"/>
      <c r="AL9" s="375"/>
      <c r="AM9" s="375"/>
      <c r="AN9" s="375"/>
      <c r="AO9" s="375"/>
      <c r="AP9" s="375"/>
      <c r="AQ9" s="375"/>
      <c r="AR9" s="375"/>
      <c r="AS9" s="375"/>
      <c r="AT9" s="376"/>
      <c r="AU9" s="56"/>
    </row>
    <row r="10" spans="2:51" ht="17.25" thickBot="1" x14ac:dyDescent="0.2">
      <c r="B10" s="52"/>
      <c r="C10" s="387"/>
      <c r="D10" s="388"/>
      <c r="E10" s="388"/>
      <c r="F10" s="388"/>
      <c r="G10" s="388"/>
      <c r="H10" s="388"/>
      <c r="I10" s="388"/>
      <c r="J10" s="388"/>
      <c r="K10" s="391" ph="1"/>
      <c r="L10" s="391" ph="1"/>
      <c r="M10" s="391" ph="1"/>
      <c r="N10" s="391" ph="1"/>
      <c r="O10" s="391" ph="1"/>
      <c r="P10" s="391" ph="1"/>
      <c r="Q10" s="391" ph="1"/>
      <c r="R10" s="391" ph="1"/>
      <c r="S10" s="391" ph="1"/>
      <c r="T10" s="392" ph="1"/>
      <c r="U10" s="55"/>
      <c r="V10" s="371"/>
      <c r="W10" s="372"/>
      <c r="X10" s="373"/>
      <c r="Y10" s="343" t="s">
        <v>28</v>
      </c>
      <c r="Z10" s="344"/>
      <c r="AA10" s="344"/>
      <c r="AB10" s="344"/>
      <c r="AC10" s="344"/>
      <c r="AD10" s="344"/>
      <c r="AE10" s="393" t="s">
        <v>643</v>
      </c>
      <c r="AF10" s="393"/>
      <c r="AG10" s="393"/>
      <c r="AH10" s="393"/>
      <c r="AI10" s="393"/>
      <c r="AJ10" s="393"/>
      <c r="AK10" s="393"/>
      <c r="AL10" s="393"/>
      <c r="AM10" s="393"/>
      <c r="AN10" s="393"/>
      <c r="AO10" s="393"/>
      <c r="AP10" s="393"/>
      <c r="AQ10" s="393"/>
      <c r="AR10" s="393"/>
      <c r="AS10" s="393"/>
      <c r="AT10" s="394"/>
      <c r="AU10" s="54"/>
      <c r="AW10" s="184" t="s">
        <v>650</v>
      </c>
    </row>
    <row r="11" spans="2:51" ht="14.25" thickBot="1" x14ac:dyDescent="0.2">
      <c r="B11" s="52"/>
      <c r="C11" s="57"/>
      <c r="D11" s="57"/>
      <c r="E11" s="57"/>
      <c r="F11" s="57"/>
      <c r="G11" s="57"/>
      <c r="H11" s="57"/>
      <c r="I11" s="57"/>
      <c r="J11" s="57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7"/>
      <c r="W11" s="57"/>
      <c r="X11" s="57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4"/>
    </row>
    <row r="12" spans="2:51" ht="44.25" customHeight="1" thickBot="1" x14ac:dyDescent="0.2">
      <c r="B12" s="52"/>
      <c r="C12" s="395" t="s">
        <v>29</v>
      </c>
      <c r="D12" s="396"/>
      <c r="E12" s="396"/>
      <c r="F12" s="396"/>
      <c r="G12" s="396"/>
      <c r="H12" s="396"/>
      <c r="I12" s="396"/>
      <c r="J12" s="396"/>
      <c r="K12" s="396"/>
      <c r="L12" s="396"/>
      <c r="M12" s="397"/>
      <c r="N12" s="398"/>
      <c r="O12" s="398"/>
      <c r="P12" s="398"/>
      <c r="Q12" s="399"/>
      <c r="R12" s="406" t="s">
        <v>631</v>
      </c>
      <c r="S12" s="407"/>
      <c r="T12" s="407"/>
      <c r="U12" s="407"/>
      <c r="V12" s="408"/>
      <c r="W12" s="400" t="s">
        <v>30</v>
      </c>
      <c r="X12" s="401"/>
      <c r="Y12" s="402"/>
      <c r="Z12" s="403" t="s">
        <v>31</v>
      </c>
      <c r="AA12" s="404"/>
      <c r="AB12" s="404"/>
      <c r="AC12" s="404"/>
      <c r="AD12" s="404"/>
      <c r="AE12" s="404"/>
      <c r="AF12" s="404"/>
      <c r="AG12" s="404"/>
      <c r="AH12" s="405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4"/>
    </row>
    <row r="13" spans="2:51" x14ac:dyDescent="0.15">
      <c r="B13" s="5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6"/>
    </row>
    <row r="14" spans="2:51" ht="9" customHeight="1" thickBot="1" x14ac:dyDescent="0.2">
      <c r="B14" s="52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6"/>
    </row>
    <row r="15" spans="2:51" ht="18" customHeight="1" thickBot="1" x14ac:dyDescent="0.2">
      <c r="B15" s="52"/>
      <c r="C15" s="409" t="s">
        <v>32</v>
      </c>
      <c r="D15" s="406" t="s">
        <v>33</v>
      </c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3"/>
      <c r="S15" s="414" t="s">
        <v>34</v>
      </c>
      <c r="T15" s="414"/>
      <c r="U15" s="414"/>
      <c r="V15" s="414"/>
      <c r="W15" s="414" t="s">
        <v>35</v>
      </c>
      <c r="X15" s="414"/>
      <c r="Y15" s="414"/>
      <c r="Z15" s="414" t="s">
        <v>36</v>
      </c>
      <c r="AA15" s="414"/>
      <c r="AB15" s="414"/>
      <c r="AC15" s="414"/>
      <c r="AD15" s="414"/>
      <c r="AE15" s="414"/>
      <c r="AF15" s="414"/>
      <c r="AG15" s="414"/>
      <c r="AH15" s="414"/>
      <c r="AI15" s="414"/>
      <c r="AJ15" s="414"/>
      <c r="AK15" s="414"/>
      <c r="AL15" s="414" t="s">
        <v>37</v>
      </c>
      <c r="AM15" s="414"/>
      <c r="AN15" s="414"/>
      <c r="AO15" s="414"/>
      <c r="AP15" s="414"/>
      <c r="AQ15" s="414"/>
      <c r="AR15" s="414"/>
      <c r="AS15" s="414"/>
      <c r="AT15" s="415"/>
      <c r="AU15" s="56"/>
    </row>
    <row r="16" spans="2:51" ht="18" customHeight="1" x14ac:dyDescent="0.15">
      <c r="B16" s="52"/>
      <c r="C16" s="410"/>
      <c r="D16" s="58">
        <v>0</v>
      </c>
      <c r="E16" s="59">
        <v>2</v>
      </c>
      <c r="F16" s="416"/>
      <c r="G16" s="417"/>
      <c r="H16" s="417"/>
      <c r="I16" s="418"/>
      <c r="J16" s="380" t="str">
        <f>IF(F16="","",VLOOKUP(F16,コード表!$A$3:$C$489,3,0))</f>
        <v/>
      </c>
      <c r="K16" s="380"/>
      <c r="L16" s="380"/>
      <c r="M16" s="380"/>
      <c r="N16" s="380"/>
      <c r="O16" s="380"/>
      <c r="P16" s="380"/>
      <c r="Q16" s="380"/>
      <c r="R16" s="380"/>
      <c r="S16" s="419" t="str">
        <f>IF(F16="","",VLOOKUP(F16,コード表!$A$3:$C$489,2,0))</f>
        <v/>
      </c>
      <c r="T16" s="420"/>
      <c r="U16" s="420"/>
      <c r="V16" s="332"/>
      <c r="W16" s="421"/>
      <c r="X16" s="421"/>
      <c r="Y16" s="421"/>
      <c r="Z16" s="425" t="str">
        <f>IF(F16="","",S16*W16)</f>
        <v/>
      </c>
      <c r="AA16" s="426"/>
      <c r="AB16" s="426"/>
      <c r="AC16" s="426"/>
      <c r="AD16" s="426"/>
      <c r="AE16" s="426"/>
      <c r="AF16" s="426"/>
      <c r="AG16" s="426"/>
      <c r="AH16" s="426"/>
      <c r="AI16" s="427"/>
      <c r="AJ16" s="166"/>
      <c r="AK16" s="166"/>
      <c r="AL16" s="428"/>
      <c r="AM16" s="428"/>
      <c r="AN16" s="428"/>
      <c r="AO16" s="428"/>
      <c r="AP16" s="428"/>
      <c r="AQ16" s="428"/>
      <c r="AR16" s="428"/>
      <c r="AS16" s="428"/>
      <c r="AT16" s="429"/>
      <c r="AU16" s="56"/>
      <c r="AW16" s="6" t="s">
        <v>643</v>
      </c>
      <c r="AX16" s="6" t="s">
        <v>635</v>
      </c>
      <c r="AY16" s="6">
        <f>ROUNDDOWN(Z31*11.2,0)</f>
        <v>0</v>
      </c>
    </row>
    <row r="17" spans="2:51" ht="18" customHeight="1" x14ac:dyDescent="0.15">
      <c r="B17" s="52"/>
      <c r="C17" s="410"/>
      <c r="D17" s="58">
        <v>0</v>
      </c>
      <c r="E17" s="59">
        <v>2</v>
      </c>
      <c r="F17" s="377"/>
      <c r="G17" s="378"/>
      <c r="H17" s="378"/>
      <c r="I17" s="379"/>
      <c r="J17" s="380" t="str">
        <f>IF(F17="","",VLOOKUP(F17,コード表!$A$3:$C$489,3,0))</f>
        <v/>
      </c>
      <c r="K17" s="380"/>
      <c r="L17" s="380"/>
      <c r="M17" s="380"/>
      <c r="N17" s="380"/>
      <c r="O17" s="380"/>
      <c r="P17" s="380"/>
      <c r="Q17" s="380"/>
      <c r="R17" s="380"/>
      <c r="S17" s="381" t="str">
        <f>IF(F17="","",VLOOKUP(F17,コード表!$A$3:$C$489,2,0))</f>
        <v/>
      </c>
      <c r="T17" s="382"/>
      <c r="U17" s="382"/>
      <c r="V17" s="383"/>
      <c r="W17" s="384"/>
      <c r="X17" s="384"/>
      <c r="Y17" s="384"/>
      <c r="Z17" s="385" t="str">
        <f t="shared" ref="Z17:Z30" si="0">IF(F17="","",S17*W17)</f>
        <v/>
      </c>
      <c r="AA17" s="385"/>
      <c r="AB17" s="385"/>
      <c r="AC17" s="385"/>
      <c r="AD17" s="385"/>
      <c r="AE17" s="385"/>
      <c r="AF17" s="385"/>
      <c r="AG17" s="385"/>
      <c r="AH17" s="385"/>
      <c r="AI17" s="385"/>
      <c r="AJ17" s="385"/>
      <c r="AK17" s="385"/>
      <c r="AL17" s="349"/>
      <c r="AM17" s="349"/>
      <c r="AN17" s="349"/>
      <c r="AO17" s="349"/>
      <c r="AP17" s="349"/>
      <c r="AQ17" s="349"/>
      <c r="AR17" s="349"/>
      <c r="AS17" s="349"/>
      <c r="AT17" s="386"/>
      <c r="AU17" s="56"/>
      <c r="AW17" s="6" t="s">
        <v>644</v>
      </c>
      <c r="AX17" s="6" t="s">
        <v>636</v>
      </c>
      <c r="AY17" s="6">
        <f>ROUNDDOWN(Z31*10.96,0)</f>
        <v>0</v>
      </c>
    </row>
    <row r="18" spans="2:51" ht="18" customHeight="1" x14ac:dyDescent="0.15">
      <c r="B18" s="52"/>
      <c r="C18" s="410"/>
      <c r="D18" s="58">
        <v>0</v>
      </c>
      <c r="E18" s="59">
        <v>2</v>
      </c>
      <c r="F18" s="377"/>
      <c r="G18" s="378"/>
      <c r="H18" s="378"/>
      <c r="I18" s="379"/>
      <c r="J18" s="380" t="str">
        <f>IF(F18="","",VLOOKUP(F18,コード表!$A$3:$C$489,3,0))</f>
        <v/>
      </c>
      <c r="K18" s="380"/>
      <c r="L18" s="380"/>
      <c r="M18" s="380"/>
      <c r="N18" s="380"/>
      <c r="O18" s="380"/>
      <c r="P18" s="380"/>
      <c r="Q18" s="380"/>
      <c r="R18" s="380"/>
      <c r="S18" s="381" t="str">
        <f>IF(F18="","",VLOOKUP(F18,コード表!$A$3:$C$489,2,0))</f>
        <v/>
      </c>
      <c r="T18" s="382"/>
      <c r="U18" s="382"/>
      <c r="V18" s="383"/>
      <c r="W18" s="422"/>
      <c r="X18" s="422"/>
      <c r="Y18" s="422"/>
      <c r="Z18" s="385" t="str">
        <f t="shared" si="0"/>
        <v/>
      </c>
      <c r="AA18" s="385"/>
      <c r="AB18" s="385"/>
      <c r="AC18" s="385"/>
      <c r="AD18" s="385"/>
      <c r="AE18" s="385"/>
      <c r="AF18" s="385"/>
      <c r="AG18" s="385"/>
      <c r="AH18" s="385"/>
      <c r="AI18" s="385"/>
      <c r="AJ18" s="385"/>
      <c r="AK18" s="385"/>
      <c r="AL18" s="423"/>
      <c r="AM18" s="423"/>
      <c r="AN18" s="423"/>
      <c r="AO18" s="423"/>
      <c r="AP18" s="423"/>
      <c r="AQ18" s="423"/>
      <c r="AR18" s="423"/>
      <c r="AS18" s="423"/>
      <c r="AT18" s="424"/>
      <c r="AU18" s="56"/>
      <c r="AW18" s="6" t="s">
        <v>645</v>
      </c>
      <c r="AX18" s="6" t="s">
        <v>637</v>
      </c>
      <c r="AY18" s="6">
        <f>ROUNDDOWN(Z31*10.9,0)</f>
        <v>0</v>
      </c>
    </row>
    <row r="19" spans="2:51" ht="18" customHeight="1" x14ac:dyDescent="0.15">
      <c r="B19" s="52"/>
      <c r="C19" s="410"/>
      <c r="D19" s="58">
        <v>0</v>
      </c>
      <c r="E19" s="59">
        <v>2</v>
      </c>
      <c r="F19" s="377"/>
      <c r="G19" s="378"/>
      <c r="H19" s="378"/>
      <c r="I19" s="378"/>
      <c r="J19" s="380" t="str">
        <f>IF(F19="","",VLOOKUP(F19,コード表!$A$3:$C$489,3,0))</f>
        <v/>
      </c>
      <c r="K19" s="380"/>
      <c r="L19" s="380"/>
      <c r="M19" s="380"/>
      <c r="N19" s="380"/>
      <c r="O19" s="380"/>
      <c r="P19" s="380"/>
      <c r="Q19" s="380"/>
      <c r="R19" s="380"/>
      <c r="S19" s="381" t="str">
        <f>IF(F19="","",VLOOKUP(F19,コード表!$A$3:$C$489,2,0))</f>
        <v/>
      </c>
      <c r="T19" s="382"/>
      <c r="U19" s="382"/>
      <c r="V19" s="383"/>
      <c r="W19" s="384"/>
      <c r="X19" s="384"/>
      <c r="Y19" s="384"/>
      <c r="Z19" s="385" t="str">
        <f t="shared" si="0"/>
        <v/>
      </c>
      <c r="AA19" s="385"/>
      <c r="AB19" s="385"/>
      <c r="AC19" s="385"/>
      <c r="AD19" s="385"/>
      <c r="AE19" s="385"/>
      <c r="AF19" s="385"/>
      <c r="AG19" s="385"/>
      <c r="AH19" s="385"/>
      <c r="AI19" s="385"/>
      <c r="AJ19" s="385"/>
      <c r="AK19" s="385"/>
      <c r="AL19" s="349"/>
      <c r="AM19" s="349"/>
      <c r="AN19" s="349"/>
      <c r="AO19" s="349"/>
      <c r="AP19" s="349"/>
      <c r="AQ19" s="349"/>
      <c r="AR19" s="349"/>
      <c r="AS19" s="349"/>
      <c r="AT19" s="386"/>
      <c r="AU19" s="56"/>
      <c r="AW19" s="6" t="s">
        <v>646</v>
      </c>
      <c r="AX19" s="6" t="s">
        <v>638</v>
      </c>
      <c r="AY19" s="6">
        <f>ROUNDDOWN(Z31*10.72,0)</f>
        <v>0</v>
      </c>
    </row>
    <row r="20" spans="2:51" ht="18" customHeight="1" x14ac:dyDescent="0.15">
      <c r="B20" s="52"/>
      <c r="C20" s="410"/>
      <c r="D20" s="58">
        <v>0</v>
      </c>
      <c r="E20" s="59">
        <v>2</v>
      </c>
      <c r="F20" s="377"/>
      <c r="G20" s="378"/>
      <c r="H20" s="378"/>
      <c r="I20" s="378"/>
      <c r="J20" s="380" t="str">
        <f>IF(F20="","",VLOOKUP(F20,コード表!$A$3:$C$489,3,0))</f>
        <v/>
      </c>
      <c r="K20" s="380"/>
      <c r="L20" s="380"/>
      <c r="M20" s="380"/>
      <c r="N20" s="380"/>
      <c r="O20" s="380"/>
      <c r="P20" s="380"/>
      <c r="Q20" s="380"/>
      <c r="R20" s="380"/>
      <c r="S20" s="381" t="str">
        <f>IF(F20="","",VLOOKUP(F20,コード表!$A$3:$C$489,2,0))</f>
        <v/>
      </c>
      <c r="T20" s="382"/>
      <c r="U20" s="382"/>
      <c r="V20" s="383"/>
      <c r="W20" s="384"/>
      <c r="X20" s="384"/>
      <c r="Y20" s="384"/>
      <c r="Z20" s="385" t="str">
        <f t="shared" si="0"/>
        <v/>
      </c>
      <c r="AA20" s="385"/>
      <c r="AB20" s="385"/>
      <c r="AC20" s="385"/>
      <c r="AD20" s="385"/>
      <c r="AE20" s="385"/>
      <c r="AF20" s="385"/>
      <c r="AG20" s="385"/>
      <c r="AH20" s="385"/>
      <c r="AI20" s="385"/>
      <c r="AJ20" s="385"/>
      <c r="AK20" s="385"/>
      <c r="AL20" s="349"/>
      <c r="AM20" s="349"/>
      <c r="AN20" s="349"/>
      <c r="AO20" s="349"/>
      <c r="AP20" s="349"/>
      <c r="AQ20" s="349"/>
      <c r="AR20" s="349"/>
      <c r="AS20" s="349"/>
      <c r="AT20" s="386"/>
      <c r="AU20" s="56"/>
      <c r="AW20" s="6" t="s">
        <v>647</v>
      </c>
      <c r="AX20" s="6" t="s">
        <v>639</v>
      </c>
      <c r="AY20" s="6">
        <f>ROUNDDOWN(Z31*10.6,0)</f>
        <v>0</v>
      </c>
    </row>
    <row r="21" spans="2:51" ht="18" customHeight="1" x14ac:dyDescent="0.15">
      <c r="B21" s="52"/>
      <c r="C21" s="410"/>
      <c r="D21" s="58">
        <v>0</v>
      </c>
      <c r="E21" s="59">
        <v>2</v>
      </c>
      <c r="F21" s="377"/>
      <c r="G21" s="378"/>
      <c r="H21" s="378"/>
      <c r="I21" s="378"/>
      <c r="J21" s="380" t="str">
        <f>IF(F21="","",VLOOKUP(F21,コード表!$A$3:$C$489,3,0))</f>
        <v/>
      </c>
      <c r="K21" s="380"/>
      <c r="L21" s="380"/>
      <c r="M21" s="380"/>
      <c r="N21" s="380"/>
      <c r="O21" s="380"/>
      <c r="P21" s="380"/>
      <c r="Q21" s="380"/>
      <c r="R21" s="380"/>
      <c r="S21" s="381" t="str">
        <f>IF(F21="","",VLOOKUP(F21,コード表!$A$3:$C$489,2,0))</f>
        <v/>
      </c>
      <c r="T21" s="382"/>
      <c r="U21" s="382"/>
      <c r="V21" s="383"/>
      <c r="W21" s="384"/>
      <c r="X21" s="384"/>
      <c r="Y21" s="384"/>
      <c r="Z21" s="385" t="str">
        <f t="shared" si="0"/>
        <v/>
      </c>
      <c r="AA21" s="385"/>
      <c r="AB21" s="385"/>
      <c r="AC21" s="385"/>
      <c r="AD21" s="385"/>
      <c r="AE21" s="385"/>
      <c r="AF21" s="385"/>
      <c r="AG21" s="385"/>
      <c r="AH21" s="385"/>
      <c r="AI21" s="385"/>
      <c r="AJ21" s="385"/>
      <c r="AK21" s="385"/>
      <c r="AL21" s="349"/>
      <c r="AM21" s="349"/>
      <c r="AN21" s="349"/>
      <c r="AO21" s="349"/>
      <c r="AP21" s="349"/>
      <c r="AQ21" s="349"/>
      <c r="AR21" s="349"/>
      <c r="AS21" s="349"/>
      <c r="AT21" s="386"/>
      <c r="AU21" s="56"/>
      <c r="AW21" s="6" t="s">
        <v>648</v>
      </c>
      <c r="AX21" s="6" t="s">
        <v>640</v>
      </c>
      <c r="AY21" s="6">
        <f>ROUNDDOWN(Z31*10.36,0)</f>
        <v>0</v>
      </c>
    </row>
    <row r="22" spans="2:51" ht="18" customHeight="1" x14ac:dyDescent="0.15">
      <c r="B22" s="52"/>
      <c r="C22" s="410"/>
      <c r="D22" s="58">
        <v>0</v>
      </c>
      <c r="E22" s="59">
        <v>2</v>
      </c>
      <c r="F22" s="377"/>
      <c r="G22" s="378"/>
      <c r="H22" s="378"/>
      <c r="I22" s="378"/>
      <c r="J22" s="380" t="str">
        <f>IF(F22="","",VLOOKUP(F22,コード表!$A$3:$C$489,3,0))</f>
        <v/>
      </c>
      <c r="K22" s="380"/>
      <c r="L22" s="380"/>
      <c r="M22" s="380"/>
      <c r="N22" s="380"/>
      <c r="O22" s="380"/>
      <c r="P22" s="380"/>
      <c r="Q22" s="380"/>
      <c r="R22" s="380"/>
      <c r="S22" s="381" t="str">
        <f>IF(F22="","",VLOOKUP(F22,コード表!$A$3:$C$489,2,0))</f>
        <v/>
      </c>
      <c r="T22" s="382"/>
      <c r="U22" s="382"/>
      <c r="V22" s="383"/>
      <c r="W22" s="421"/>
      <c r="X22" s="421"/>
      <c r="Y22" s="421"/>
      <c r="Z22" s="385" t="str">
        <f t="shared" si="0"/>
        <v/>
      </c>
      <c r="AA22" s="385"/>
      <c r="AB22" s="385"/>
      <c r="AC22" s="385"/>
      <c r="AD22" s="385"/>
      <c r="AE22" s="385"/>
      <c r="AF22" s="385"/>
      <c r="AG22" s="385"/>
      <c r="AH22" s="385"/>
      <c r="AI22" s="385"/>
      <c r="AJ22" s="385"/>
      <c r="AK22" s="385"/>
      <c r="AL22" s="428"/>
      <c r="AM22" s="428"/>
      <c r="AN22" s="428"/>
      <c r="AO22" s="428"/>
      <c r="AP22" s="428"/>
      <c r="AQ22" s="428"/>
      <c r="AR22" s="428"/>
      <c r="AS22" s="428"/>
      <c r="AT22" s="429"/>
      <c r="AU22" s="56"/>
      <c r="AW22" s="6" t="s">
        <v>649</v>
      </c>
      <c r="AX22" s="6" t="s">
        <v>641</v>
      </c>
      <c r="AY22" s="6">
        <f>ROUNDDOWN(Z31*10.18,0)</f>
        <v>0</v>
      </c>
    </row>
    <row r="23" spans="2:51" ht="18" customHeight="1" x14ac:dyDescent="0.15">
      <c r="B23" s="52"/>
      <c r="C23" s="410"/>
      <c r="D23" s="58">
        <v>0</v>
      </c>
      <c r="E23" s="59">
        <v>2</v>
      </c>
      <c r="F23" s="377"/>
      <c r="G23" s="378"/>
      <c r="H23" s="378"/>
      <c r="I23" s="378"/>
      <c r="J23" s="380" t="str">
        <f>IF(F23="","",VLOOKUP(F23,コード表!$A$3:$C$489,3,0))</f>
        <v/>
      </c>
      <c r="K23" s="380"/>
      <c r="L23" s="380"/>
      <c r="M23" s="380"/>
      <c r="N23" s="380"/>
      <c r="O23" s="380"/>
      <c r="P23" s="380"/>
      <c r="Q23" s="380"/>
      <c r="R23" s="380"/>
      <c r="S23" s="381" t="str">
        <f>IF(F23="","",VLOOKUP(F23,コード表!$A$3:$C$489,2,0))</f>
        <v/>
      </c>
      <c r="T23" s="382"/>
      <c r="U23" s="382"/>
      <c r="V23" s="383"/>
      <c r="W23" s="384"/>
      <c r="X23" s="384"/>
      <c r="Y23" s="384"/>
      <c r="Z23" s="385" t="str">
        <f t="shared" si="0"/>
        <v/>
      </c>
      <c r="AA23" s="385"/>
      <c r="AB23" s="385"/>
      <c r="AC23" s="385"/>
      <c r="AD23" s="385"/>
      <c r="AE23" s="385"/>
      <c r="AF23" s="385"/>
      <c r="AG23" s="385"/>
      <c r="AH23" s="385"/>
      <c r="AI23" s="385"/>
      <c r="AJ23" s="385"/>
      <c r="AK23" s="385"/>
      <c r="AL23" s="349"/>
      <c r="AM23" s="349"/>
      <c r="AN23" s="349"/>
      <c r="AO23" s="349"/>
      <c r="AP23" s="349"/>
      <c r="AQ23" s="349"/>
      <c r="AR23" s="349"/>
      <c r="AS23" s="349"/>
      <c r="AT23" s="386"/>
      <c r="AU23" s="56"/>
      <c r="AW23" s="6" t="s">
        <v>634</v>
      </c>
      <c r="AX23" s="6" t="s">
        <v>642</v>
      </c>
      <c r="AY23" s="6">
        <f>ROUNDDOWN(Z31*10,0)</f>
        <v>0</v>
      </c>
    </row>
    <row r="24" spans="2:51" ht="18" customHeight="1" x14ac:dyDescent="0.15">
      <c r="B24" s="52"/>
      <c r="C24" s="410"/>
      <c r="D24" s="58">
        <v>0</v>
      </c>
      <c r="E24" s="59">
        <v>2</v>
      </c>
      <c r="F24" s="377"/>
      <c r="G24" s="378"/>
      <c r="H24" s="378"/>
      <c r="I24" s="378"/>
      <c r="J24" s="380" t="str">
        <f>IF(F24="","",VLOOKUP(F24,コード表!$A$3:$C$489,3,0))</f>
        <v/>
      </c>
      <c r="K24" s="380"/>
      <c r="L24" s="380"/>
      <c r="M24" s="380"/>
      <c r="N24" s="380"/>
      <c r="O24" s="380"/>
      <c r="P24" s="380"/>
      <c r="Q24" s="380"/>
      <c r="R24" s="380"/>
      <c r="S24" s="381" t="str">
        <f>IF(F24="","",VLOOKUP(F24,コード表!$A$3:$C$489,2,0))</f>
        <v/>
      </c>
      <c r="T24" s="382"/>
      <c r="U24" s="382"/>
      <c r="V24" s="383"/>
      <c r="W24" s="384"/>
      <c r="X24" s="384"/>
      <c r="Y24" s="384"/>
      <c r="Z24" s="385" t="str">
        <f t="shared" si="0"/>
        <v/>
      </c>
      <c r="AA24" s="385"/>
      <c r="AB24" s="385"/>
      <c r="AC24" s="385"/>
      <c r="AD24" s="385"/>
      <c r="AE24" s="385"/>
      <c r="AF24" s="385"/>
      <c r="AG24" s="385"/>
      <c r="AH24" s="385"/>
      <c r="AI24" s="385"/>
      <c r="AJ24" s="385"/>
      <c r="AK24" s="385"/>
      <c r="AL24" s="349"/>
      <c r="AM24" s="349"/>
      <c r="AN24" s="349"/>
      <c r="AO24" s="349"/>
      <c r="AP24" s="349"/>
      <c r="AQ24" s="349"/>
      <c r="AR24" s="349"/>
      <c r="AS24" s="349"/>
      <c r="AT24" s="386"/>
      <c r="AU24" s="56"/>
    </row>
    <row r="25" spans="2:51" ht="18" customHeight="1" x14ac:dyDescent="0.15">
      <c r="B25" s="52"/>
      <c r="C25" s="410"/>
      <c r="D25" s="58">
        <v>0</v>
      </c>
      <c r="E25" s="59">
        <v>2</v>
      </c>
      <c r="F25" s="377"/>
      <c r="G25" s="378"/>
      <c r="H25" s="378"/>
      <c r="I25" s="378"/>
      <c r="J25" s="380" t="str">
        <f>IF(F25="","",VLOOKUP(F25,コード表!$A$3:$C$489,3,0))</f>
        <v/>
      </c>
      <c r="K25" s="380"/>
      <c r="L25" s="380"/>
      <c r="M25" s="380"/>
      <c r="N25" s="380"/>
      <c r="O25" s="380"/>
      <c r="P25" s="380"/>
      <c r="Q25" s="380"/>
      <c r="R25" s="380"/>
      <c r="S25" s="381" t="str">
        <f>IF(F25="","",VLOOKUP(F25,コード表!$A$3:$C$489,2,0))</f>
        <v/>
      </c>
      <c r="T25" s="382"/>
      <c r="U25" s="382"/>
      <c r="V25" s="383"/>
      <c r="W25" s="384"/>
      <c r="X25" s="384"/>
      <c r="Y25" s="2"/>
      <c r="Z25" s="385" t="str">
        <f t="shared" si="0"/>
        <v/>
      </c>
      <c r="AA25" s="385"/>
      <c r="AB25" s="385"/>
      <c r="AC25" s="385"/>
      <c r="AD25" s="385"/>
      <c r="AE25" s="385"/>
      <c r="AF25" s="385"/>
      <c r="AG25" s="385"/>
      <c r="AH25" s="385"/>
      <c r="AI25" s="385"/>
      <c r="AJ25" s="385"/>
      <c r="AK25" s="385"/>
      <c r="AL25" s="349"/>
      <c r="AM25" s="349"/>
      <c r="AN25" s="349"/>
      <c r="AO25" s="349"/>
      <c r="AP25" s="349"/>
      <c r="AQ25" s="349"/>
      <c r="AR25" s="349"/>
      <c r="AS25" s="349"/>
      <c r="AT25" s="386"/>
      <c r="AU25" s="56"/>
    </row>
    <row r="26" spans="2:51" ht="18" customHeight="1" x14ac:dyDescent="0.15">
      <c r="B26" s="52"/>
      <c r="C26" s="410"/>
      <c r="D26" s="60">
        <v>0</v>
      </c>
      <c r="E26" s="61">
        <v>2</v>
      </c>
      <c r="F26" s="431"/>
      <c r="G26" s="432"/>
      <c r="H26" s="432"/>
      <c r="I26" s="432"/>
      <c r="J26" s="380" t="str">
        <f>IF(F26="","",VLOOKUP(F26,コード表!$A$3:$C$489,3,0))</f>
        <v/>
      </c>
      <c r="K26" s="380"/>
      <c r="L26" s="380"/>
      <c r="M26" s="380"/>
      <c r="N26" s="380"/>
      <c r="O26" s="380"/>
      <c r="P26" s="380"/>
      <c r="Q26" s="380"/>
      <c r="R26" s="380"/>
      <c r="S26" s="381" t="str">
        <f>IF(F26="","",VLOOKUP(F26,コード表!$A$3:$C$489,2,0))</f>
        <v/>
      </c>
      <c r="T26" s="382"/>
      <c r="U26" s="382"/>
      <c r="V26" s="383"/>
      <c r="W26" s="384"/>
      <c r="X26" s="384"/>
      <c r="Y26" s="384"/>
      <c r="Z26" s="385" t="str">
        <f t="shared" si="0"/>
        <v/>
      </c>
      <c r="AA26" s="385"/>
      <c r="AB26" s="385"/>
      <c r="AC26" s="385"/>
      <c r="AD26" s="385"/>
      <c r="AE26" s="385"/>
      <c r="AF26" s="385"/>
      <c r="AG26" s="385"/>
      <c r="AH26" s="385"/>
      <c r="AI26" s="385"/>
      <c r="AJ26" s="385"/>
      <c r="AK26" s="385"/>
      <c r="AL26" s="349"/>
      <c r="AM26" s="349"/>
      <c r="AN26" s="349"/>
      <c r="AO26" s="349"/>
      <c r="AP26" s="349"/>
      <c r="AQ26" s="349"/>
      <c r="AR26" s="349"/>
      <c r="AS26" s="349"/>
      <c r="AT26" s="386"/>
      <c r="AU26" s="56"/>
    </row>
    <row r="27" spans="2:51" ht="18" customHeight="1" x14ac:dyDescent="0.15">
      <c r="B27" s="52"/>
      <c r="C27" s="410"/>
      <c r="D27" s="62">
        <v>0</v>
      </c>
      <c r="E27" s="63">
        <v>2</v>
      </c>
      <c r="F27" s="483"/>
      <c r="G27" s="483"/>
      <c r="H27" s="483"/>
      <c r="I27" s="483"/>
      <c r="J27" s="380" t="str">
        <f>IF(F27="","",VLOOKUP(F27,コード表!$A$3:$C$489,3,0))</f>
        <v/>
      </c>
      <c r="K27" s="380"/>
      <c r="L27" s="380"/>
      <c r="M27" s="380"/>
      <c r="N27" s="380"/>
      <c r="O27" s="380"/>
      <c r="P27" s="380"/>
      <c r="Q27" s="380"/>
      <c r="R27" s="380"/>
      <c r="S27" s="381" t="str">
        <f>IF(F27="","",VLOOKUP(F27,コード表!$A$3:$C$489,2,0))</f>
        <v/>
      </c>
      <c r="T27" s="382"/>
      <c r="U27" s="382"/>
      <c r="V27" s="383"/>
      <c r="W27" s="384"/>
      <c r="X27" s="384"/>
      <c r="Y27" s="165"/>
      <c r="Z27" s="385" t="str">
        <f t="shared" si="0"/>
        <v/>
      </c>
      <c r="AA27" s="385"/>
      <c r="AB27" s="385"/>
      <c r="AC27" s="385"/>
      <c r="AD27" s="385"/>
      <c r="AE27" s="385"/>
      <c r="AF27" s="385"/>
      <c r="AG27" s="385"/>
      <c r="AH27" s="385"/>
      <c r="AI27" s="385"/>
      <c r="AJ27" s="385"/>
      <c r="AK27" s="385"/>
      <c r="AL27" s="381"/>
      <c r="AM27" s="382"/>
      <c r="AN27" s="382"/>
      <c r="AO27" s="382"/>
      <c r="AP27" s="382"/>
      <c r="AQ27" s="382"/>
      <c r="AR27" s="382"/>
      <c r="AS27" s="382"/>
      <c r="AT27" s="430"/>
      <c r="AU27" s="56"/>
    </row>
    <row r="28" spans="2:51" ht="18" customHeight="1" x14ac:dyDescent="0.15">
      <c r="B28" s="52"/>
      <c r="C28" s="410"/>
      <c r="D28" s="62">
        <v>0</v>
      </c>
      <c r="E28" s="63">
        <v>2</v>
      </c>
      <c r="F28" s="483"/>
      <c r="G28" s="483"/>
      <c r="H28" s="483"/>
      <c r="I28" s="483"/>
      <c r="J28" s="380" t="str">
        <f>IF(F28="","",VLOOKUP(F28,コード表!$A$3:$C$489,3,0))</f>
        <v/>
      </c>
      <c r="K28" s="380"/>
      <c r="L28" s="380"/>
      <c r="M28" s="380"/>
      <c r="N28" s="380"/>
      <c r="O28" s="380"/>
      <c r="P28" s="380"/>
      <c r="Q28" s="380"/>
      <c r="R28" s="380"/>
      <c r="S28" s="381" t="str">
        <f>IF(F28="","",VLOOKUP(F28,コード表!$A$3:$C$489,2,0))</f>
        <v/>
      </c>
      <c r="T28" s="382"/>
      <c r="U28" s="382"/>
      <c r="V28" s="383"/>
      <c r="W28" s="384"/>
      <c r="X28" s="384"/>
      <c r="Y28" s="165"/>
      <c r="Z28" s="385" t="str">
        <f t="shared" si="0"/>
        <v/>
      </c>
      <c r="AA28" s="385"/>
      <c r="AB28" s="385"/>
      <c r="AC28" s="385"/>
      <c r="AD28" s="385"/>
      <c r="AE28" s="385"/>
      <c r="AF28" s="385"/>
      <c r="AG28" s="385"/>
      <c r="AH28" s="385"/>
      <c r="AI28" s="385"/>
      <c r="AJ28" s="385"/>
      <c r="AK28" s="385"/>
      <c r="AL28" s="381"/>
      <c r="AM28" s="382"/>
      <c r="AN28" s="382"/>
      <c r="AO28" s="382"/>
      <c r="AP28" s="382"/>
      <c r="AQ28" s="382"/>
      <c r="AR28" s="382"/>
      <c r="AS28" s="382"/>
      <c r="AT28" s="430"/>
      <c r="AU28" s="56"/>
    </row>
    <row r="29" spans="2:51" ht="18" customHeight="1" x14ac:dyDescent="0.15">
      <c r="B29" s="52"/>
      <c r="C29" s="410"/>
      <c r="D29" s="62">
        <v>0</v>
      </c>
      <c r="E29" s="63">
        <v>2</v>
      </c>
      <c r="F29" s="483"/>
      <c r="G29" s="483"/>
      <c r="H29" s="483"/>
      <c r="I29" s="483"/>
      <c r="J29" s="380" t="str">
        <f>IF(F29="","",VLOOKUP(F29,コード表!$A$3:$C$489,3,0))</f>
        <v/>
      </c>
      <c r="K29" s="380"/>
      <c r="L29" s="380"/>
      <c r="M29" s="380"/>
      <c r="N29" s="380"/>
      <c r="O29" s="380"/>
      <c r="P29" s="380"/>
      <c r="Q29" s="380"/>
      <c r="R29" s="380"/>
      <c r="S29" s="381" t="str">
        <f>IF(F29="","",VLOOKUP(F29,コード表!$A$3:$C$489,2,0))</f>
        <v/>
      </c>
      <c r="T29" s="382"/>
      <c r="U29" s="382"/>
      <c r="V29" s="383"/>
      <c r="W29" s="384"/>
      <c r="X29" s="384"/>
      <c r="Y29" s="165"/>
      <c r="Z29" s="385" t="str">
        <f t="shared" si="0"/>
        <v/>
      </c>
      <c r="AA29" s="385"/>
      <c r="AB29" s="385"/>
      <c r="AC29" s="385"/>
      <c r="AD29" s="385"/>
      <c r="AE29" s="385"/>
      <c r="AF29" s="385"/>
      <c r="AG29" s="385"/>
      <c r="AH29" s="385"/>
      <c r="AI29" s="385"/>
      <c r="AJ29" s="385"/>
      <c r="AK29" s="385"/>
      <c r="AL29" s="381"/>
      <c r="AM29" s="382"/>
      <c r="AN29" s="382"/>
      <c r="AO29" s="382"/>
      <c r="AP29" s="382"/>
      <c r="AQ29" s="382"/>
      <c r="AR29" s="382"/>
      <c r="AS29" s="382"/>
      <c r="AT29" s="430"/>
      <c r="AU29" s="56"/>
    </row>
    <row r="30" spans="2:51" ht="18" customHeight="1" thickBot="1" x14ac:dyDescent="0.2">
      <c r="B30" s="52"/>
      <c r="C30" s="411"/>
      <c r="D30" s="64">
        <v>0</v>
      </c>
      <c r="E30" s="65">
        <v>2</v>
      </c>
      <c r="F30" s="472"/>
      <c r="G30" s="473"/>
      <c r="H30" s="473"/>
      <c r="I30" s="473"/>
      <c r="J30" s="474" t="str">
        <f>IF(F30="","",VLOOKUP(F30,コード表!$A$3:$C$489,3,0))</f>
        <v/>
      </c>
      <c r="K30" s="474"/>
      <c r="L30" s="474"/>
      <c r="M30" s="474"/>
      <c r="N30" s="474"/>
      <c r="O30" s="474"/>
      <c r="P30" s="474"/>
      <c r="Q30" s="474"/>
      <c r="R30" s="474"/>
      <c r="S30" s="442" t="str">
        <f>IF(F30="","",VLOOKUP(F30,コード表!$A$3:$C$489,2,0))</f>
        <v/>
      </c>
      <c r="T30" s="439"/>
      <c r="U30" s="439"/>
      <c r="V30" s="343"/>
      <c r="W30" s="475"/>
      <c r="X30" s="475"/>
      <c r="Y30" s="475"/>
      <c r="Z30" s="476" t="str">
        <f t="shared" si="0"/>
        <v/>
      </c>
      <c r="AA30" s="476"/>
      <c r="AB30" s="476"/>
      <c r="AC30" s="476"/>
      <c r="AD30" s="476"/>
      <c r="AE30" s="476"/>
      <c r="AF30" s="476"/>
      <c r="AG30" s="476"/>
      <c r="AH30" s="476"/>
      <c r="AI30" s="476"/>
      <c r="AJ30" s="476"/>
      <c r="AK30" s="476"/>
      <c r="AL30" s="344"/>
      <c r="AM30" s="344"/>
      <c r="AN30" s="344"/>
      <c r="AO30" s="344"/>
      <c r="AP30" s="344"/>
      <c r="AQ30" s="344"/>
      <c r="AR30" s="344"/>
      <c r="AS30" s="344"/>
      <c r="AT30" s="346"/>
      <c r="AU30" s="56"/>
    </row>
    <row r="31" spans="2:51" ht="18" customHeight="1" x14ac:dyDescent="0.15">
      <c r="B31" s="52"/>
      <c r="C31" s="433" t="s">
        <v>38</v>
      </c>
      <c r="D31" s="435" t="s">
        <v>39</v>
      </c>
      <c r="E31" s="428"/>
      <c r="F31" s="428"/>
      <c r="G31" s="428"/>
      <c r="H31" s="428"/>
      <c r="I31" s="428"/>
      <c r="J31" s="428"/>
      <c r="K31" s="428"/>
      <c r="L31" s="428"/>
      <c r="M31" s="428"/>
      <c r="N31" s="428"/>
      <c r="O31" s="428"/>
      <c r="P31" s="428"/>
      <c r="Q31" s="428"/>
      <c r="R31" s="428"/>
      <c r="S31" s="428"/>
      <c r="T31" s="428"/>
      <c r="U31" s="428"/>
      <c r="V31" s="428"/>
      <c r="W31" s="428"/>
      <c r="X31" s="428"/>
      <c r="Y31" s="428"/>
      <c r="Z31" s="436">
        <f>SUM(Z16:Z30)</f>
        <v>0</v>
      </c>
      <c r="AA31" s="437"/>
      <c r="AB31" s="437"/>
      <c r="AC31" s="437"/>
      <c r="AD31" s="437"/>
      <c r="AE31" s="437"/>
      <c r="AF31" s="437"/>
      <c r="AG31" s="437"/>
      <c r="AH31" s="437"/>
      <c r="AI31" s="437"/>
      <c r="AJ31" s="66"/>
      <c r="AK31" s="67"/>
      <c r="AL31" s="428"/>
      <c r="AM31" s="428"/>
      <c r="AN31" s="428"/>
      <c r="AO31" s="428"/>
      <c r="AP31" s="428"/>
      <c r="AQ31" s="428"/>
      <c r="AR31" s="428"/>
      <c r="AS31" s="428"/>
      <c r="AT31" s="429"/>
      <c r="AU31" s="56"/>
    </row>
    <row r="32" spans="2:51" ht="18" customHeight="1" thickBot="1" x14ac:dyDescent="0.2">
      <c r="B32" s="52"/>
      <c r="C32" s="433"/>
      <c r="D32" s="438" t="str">
        <f>VLOOKUP(AE10,AW16:AY23,2,FALSE)</f>
        <v>総費用額（②×１１．２０）　③</v>
      </c>
      <c r="E32" s="439"/>
      <c r="F32" s="439"/>
      <c r="G32" s="439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343"/>
      <c r="Y32" s="68"/>
      <c r="Z32" s="440">
        <f>VLOOKUP(AE10,AW16:AY23,3,FALSE)</f>
        <v>0</v>
      </c>
      <c r="AA32" s="440"/>
      <c r="AB32" s="440"/>
      <c r="AC32" s="440"/>
      <c r="AD32" s="440"/>
      <c r="AE32" s="440"/>
      <c r="AF32" s="440"/>
      <c r="AG32" s="440"/>
      <c r="AH32" s="440"/>
      <c r="AI32" s="440"/>
      <c r="AJ32" s="440"/>
      <c r="AK32" s="441"/>
      <c r="AL32" s="442"/>
      <c r="AM32" s="439"/>
      <c r="AN32" s="439"/>
      <c r="AO32" s="439"/>
      <c r="AP32" s="439"/>
      <c r="AQ32" s="439"/>
      <c r="AR32" s="439"/>
      <c r="AS32" s="439"/>
      <c r="AT32" s="443"/>
      <c r="AU32" s="56"/>
    </row>
    <row r="33" spans="2:47" ht="18" customHeight="1" thickBot="1" x14ac:dyDescent="0.2">
      <c r="B33" s="52"/>
      <c r="C33" s="433"/>
      <c r="D33" s="435" t="s">
        <v>40</v>
      </c>
      <c r="E33" s="428"/>
      <c r="F33" s="428"/>
      <c r="G33" s="428"/>
      <c r="H33" s="428"/>
      <c r="I33" s="428"/>
      <c r="J33" s="428"/>
      <c r="K33" s="428"/>
      <c r="L33" s="428"/>
      <c r="M33" s="428"/>
      <c r="N33" s="428"/>
      <c r="O33" s="428"/>
      <c r="P33" s="428"/>
      <c r="Q33" s="428"/>
      <c r="R33" s="428"/>
      <c r="S33" s="428"/>
      <c r="T33" s="428"/>
      <c r="U33" s="428"/>
      <c r="V33" s="428"/>
      <c r="W33" s="428"/>
      <c r="X33" s="428"/>
      <c r="Y33" s="444"/>
      <c r="Z33" s="436">
        <f>ROUNDDOWN(Z32*0.9,0)</f>
        <v>0</v>
      </c>
      <c r="AA33" s="437"/>
      <c r="AB33" s="437"/>
      <c r="AC33" s="437"/>
      <c r="AD33" s="437"/>
      <c r="AE33" s="437"/>
      <c r="AF33" s="437"/>
      <c r="AG33" s="437"/>
      <c r="AH33" s="437"/>
      <c r="AI33" s="437"/>
      <c r="AJ33" s="69"/>
      <c r="AK33" s="70"/>
      <c r="AL33" s="428"/>
      <c r="AM33" s="428"/>
      <c r="AN33" s="428"/>
      <c r="AO33" s="428"/>
      <c r="AP33" s="428"/>
      <c r="AQ33" s="428"/>
      <c r="AR33" s="428"/>
      <c r="AS33" s="428"/>
      <c r="AT33" s="429"/>
      <c r="AU33" s="56"/>
    </row>
    <row r="34" spans="2:47" ht="18" customHeight="1" thickBot="1" x14ac:dyDescent="0.2">
      <c r="B34" s="52"/>
      <c r="C34" s="433"/>
      <c r="D34" s="333" t="s">
        <v>41</v>
      </c>
      <c r="E34" s="445"/>
      <c r="F34" s="445"/>
      <c r="G34" s="445"/>
      <c r="H34" s="445"/>
      <c r="I34" s="445"/>
      <c r="J34" s="445"/>
      <c r="K34" s="445"/>
      <c r="L34" s="445"/>
      <c r="M34" s="445"/>
      <c r="N34" s="445"/>
      <c r="O34" s="445"/>
      <c r="P34" s="445"/>
      <c r="Q34" s="445"/>
      <c r="R34" s="445"/>
      <c r="S34" s="445"/>
      <c r="T34" s="445"/>
      <c r="U34" s="445"/>
      <c r="V34" s="445"/>
      <c r="W34" s="445"/>
      <c r="X34" s="445"/>
      <c r="Y34" s="334"/>
      <c r="Z34" s="446">
        <f>Z32-Z33</f>
        <v>0</v>
      </c>
      <c r="AA34" s="447"/>
      <c r="AB34" s="447"/>
      <c r="AC34" s="447"/>
      <c r="AD34" s="447"/>
      <c r="AE34" s="447"/>
      <c r="AF34" s="447"/>
      <c r="AG34" s="447"/>
      <c r="AH34" s="447"/>
      <c r="AI34" s="447"/>
      <c r="AJ34" s="71"/>
      <c r="AK34" s="71"/>
      <c r="AL34" s="448"/>
      <c r="AM34" s="448"/>
      <c r="AN34" s="448"/>
      <c r="AO34" s="448"/>
      <c r="AP34" s="448"/>
      <c r="AQ34" s="448"/>
      <c r="AR34" s="448"/>
      <c r="AS34" s="448"/>
      <c r="AT34" s="449"/>
      <c r="AU34" s="56"/>
    </row>
    <row r="35" spans="2:47" ht="18" customHeight="1" x14ac:dyDescent="0.15">
      <c r="B35" s="52"/>
      <c r="C35" s="433"/>
      <c r="D35" s="450" t="s">
        <v>42</v>
      </c>
      <c r="E35" s="451"/>
      <c r="F35" s="451"/>
      <c r="G35" s="451"/>
      <c r="H35" s="451"/>
      <c r="I35" s="451"/>
      <c r="J35" s="451"/>
      <c r="K35" s="451"/>
      <c r="L35" s="451"/>
      <c r="M35" s="451"/>
      <c r="N35" s="451"/>
      <c r="O35" s="451"/>
      <c r="P35" s="451"/>
      <c r="Q35" s="451"/>
      <c r="R35" s="451"/>
      <c r="S35" s="451"/>
      <c r="T35" s="451"/>
      <c r="U35" s="451"/>
      <c r="V35" s="451"/>
      <c r="W35" s="451"/>
      <c r="X35" s="451"/>
      <c r="Y35" s="452"/>
      <c r="Z35" s="453">
        <f>IF(OR(M12=37200,M12=9300,M12=4600),M12,0)</f>
        <v>0</v>
      </c>
      <c r="AA35" s="454"/>
      <c r="AB35" s="454"/>
      <c r="AC35" s="454"/>
      <c r="AD35" s="454"/>
      <c r="AE35" s="454"/>
      <c r="AF35" s="454"/>
      <c r="AG35" s="454"/>
      <c r="AH35" s="454"/>
      <c r="AI35" s="454"/>
      <c r="AJ35" s="454"/>
      <c r="AK35" s="455"/>
      <c r="AL35" s="342"/>
      <c r="AM35" s="342"/>
      <c r="AN35" s="342"/>
      <c r="AO35" s="342"/>
      <c r="AP35" s="342"/>
      <c r="AQ35" s="342"/>
      <c r="AR35" s="342"/>
      <c r="AS35" s="342"/>
      <c r="AT35" s="345"/>
      <c r="AU35" s="56"/>
    </row>
    <row r="36" spans="2:47" ht="18" customHeight="1" thickBot="1" x14ac:dyDescent="0.2">
      <c r="B36" s="52"/>
      <c r="C36" s="433"/>
      <c r="D36" s="459" t="s">
        <v>43</v>
      </c>
      <c r="E36" s="460"/>
      <c r="F36" s="460"/>
      <c r="G36" s="460"/>
      <c r="H36" s="460"/>
      <c r="I36" s="460"/>
      <c r="J36" s="460"/>
      <c r="K36" s="460"/>
      <c r="L36" s="460"/>
      <c r="M36" s="460"/>
      <c r="N36" s="460"/>
      <c r="O36" s="460"/>
      <c r="P36" s="460"/>
      <c r="Q36" s="460"/>
      <c r="R36" s="460"/>
      <c r="S36" s="460"/>
      <c r="T36" s="460"/>
      <c r="U36" s="460"/>
      <c r="V36" s="460"/>
      <c r="W36" s="460"/>
      <c r="X36" s="460"/>
      <c r="Y36" s="72"/>
      <c r="Z36" s="461">
        <f>MIN(Z34:AK35)</f>
        <v>0</v>
      </c>
      <c r="AA36" s="462"/>
      <c r="AB36" s="462"/>
      <c r="AC36" s="462"/>
      <c r="AD36" s="462"/>
      <c r="AE36" s="462"/>
      <c r="AF36" s="462"/>
      <c r="AG36" s="462"/>
      <c r="AH36" s="462"/>
      <c r="AI36" s="462"/>
      <c r="AJ36" s="73"/>
      <c r="AK36" s="74"/>
      <c r="AL36" s="381"/>
      <c r="AM36" s="382"/>
      <c r="AN36" s="382"/>
      <c r="AO36" s="382"/>
      <c r="AP36" s="382"/>
      <c r="AQ36" s="382"/>
      <c r="AR36" s="382"/>
      <c r="AS36" s="382"/>
      <c r="AT36" s="430"/>
      <c r="AU36" s="56"/>
    </row>
    <row r="37" spans="2:47" ht="18" customHeight="1" thickTop="1" thickBot="1" x14ac:dyDescent="0.2">
      <c r="B37" s="52"/>
      <c r="C37" s="434"/>
      <c r="D37" s="463" t="s">
        <v>44</v>
      </c>
      <c r="E37" s="464"/>
      <c r="F37" s="464"/>
      <c r="G37" s="464"/>
      <c r="H37" s="464"/>
      <c r="I37" s="464"/>
      <c r="J37" s="464"/>
      <c r="K37" s="464"/>
      <c r="L37" s="464"/>
      <c r="M37" s="464"/>
      <c r="N37" s="464"/>
      <c r="O37" s="464"/>
      <c r="P37" s="464"/>
      <c r="Q37" s="464"/>
      <c r="R37" s="464"/>
      <c r="S37" s="464"/>
      <c r="T37" s="464"/>
      <c r="U37" s="464"/>
      <c r="V37" s="464"/>
      <c r="W37" s="464"/>
      <c r="X37" s="464"/>
      <c r="Y37" s="465"/>
      <c r="Z37" s="466">
        <f>Z36</f>
        <v>0</v>
      </c>
      <c r="AA37" s="467"/>
      <c r="AB37" s="467"/>
      <c r="AC37" s="467"/>
      <c r="AD37" s="467"/>
      <c r="AE37" s="467"/>
      <c r="AF37" s="467"/>
      <c r="AG37" s="467"/>
      <c r="AH37" s="467"/>
      <c r="AI37" s="467"/>
      <c r="AJ37" s="75"/>
      <c r="AK37" s="76"/>
      <c r="AL37" s="468"/>
      <c r="AM37" s="469"/>
      <c r="AN37" s="469"/>
      <c r="AO37" s="469"/>
      <c r="AP37" s="469"/>
      <c r="AQ37" s="469"/>
      <c r="AR37" s="469"/>
      <c r="AS37" s="469"/>
      <c r="AT37" s="470"/>
      <c r="AU37" s="56"/>
    </row>
    <row r="38" spans="2:47" ht="14.25" thickBot="1" x14ac:dyDescent="0.2"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6"/>
    </row>
    <row r="39" spans="2:47" ht="40.15" customHeight="1" thickBot="1" x14ac:dyDescent="0.2">
      <c r="B39" s="52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477" t="s">
        <v>45</v>
      </c>
      <c r="Q39" s="478"/>
      <c r="R39" s="478"/>
      <c r="S39" s="478"/>
      <c r="T39" s="478"/>
      <c r="U39" s="478"/>
      <c r="V39" s="479"/>
      <c r="W39" s="480">
        <f>Z32-Z37</f>
        <v>0</v>
      </c>
      <c r="X39" s="481"/>
      <c r="Y39" s="481"/>
      <c r="Z39" s="481"/>
      <c r="AA39" s="481"/>
      <c r="AB39" s="481"/>
      <c r="AC39" s="481"/>
      <c r="AD39" s="481"/>
      <c r="AE39" s="481"/>
      <c r="AF39" s="481"/>
      <c r="AG39" s="481"/>
      <c r="AH39" s="482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6"/>
    </row>
    <row r="40" spans="2:47" ht="14.25" thickBot="1" x14ac:dyDescent="0.2">
      <c r="B40" s="77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625" t="s">
        <v>662</v>
      </c>
      <c r="AM40" s="625"/>
      <c r="AN40" s="625"/>
      <c r="AO40" s="625"/>
      <c r="AP40" s="625"/>
      <c r="AQ40" s="625"/>
      <c r="AR40" s="625"/>
      <c r="AS40" s="625"/>
      <c r="AT40" s="625"/>
      <c r="AU40" s="626"/>
    </row>
    <row r="41" spans="2:47" x14ac:dyDescent="0.15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</row>
    <row r="42" spans="2:47" x14ac:dyDescent="0.15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384"/>
      <c r="AD42" s="384"/>
      <c r="AE42" s="384"/>
      <c r="AF42" s="384"/>
      <c r="AG42" s="349" t="s">
        <v>46</v>
      </c>
      <c r="AH42" s="349"/>
      <c r="AI42" s="349"/>
      <c r="AJ42" s="456"/>
      <c r="AK42" s="457"/>
      <c r="AL42" s="457"/>
      <c r="AM42" s="457"/>
      <c r="AN42" s="457"/>
      <c r="AO42" s="458"/>
      <c r="AP42" s="349" t="s">
        <v>47</v>
      </c>
      <c r="AQ42" s="349"/>
      <c r="AR42" s="349"/>
      <c r="AS42" s="79"/>
      <c r="AT42" s="79"/>
      <c r="AU42" s="79"/>
    </row>
    <row r="43" spans="2:47" x14ac:dyDescent="0.15">
      <c r="C43" s="79" t="s">
        <v>20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</row>
    <row r="44" spans="2:47" x14ac:dyDescent="0.15">
      <c r="C44" s="6" t="s">
        <v>48</v>
      </c>
    </row>
  </sheetData>
  <sheetProtection formatCells="0" formatColumns="0" formatRows="0" selectLockedCells="1"/>
  <protectedRanges>
    <protectedRange sqref="W16:Y30" name="算定回数"/>
    <protectedRange sqref="F16:I30" name="請求サービスコード"/>
    <protectedRange sqref="Z4 AH4" name="サービス提供年月"/>
    <protectedRange sqref="Y7:AT9" name="事業所情報"/>
    <protectedRange sqref="M12 K5:T10" name="受給者基本情報"/>
    <protectedRange sqref="AJ42 AC42" name="ページ"/>
  </protectedRanges>
  <mergeCells count="170">
    <mergeCell ref="AQ1:AU1"/>
    <mergeCell ref="F30:I30"/>
    <mergeCell ref="J30:R30"/>
    <mergeCell ref="S30:V30"/>
    <mergeCell ref="W30:Y30"/>
    <mergeCell ref="Z30:AK30"/>
    <mergeCell ref="AL30:AT30"/>
    <mergeCell ref="P39:V39"/>
    <mergeCell ref="W39:AH39"/>
    <mergeCell ref="F29:I29"/>
    <mergeCell ref="J29:R29"/>
    <mergeCell ref="S29:V29"/>
    <mergeCell ref="W29:X29"/>
    <mergeCell ref="Z29:AK29"/>
    <mergeCell ref="AL29:AT29"/>
    <mergeCell ref="F28:I28"/>
    <mergeCell ref="J28:R28"/>
    <mergeCell ref="S28:V28"/>
    <mergeCell ref="W28:X28"/>
    <mergeCell ref="Z28:AK28"/>
    <mergeCell ref="AL28:AT28"/>
    <mergeCell ref="F27:I27"/>
    <mergeCell ref="J27:R27"/>
    <mergeCell ref="S27:V27"/>
    <mergeCell ref="AC42:AF42"/>
    <mergeCell ref="AG42:AI42"/>
    <mergeCell ref="AJ42:AO42"/>
    <mergeCell ref="AP42:AR42"/>
    <mergeCell ref="D36:X36"/>
    <mergeCell ref="Z36:AI36"/>
    <mergeCell ref="AL36:AT36"/>
    <mergeCell ref="D37:Y37"/>
    <mergeCell ref="Z37:AI37"/>
    <mergeCell ref="AL37:AT37"/>
    <mergeCell ref="AL40:AU40"/>
    <mergeCell ref="C31:C37"/>
    <mergeCell ref="D31:Y31"/>
    <mergeCell ref="Z31:AI31"/>
    <mergeCell ref="AL31:AT31"/>
    <mergeCell ref="D32:X32"/>
    <mergeCell ref="Z32:AK32"/>
    <mergeCell ref="AL32:AT32"/>
    <mergeCell ref="D33:Y33"/>
    <mergeCell ref="Z33:AI33"/>
    <mergeCell ref="AL33:AT33"/>
    <mergeCell ref="D34:Y34"/>
    <mergeCell ref="Z34:AI34"/>
    <mergeCell ref="AL34:AT34"/>
    <mergeCell ref="D35:Y35"/>
    <mergeCell ref="Z35:AK35"/>
    <mergeCell ref="AL35:AT35"/>
    <mergeCell ref="W27:X27"/>
    <mergeCell ref="Z27:AK27"/>
    <mergeCell ref="AL27:AT27"/>
    <mergeCell ref="F26:I26"/>
    <mergeCell ref="J26:R26"/>
    <mergeCell ref="S26:V26"/>
    <mergeCell ref="W26:Y26"/>
    <mergeCell ref="Z26:AK26"/>
    <mergeCell ref="AL26:AT26"/>
    <mergeCell ref="F25:I25"/>
    <mergeCell ref="J25:R25"/>
    <mergeCell ref="S25:V25"/>
    <mergeCell ref="W25:X25"/>
    <mergeCell ref="Z25:AK25"/>
    <mergeCell ref="AL25:AT25"/>
    <mergeCell ref="F24:I24"/>
    <mergeCell ref="J24:R24"/>
    <mergeCell ref="S24:V24"/>
    <mergeCell ref="W24:Y24"/>
    <mergeCell ref="Z24:AK24"/>
    <mergeCell ref="AL24:AT24"/>
    <mergeCell ref="F23:I23"/>
    <mergeCell ref="J23:R23"/>
    <mergeCell ref="S23:V23"/>
    <mergeCell ref="W23:Y23"/>
    <mergeCell ref="Z23:AK23"/>
    <mergeCell ref="AL23:AT23"/>
    <mergeCell ref="F22:I22"/>
    <mergeCell ref="J22:R22"/>
    <mergeCell ref="S22:V22"/>
    <mergeCell ref="W22:Y22"/>
    <mergeCell ref="Z22:AK22"/>
    <mergeCell ref="AL22:AT22"/>
    <mergeCell ref="F21:I21"/>
    <mergeCell ref="J21:R21"/>
    <mergeCell ref="S21:V21"/>
    <mergeCell ref="W21:Y21"/>
    <mergeCell ref="Z21:AK21"/>
    <mergeCell ref="AL21:AT21"/>
    <mergeCell ref="F20:I20"/>
    <mergeCell ref="J20:R20"/>
    <mergeCell ref="S20:V20"/>
    <mergeCell ref="W20:Y20"/>
    <mergeCell ref="Z20:AK20"/>
    <mergeCell ref="AL20:AT20"/>
    <mergeCell ref="F19:I19"/>
    <mergeCell ref="J19:R19"/>
    <mergeCell ref="S19:V19"/>
    <mergeCell ref="W19:Y19"/>
    <mergeCell ref="Z19:AK19"/>
    <mergeCell ref="AL19:AT19"/>
    <mergeCell ref="C15:C30"/>
    <mergeCell ref="D15:R15"/>
    <mergeCell ref="S15:V15"/>
    <mergeCell ref="W15:Y15"/>
    <mergeCell ref="Z15:AK15"/>
    <mergeCell ref="AL15:AT15"/>
    <mergeCell ref="F16:I16"/>
    <mergeCell ref="J16:R16"/>
    <mergeCell ref="S16:V16"/>
    <mergeCell ref="W16:Y16"/>
    <mergeCell ref="F18:I18"/>
    <mergeCell ref="J18:R18"/>
    <mergeCell ref="S18:V18"/>
    <mergeCell ref="W18:Y18"/>
    <mergeCell ref="Z18:AK18"/>
    <mergeCell ref="AL18:AT18"/>
    <mergeCell ref="Z16:AI16"/>
    <mergeCell ref="AL16:AT16"/>
    <mergeCell ref="F17:I17"/>
    <mergeCell ref="J17:R17"/>
    <mergeCell ref="S17:V17"/>
    <mergeCell ref="W17:Y17"/>
    <mergeCell ref="Z17:AK17"/>
    <mergeCell ref="AL17:AT17"/>
    <mergeCell ref="C9:J10"/>
    <mergeCell ref="K9:T10"/>
    <mergeCell ref="Y10:AD10"/>
    <mergeCell ref="AE10:AT10"/>
    <mergeCell ref="C12:L12"/>
    <mergeCell ref="M12:Q12"/>
    <mergeCell ref="W12:Y12"/>
    <mergeCell ref="Z12:AH12"/>
    <mergeCell ref="R12:V12"/>
    <mergeCell ref="AM7:AN7"/>
    <mergeCell ref="AO7:AP7"/>
    <mergeCell ref="AQ7:AR7"/>
    <mergeCell ref="AS7:AT7"/>
    <mergeCell ref="V8:X10"/>
    <mergeCell ref="Y8:AT9"/>
    <mergeCell ref="Y7:Z7"/>
    <mergeCell ref="AA7:AB7"/>
    <mergeCell ref="AC7:AD7"/>
    <mergeCell ref="AE7:AF7"/>
    <mergeCell ref="AG7:AH7"/>
    <mergeCell ref="AI7:AL7"/>
    <mergeCell ref="C7:J8"/>
    <mergeCell ref="K7:T8"/>
    <mergeCell ref="V7:X7"/>
    <mergeCell ref="M5:M6"/>
    <mergeCell ref="N5:N6"/>
    <mergeCell ref="O5:O6"/>
    <mergeCell ref="P5:P6"/>
    <mergeCell ref="Q5:Q6"/>
    <mergeCell ref="R5:R6"/>
    <mergeCell ref="AP2:AS2"/>
    <mergeCell ref="B3:AU3"/>
    <mergeCell ref="V4:W5"/>
    <mergeCell ref="X4:Y5"/>
    <mergeCell ref="Z4:AC5"/>
    <mergeCell ref="AD4:AG5"/>
    <mergeCell ref="AH4:AO5"/>
    <mergeCell ref="AP4:AT5"/>
    <mergeCell ref="C5:J6"/>
    <mergeCell ref="K5:K6"/>
    <mergeCell ref="L5:L6"/>
    <mergeCell ref="S5:S6"/>
    <mergeCell ref="T5:T6"/>
    <mergeCell ref="V6:W6"/>
  </mergeCells>
  <phoneticPr fontId="2"/>
  <dataValidations count="1">
    <dataValidation type="list" allowBlank="1" showInputMessage="1" showErrorMessage="1" sqref="AE10:AT10" xr:uid="{70811AD0-5D0B-43C0-8AC6-649E78DC52F2}">
      <formula1>$AW$16:$AW$23</formula1>
    </dataValidation>
  </dataValidations>
  <pageMargins left="0.43307086614173229" right="0.19685039370078741" top="0.98425196850393704" bottom="0.98425196850393704" header="0.59055118110236227" footer="0.51181102362204722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</sheetPr>
  <dimension ref="B1:AY45"/>
  <sheetViews>
    <sheetView view="pageBreakPreview" zoomScaleNormal="100" zoomScaleSheetLayoutView="100" workbookViewId="0">
      <selection activeCell="AX1" sqref="AX1"/>
    </sheetView>
  </sheetViews>
  <sheetFormatPr defaultColWidth="9" defaultRowHeight="13.5" x14ac:dyDescent="0.15"/>
  <cols>
    <col min="1" max="1" width="1.375" style="6" customWidth="1"/>
    <col min="2" max="2" width="2.25" style="6" customWidth="1"/>
    <col min="3" max="3" width="3.125" style="6" customWidth="1"/>
    <col min="4" max="5" width="1.75" style="6" customWidth="1"/>
    <col min="6" max="6" width="1.875" style="6" customWidth="1"/>
    <col min="7" max="8" width="1.75" style="6" customWidth="1"/>
    <col min="9" max="9" width="2.375" style="6" customWidth="1"/>
    <col min="10" max="20" width="2.625" style="6" customWidth="1"/>
    <col min="21" max="21" width="2.75" style="6" customWidth="1"/>
    <col min="22" max="22" width="3.25" style="6" customWidth="1"/>
    <col min="23" max="23" width="3.125" style="6" customWidth="1"/>
    <col min="24" max="24" width="5.375" style="6" customWidth="1"/>
    <col min="25" max="25" width="0.25" style="6" hidden="1" customWidth="1"/>
    <col min="26" max="26" width="3" style="6" customWidth="1"/>
    <col min="27" max="34" width="1.625" style="6" customWidth="1"/>
    <col min="35" max="35" width="1.125" style="6" customWidth="1"/>
    <col min="36" max="37" width="1.625" style="6" hidden="1" customWidth="1"/>
    <col min="38" max="47" width="1.625" style="6" customWidth="1"/>
    <col min="48" max="48" width="2.875" style="6" customWidth="1"/>
    <col min="49" max="49" width="7.5" style="6" bestFit="1" customWidth="1"/>
    <col min="50" max="50" width="33.625" style="6" bestFit="1" customWidth="1"/>
    <col min="51" max="51" width="9" style="6" customWidth="1"/>
    <col min="52" max="52" width="6.75" style="6" customWidth="1"/>
    <col min="53" max="16384" width="9" style="6"/>
  </cols>
  <sheetData>
    <row r="1" spans="2:49" ht="18" customHeight="1" thickBot="1" x14ac:dyDescent="0.2">
      <c r="B1" s="48" t="s">
        <v>49</v>
      </c>
      <c r="AL1" s="164"/>
      <c r="AM1" s="164"/>
      <c r="AN1" s="164"/>
      <c r="AO1" s="164"/>
      <c r="AP1" s="164"/>
      <c r="AQ1" s="471"/>
      <c r="AR1" s="471"/>
      <c r="AS1" s="471"/>
      <c r="AT1" s="471"/>
      <c r="AU1" s="471"/>
    </row>
    <row r="2" spans="2:49" ht="12" customHeight="1" x14ac:dyDescent="0.15"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484"/>
      <c r="AQ2" s="484"/>
      <c r="AR2" s="484"/>
      <c r="AS2" s="484"/>
      <c r="AT2" s="50"/>
      <c r="AU2" s="51"/>
    </row>
    <row r="3" spans="2:49" ht="30" customHeight="1" thickBot="1" x14ac:dyDescent="0.2">
      <c r="B3" s="327" t="s">
        <v>22</v>
      </c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  <c r="AF3" s="328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  <c r="AR3" s="328"/>
      <c r="AS3" s="328"/>
      <c r="AT3" s="328"/>
      <c r="AU3" s="329"/>
    </row>
    <row r="4" spans="2:49" ht="21.6" customHeight="1" thickBot="1" x14ac:dyDescent="0.2">
      <c r="B4" s="52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330"/>
      <c r="W4" s="330"/>
      <c r="X4" s="331" t="s">
        <v>602</v>
      </c>
      <c r="Y4" s="332"/>
      <c r="Z4" s="335"/>
      <c r="AA4" s="336"/>
      <c r="AB4" s="336"/>
      <c r="AC4" s="337"/>
      <c r="AD4" s="341" t="s">
        <v>2</v>
      </c>
      <c r="AE4" s="342"/>
      <c r="AF4" s="342"/>
      <c r="AG4" s="342"/>
      <c r="AH4" s="335"/>
      <c r="AI4" s="336"/>
      <c r="AJ4" s="336"/>
      <c r="AK4" s="336"/>
      <c r="AL4" s="336"/>
      <c r="AM4" s="336"/>
      <c r="AN4" s="336"/>
      <c r="AO4" s="337"/>
      <c r="AP4" s="342" t="s">
        <v>14</v>
      </c>
      <c r="AQ4" s="342"/>
      <c r="AR4" s="342"/>
      <c r="AS4" s="342"/>
      <c r="AT4" s="345"/>
      <c r="AU4" s="54"/>
    </row>
    <row r="5" spans="2:49" ht="21.6" customHeight="1" thickBot="1" x14ac:dyDescent="0.2">
      <c r="B5" s="52"/>
      <c r="C5" s="347" t="s">
        <v>23</v>
      </c>
      <c r="D5" s="342"/>
      <c r="E5" s="342"/>
      <c r="F5" s="342"/>
      <c r="G5" s="342"/>
      <c r="H5" s="342"/>
      <c r="I5" s="342"/>
      <c r="J5" s="342"/>
      <c r="K5" s="350"/>
      <c r="L5" s="352"/>
      <c r="M5" s="352"/>
      <c r="N5" s="352"/>
      <c r="O5" s="352"/>
      <c r="P5" s="352"/>
      <c r="Q5" s="352"/>
      <c r="R5" s="352"/>
      <c r="S5" s="352"/>
      <c r="T5" s="354"/>
      <c r="U5" s="53"/>
      <c r="V5" s="330"/>
      <c r="W5" s="330"/>
      <c r="X5" s="333"/>
      <c r="Y5" s="334"/>
      <c r="Z5" s="338"/>
      <c r="AA5" s="339"/>
      <c r="AB5" s="339"/>
      <c r="AC5" s="340"/>
      <c r="AD5" s="343"/>
      <c r="AE5" s="344"/>
      <c r="AF5" s="344"/>
      <c r="AG5" s="344"/>
      <c r="AH5" s="338"/>
      <c r="AI5" s="339"/>
      <c r="AJ5" s="339"/>
      <c r="AK5" s="339"/>
      <c r="AL5" s="339"/>
      <c r="AM5" s="339"/>
      <c r="AN5" s="339"/>
      <c r="AO5" s="340"/>
      <c r="AP5" s="344"/>
      <c r="AQ5" s="344"/>
      <c r="AR5" s="344"/>
      <c r="AS5" s="344"/>
      <c r="AT5" s="346"/>
      <c r="AU5" s="54"/>
    </row>
    <row r="6" spans="2:49" ht="10.5" customHeight="1" thickBot="1" x14ac:dyDescent="0.2">
      <c r="B6" s="52"/>
      <c r="C6" s="348"/>
      <c r="D6" s="349"/>
      <c r="E6" s="349"/>
      <c r="F6" s="349"/>
      <c r="G6" s="349"/>
      <c r="H6" s="349"/>
      <c r="I6" s="349"/>
      <c r="J6" s="349"/>
      <c r="K6" s="351"/>
      <c r="L6" s="353"/>
      <c r="M6" s="353"/>
      <c r="N6" s="353"/>
      <c r="O6" s="353"/>
      <c r="P6" s="353"/>
      <c r="Q6" s="353"/>
      <c r="R6" s="353"/>
      <c r="S6" s="353"/>
      <c r="T6" s="355"/>
      <c r="U6" s="53"/>
      <c r="V6" s="330"/>
      <c r="W6" s="330"/>
      <c r="X6" s="55"/>
      <c r="Y6" s="55"/>
      <c r="Z6" s="55"/>
      <c r="AA6" s="55"/>
      <c r="AB6" s="55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6"/>
    </row>
    <row r="7" spans="2:49" ht="28.9" customHeight="1" x14ac:dyDescent="0.15">
      <c r="B7" s="52"/>
      <c r="C7" s="356" t="s">
        <v>24</v>
      </c>
      <c r="D7" s="357"/>
      <c r="E7" s="357"/>
      <c r="F7" s="357"/>
      <c r="G7" s="357"/>
      <c r="H7" s="357"/>
      <c r="I7" s="357"/>
      <c r="J7" s="357"/>
      <c r="K7" s="358" ph="1"/>
      <c r="L7" s="358" ph="1"/>
      <c r="M7" s="358" ph="1"/>
      <c r="N7" s="358" ph="1"/>
      <c r="O7" s="358" ph="1"/>
      <c r="P7" s="358" ph="1"/>
      <c r="Q7" s="358" ph="1"/>
      <c r="R7" s="358" ph="1"/>
      <c r="S7" s="358" ph="1"/>
      <c r="T7" s="359" ph="1"/>
      <c r="U7" s="55"/>
      <c r="V7" s="347" t="s">
        <v>25</v>
      </c>
      <c r="W7" s="342"/>
      <c r="X7" s="345"/>
      <c r="Y7" s="361"/>
      <c r="Z7" s="363"/>
      <c r="AA7" s="363"/>
      <c r="AB7" s="363"/>
      <c r="AC7" s="363"/>
      <c r="AD7" s="363"/>
      <c r="AE7" s="363"/>
      <c r="AF7" s="363"/>
      <c r="AG7" s="363"/>
      <c r="AH7" s="363"/>
      <c r="AI7" s="360"/>
      <c r="AJ7" s="362"/>
      <c r="AK7" s="362"/>
      <c r="AL7" s="361"/>
      <c r="AM7" s="363"/>
      <c r="AN7" s="363"/>
      <c r="AO7" s="360"/>
      <c r="AP7" s="361"/>
      <c r="AQ7" s="363"/>
      <c r="AR7" s="363"/>
      <c r="AS7" s="363"/>
      <c r="AT7" s="364"/>
      <c r="AU7" s="56"/>
    </row>
    <row r="8" spans="2:49" ht="21" customHeight="1" x14ac:dyDescent="0.15">
      <c r="B8" s="52"/>
      <c r="C8" s="356"/>
      <c r="D8" s="357"/>
      <c r="E8" s="357"/>
      <c r="F8" s="357"/>
      <c r="G8" s="357"/>
      <c r="H8" s="357"/>
      <c r="I8" s="357"/>
      <c r="J8" s="357"/>
      <c r="K8" s="358" ph="1"/>
      <c r="L8" s="358" ph="1"/>
      <c r="M8" s="358" ph="1"/>
      <c r="N8" s="358" ph="1"/>
      <c r="O8" s="358" ph="1"/>
      <c r="P8" s="358" ph="1"/>
      <c r="Q8" s="358" ph="1"/>
      <c r="R8" s="358" ph="1"/>
      <c r="S8" s="358" ph="1"/>
      <c r="T8" s="359" ph="1"/>
      <c r="U8" s="55"/>
      <c r="V8" s="365" t="s">
        <v>26</v>
      </c>
      <c r="W8" s="366"/>
      <c r="X8" s="367"/>
      <c r="Y8" s="374"/>
      <c r="Z8" s="375"/>
      <c r="AA8" s="375"/>
      <c r="AB8" s="375"/>
      <c r="AC8" s="375"/>
      <c r="AD8" s="375"/>
      <c r="AE8" s="375"/>
      <c r="AF8" s="375"/>
      <c r="AG8" s="375"/>
      <c r="AH8" s="375"/>
      <c r="AI8" s="375"/>
      <c r="AJ8" s="375"/>
      <c r="AK8" s="375"/>
      <c r="AL8" s="375"/>
      <c r="AM8" s="375"/>
      <c r="AN8" s="375"/>
      <c r="AO8" s="375"/>
      <c r="AP8" s="375"/>
      <c r="AQ8" s="375"/>
      <c r="AR8" s="375"/>
      <c r="AS8" s="375"/>
      <c r="AT8" s="376"/>
      <c r="AU8" s="56"/>
    </row>
    <row r="9" spans="2:49" ht="27.6" customHeight="1" x14ac:dyDescent="0.15">
      <c r="B9" s="52"/>
      <c r="C9" s="356" t="s">
        <v>27</v>
      </c>
      <c r="D9" s="357"/>
      <c r="E9" s="357"/>
      <c r="F9" s="357"/>
      <c r="G9" s="357"/>
      <c r="H9" s="357"/>
      <c r="I9" s="357"/>
      <c r="J9" s="357"/>
      <c r="K9" s="389" ph="1"/>
      <c r="L9" s="389" ph="1"/>
      <c r="M9" s="389" ph="1"/>
      <c r="N9" s="389" ph="1"/>
      <c r="O9" s="389" ph="1"/>
      <c r="P9" s="389" ph="1"/>
      <c r="Q9" s="389" ph="1"/>
      <c r="R9" s="389" ph="1"/>
      <c r="S9" s="389" ph="1"/>
      <c r="T9" s="390" ph="1"/>
      <c r="U9" s="55"/>
      <c r="V9" s="368"/>
      <c r="W9" s="369"/>
      <c r="X9" s="370"/>
      <c r="Y9" s="374"/>
      <c r="Z9" s="375"/>
      <c r="AA9" s="375"/>
      <c r="AB9" s="375"/>
      <c r="AC9" s="375"/>
      <c r="AD9" s="375"/>
      <c r="AE9" s="375"/>
      <c r="AF9" s="375"/>
      <c r="AG9" s="375"/>
      <c r="AH9" s="375"/>
      <c r="AI9" s="375"/>
      <c r="AJ9" s="375"/>
      <c r="AK9" s="375"/>
      <c r="AL9" s="375"/>
      <c r="AM9" s="375"/>
      <c r="AN9" s="375"/>
      <c r="AO9" s="375"/>
      <c r="AP9" s="375"/>
      <c r="AQ9" s="375"/>
      <c r="AR9" s="375"/>
      <c r="AS9" s="375"/>
      <c r="AT9" s="376"/>
      <c r="AU9" s="56"/>
    </row>
    <row r="10" spans="2:49" ht="17.25" customHeight="1" thickBot="1" x14ac:dyDescent="0.2">
      <c r="B10" s="52"/>
      <c r="C10" s="387"/>
      <c r="D10" s="388"/>
      <c r="E10" s="388"/>
      <c r="F10" s="388"/>
      <c r="G10" s="388"/>
      <c r="H10" s="388"/>
      <c r="I10" s="388"/>
      <c r="J10" s="388"/>
      <c r="K10" s="391" ph="1"/>
      <c r="L10" s="391" ph="1"/>
      <c r="M10" s="391" ph="1"/>
      <c r="N10" s="391" ph="1"/>
      <c r="O10" s="391" ph="1"/>
      <c r="P10" s="391" ph="1"/>
      <c r="Q10" s="391" ph="1"/>
      <c r="R10" s="391" ph="1"/>
      <c r="S10" s="391" ph="1"/>
      <c r="T10" s="392" ph="1"/>
      <c r="U10" s="55"/>
      <c r="V10" s="371"/>
      <c r="W10" s="372"/>
      <c r="X10" s="373"/>
      <c r="Y10" s="343" t="s">
        <v>28</v>
      </c>
      <c r="Z10" s="344"/>
      <c r="AA10" s="344"/>
      <c r="AB10" s="344"/>
      <c r="AC10" s="344"/>
      <c r="AD10" s="344"/>
      <c r="AE10" s="393" t="s">
        <v>643</v>
      </c>
      <c r="AF10" s="393"/>
      <c r="AG10" s="393"/>
      <c r="AH10" s="393"/>
      <c r="AI10" s="393"/>
      <c r="AJ10" s="393"/>
      <c r="AK10" s="393"/>
      <c r="AL10" s="393"/>
      <c r="AM10" s="393"/>
      <c r="AN10" s="393"/>
      <c r="AO10" s="393"/>
      <c r="AP10" s="393"/>
      <c r="AQ10" s="393"/>
      <c r="AR10" s="393"/>
      <c r="AS10" s="393"/>
      <c r="AT10" s="394"/>
      <c r="AU10" s="54"/>
      <c r="AW10" s="6" t="s">
        <v>650</v>
      </c>
    </row>
    <row r="11" spans="2:49" ht="6" customHeight="1" thickBot="1" x14ac:dyDescent="0.2">
      <c r="B11" s="52"/>
      <c r="C11" s="57"/>
      <c r="D11" s="57"/>
      <c r="E11" s="57"/>
      <c r="F11" s="57"/>
      <c r="G11" s="57"/>
      <c r="H11" s="57"/>
      <c r="I11" s="57"/>
      <c r="J11" s="57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7"/>
      <c r="W11" s="57"/>
      <c r="X11" s="57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4"/>
    </row>
    <row r="12" spans="2:49" ht="42" customHeight="1" thickBot="1" x14ac:dyDescent="0.2">
      <c r="B12" s="52"/>
      <c r="C12" s="395" t="s">
        <v>29</v>
      </c>
      <c r="D12" s="396"/>
      <c r="E12" s="396"/>
      <c r="F12" s="396"/>
      <c r="G12" s="396"/>
      <c r="H12" s="396"/>
      <c r="I12" s="396"/>
      <c r="J12" s="396"/>
      <c r="K12" s="396"/>
      <c r="L12" s="396"/>
      <c r="M12" s="397"/>
      <c r="N12" s="398"/>
      <c r="O12" s="398"/>
      <c r="P12" s="398"/>
      <c r="Q12" s="399"/>
      <c r="R12" s="406" t="s">
        <v>631</v>
      </c>
      <c r="S12" s="407"/>
      <c r="T12" s="407"/>
      <c r="U12" s="407"/>
      <c r="V12" s="408"/>
      <c r="W12" s="400" t="s">
        <v>30</v>
      </c>
      <c r="X12" s="401"/>
      <c r="Y12" s="402"/>
      <c r="Z12" s="403" t="s">
        <v>50</v>
      </c>
      <c r="AA12" s="404"/>
      <c r="AB12" s="404"/>
      <c r="AC12" s="404"/>
      <c r="AD12" s="404"/>
      <c r="AE12" s="404"/>
      <c r="AF12" s="404"/>
      <c r="AG12" s="404"/>
      <c r="AH12" s="405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4"/>
    </row>
    <row r="13" spans="2:49" ht="4.5" customHeight="1" thickBot="1" x14ac:dyDescent="0.2">
      <c r="B13" s="5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6"/>
    </row>
    <row r="14" spans="2:49" ht="30" customHeight="1" thickBot="1" x14ac:dyDescent="0.2">
      <c r="B14" s="52"/>
      <c r="C14" s="485" t="s">
        <v>51</v>
      </c>
      <c r="D14" s="486"/>
      <c r="E14" s="486"/>
      <c r="F14" s="486"/>
      <c r="G14" s="486"/>
      <c r="H14" s="486"/>
      <c r="I14" s="487"/>
      <c r="J14" s="485" t="s">
        <v>25</v>
      </c>
      <c r="K14" s="486"/>
      <c r="L14" s="486"/>
      <c r="M14" s="496"/>
      <c r="N14" s="177"/>
      <c r="O14" s="177"/>
      <c r="P14" s="177"/>
      <c r="Q14" s="177"/>
      <c r="R14" s="177"/>
      <c r="S14" s="177"/>
      <c r="T14" s="177"/>
      <c r="U14" s="177"/>
      <c r="V14" s="177"/>
      <c r="W14" s="178"/>
      <c r="X14" s="485" t="s">
        <v>52</v>
      </c>
      <c r="Y14" s="486"/>
      <c r="Z14" s="487"/>
      <c r="AA14" s="502"/>
      <c r="AB14" s="503"/>
      <c r="AC14" s="406" t="s">
        <v>53</v>
      </c>
      <c r="AD14" s="407"/>
      <c r="AE14" s="407"/>
      <c r="AF14" s="407"/>
      <c r="AG14" s="407"/>
      <c r="AH14" s="407"/>
      <c r="AI14" s="504"/>
      <c r="AJ14" s="80"/>
      <c r="AK14" s="80"/>
      <c r="AL14" s="397"/>
      <c r="AM14" s="398"/>
      <c r="AN14" s="398"/>
      <c r="AO14" s="398"/>
      <c r="AP14" s="398"/>
      <c r="AQ14" s="398"/>
      <c r="AR14" s="398"/>
      <c r="AS14" s="398"/>
      <c r="AT14" s="399"/>
      <c r="AU14" s="56"/>
    </row>
    <row r="15" spans="2:49" ht="22.9" customHeight="1" thickBot="1" x14ac:dyDescent="0.2">
      <c r="B15" s="52"/>
      <c r="C15" s="333" t="s">
        <v>54</v>
      </c>
      <c r="D15" s="445"/>
      <c r="E15" s="445"/>
      <c r="F15" s="445"/>
      <c r="G15" s="445"/>
      <c r="H15" s="445"/>
      <c r="I15" s="488"/>
      <c r="J15" s="489" t="s">
        <v>55</v>
      </c>
      <c r="K15" s="490"/>
      <c r="L15" s="490"/>
      <c r="M15" s="491"/>
      <c r="N15" s="492"/>
      <c r="O15" s="493"/>
      <c r="P15" s="493"/>
      <c r="Q15" s="493"/>
      <c r="R15" s="493"/>
      <c r="S15" s="493"/>
      <c r="T15" s="493"/>
      <c r="U15" s="493"/>
      <c r="V15" s="493"/>
      <c r="W15" s="493"/>
      <c r="X15" s="404"/>
      <c r="Y15" s="404"/>
      <c r="Z15" s="404"/>
      <c r="AA15" s="404"/>
      <c r="AB15" s="404"/>
      <c r="AC15" s="493"/>
      <c r="AD15" s="493"/>
      <c r="AE15" s="493"/>
      <c r="AF15" s="493"/>
      <c r="AG15" s="493"/>
      <c r="AH15" s="493"/>
      <c r="AI15" s="493"/>
      <c r="AJ15" s="493"/>
      <c r="AK15" s="493"/>
      <c r="AL15" s="493"/>
      <c r="AM15" s="493"/>
      <c r="AN15" s="493"/>
      <c r="AO15" s="493"/>
      <c r="AP15" s="493"/>
      <c r="AQ15" s="493"/>
      <c r="AR15" s="493"/>
      <c r="AS15" s="493"/>
      <c r="AT15" s="494"/>
      <c r="AU15" s="56"/>
    </row>
    <row r="16" spans="2:49" ht="6.75" customHeight="1" thickBot="1" x14ac:dyDescent="0.2">
      <c r="B16" s="52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6"/>
    </row>
    <row r="17" spans="2:51" ht="25.5" customHeight="1" thickBot="1" x14ac:dyDescent="0.2">
      <c r="B17" s="52"/>
      <c r="C17" s="409" t="s">
        <v>32</v>
      </c>
      <c r="D17" s="406" t="s">
        <v>33</v>
      </c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3"/>
      <c r="S17" s="414" t="s">
        <v>34</v>
      </c>
      <c r="T17" s="414"/>
      <c r="U17" s="414"/>
      <c r="V17" s="414"/>
      <c r="W17" s="414" t="s">
        <v>35</v>
      </c>
      <c r="X17" s="414"/>
      <c r="Y17" s="414"/>
      <c r="Z17" s="414" t="s">
        <v>36</v>
      </c>
      <c r="AA17" s="414"/>
      <c r="AB17" s="414"/>
      <c r="AC17" s="414"/>
      <c r="AD17" s="414"/>
      <c r="AE17" s="414"/>
      <c r="AF17" s="414"/>
      <c r="AG17" s="414"/>
      <c r="AH17" s="414"/>
      <c r="AI17" s="414"/>
      <c r="AJ17" s="414"/>
      <c r="AK17" s="414"/>
      <c r="AL17" s="414" t="s">
        <v>37</v>
      </c>
      <c r="AM17" s="414"/>
      <c r="AN17" s="414"/>
      <c r="AO17" s="414"/>
      <c r="AP17" s="414"/>
      <c r="AQ17" s="414"/>
      <c r="AR17" s="414"/>
      <c r="AS17" s="414"/>
      <c r="AT17" s="415"/>
      <c r="AU17" s="56"/>
      <c r="AV17" s="81"/>
      <c r="AW17" s="81"/>
      <c r="AX17" s="82"/>
      <c r="AY17" s="82"/>
    </row>
    <row r="18" spans="2:51" ht="18.2" customHeight="1" x14ac:dyDescent="0.15">
      <c r="B18" s="52"/>
      <c r="C18" s="410"/>
      <c r="D18" s="58">
        <v>0</v>
      </c>
      <c r="E18" s="59">
        <v>2</v>
      </c>
      <c r="F18" s="416"/>
      <c r="G18" s="417"/>
      <c r="H18" s="417"/>
      <c r="I18" s="418"/>
      <c r="J18" s="380" t="str">
        <f>IF(F18="","",VLOOKUP(F18,コード表!$A$3:$C$489,3,0))</f>
        <v/>
      </c>
      <c r="K18" s="380"/>
      <c r="L18" s="380"/>
      <c r="M18" s="380"/>
      <c r="N18" s="380"/>
      <c r="O18" s="380"/>
      <c r="P18" s="380"/>
      <c r="Q18" s="380"/>
      <c r="R18" s="380"/>
      <c r="S18" s="419" t="str">
        <f>IF(F18="","",VLOOKUP(F18,コード表!$A$3:$C$489,2,0))</f>
        <v/>
      </c>
      <c r="T18" s="420"/>
      <c r="U18" s="420"/>
      <c r="V18" s="332"/>
      <c r="W18" s="421"/>
      <c r="X18" s="421"/>
      <c r="Y18" s="421"/>
      <c r="Z18" s="425" t="str">
        <f>IF(F18="","",S18*W18)</f>
        <v/>
      </c>
      <c r="AA18" s="426"/>
      <c r="AB18" s="426"/>
      <c r="AC18" s="426"/>
      <c r="AD18" s="426"/>
      <c r="AE18" s="426"/>
      <c r="AF18" s="426"/>
      <c r="AG18" s="426"/>
      <c r="AH18" s="426"/>
      <c r="AI18" s="427"/>
      <c r="AJ18" s="166"/>
      <c r="AK18" s="166"/>
      <c r="AL18" s="428"/>
      <c r="AM18" s="428"/>
      <c r="AN18" s="428"/>
      <c r="AO18" s="428"/>
      <c r="AP18" s="428"/>
      <c r="AQ18" s="428"/>
      <c r="AR18" s="428"/>
      <c r="AS18" s="428"/>
      <c r="AT18" s="429"/>
      <c r="AU18" s="56"/>
      <c r="AV18" s="83"/>
      <c r="AW18" s="6" t="s">
        <v>643</v>
      </c>
      <c r="AX18" s="6" t="s">
        <v>635</v>
      </c>
      <c r="AY18" s="6">
        <f>ROUNDDOWN(Z31*11.2,0)</f>
        <v>0</v>
      </c>
    </row>
    <row r="19" spans="2:51" ht="18.2" customHeight="1" x14ac:dyDescent="0.15">
      <c r="B19" s="52"/>
      <c r="C19" s="410"/>
      <c r="D19" s="58">
        <v>0</v>
      </c>
      <c r="E19" s="59">
        <v>2</v>
      </c>
      <c r="F19" s="377"/>
      <c r="G19" s="378"/>
      <c r="H19" s="378"/>
      <c r="I19" s="379"/>
      <c r="J19" s="380" t="str">
        <f>IF(F19="","",VLOOKUP(F19,コード表!$A$3:$C$489,3,0))</f>
        <v/>
      </c>
      <c r="K19" s="380"/>
      <c r="L19" s="380"/>
      <c r="M19" s="380"/>
      <c r="N19" s="380"/>
      <c r="O19" s="380"/>
      <c r="P19" s="380"/>
      <c r="Q19" s="380"/>
      <c r="R19" s="380"/>
      <c r="S19" s="349" t="str">
        <f>IF(F19="","",VLOOKUP(F19,コード表!$A$3:$C$489,2,0))</f>
        <v/>
      </c>
      <c r="T19" s="349"/>
      <c r="U19" s="349"/>
      <c r="V19" s="349"/>
      <c r="W19" s="384"/>
      <c r="X19" s="384"/>
      <c r="Y19" s="384"/>
      <c r="Z19" s="385" t="str">
        <f t="shared" ref="Z19:Z30" si="0">IF(F19="","",S19*W19)</f>
        <v/>
      </c>
      <c r="AA19" s="385"/>
      <c r="AB19" s="385"/>
      <c r="AC19" s="385"/>
      <c r="AD19" s="385"/>
      <c r="AE19" s="385"/>
      <c r="AF19" s="385"/>
      <c r="AG19" s="385"/>
      <c r="AH19" s="385"/>
      <c r="AI19" s="385"/>
      <c r="AJ19" s="385"/>
      <c r="AK19" s="385"/>
      <c r="AL19" s="349"/>
      <c r="AM19" s="349"/>
      <c r="AN19" s="349"/>
      <c r="AO19" s="349"/>
      <c r="AP19" s="349"/>
      <c r="AQ19" s="349"/>
      <c r="AR19" s="349"/>
      <c r="AS19" s="349"/>
      <c r="AT19" s="386"/>
      <c r="AU19" s="56"/>
      <c r="AV19" s="81"/>
      <c r="AW19" s="6" t="s">
        <v>644</v>
      </c>
      <c r="AX19" s="6" t="s">
        <v>636</v>
      </c>
      <c r="AY19" s="6">
        <f>ROUNDDOWN(Z31*10.96,0)</f>
        <v>0</v>
      </c>
    </row>
    <row r="20" spans="2:51" ht="18.2" customHeight="1" x14ac:dyDescent="0.15">
      <c r="B20" s="52"/>
      <c r="C20" s="410"/>
      <c r="D20" s="58">
        <v>0</v>
      </c>
      <c r="E20" s="59">
        <v>2</v>
      </c>
      <c r="F20" s="377"/>
      <c r="G20" s="378"/>
      <c r="H20" s="378"/>
      <c r="I20" s="379"/>
      <c r="J20" s="380" t="str">
        <f>IF(F20="","",VLOOKUP(F20,コード表!$A$3:$C$489,3,0))</f>
        <v/>
      </c>
      <c r="K20" s="380"/>
      <c r="L20" s="380"/>
      <c r="M20" s="380"/>
      <c r="N20" s="380"/>
      <c r="O20" s="380"/>
      <c r="P20" s="380"/>
      <c r="Q20" s="380"/>
      <c r="R20" s="380"/>
      <c r="S20" s="349" t="str">
        <f>IF(F20="","",VLOOKUP(F20,コード表!$A$3:$C$489,2,0))</f>
        <v/>
      </c>
      <c r="T20" s="349"/>
      <c r="U20" s="349"/>
      <c r="V20" s="349"/>
      <c r="W20" s="422"/>
      <c r="X20" s="422"/>
      <c r="Y20" s="422"/>
      <c r="Z20" s="385" t="str">
        <f t="shared" si="0"/>
        <v/>
      </c>
      <c r="AA20" s="385"/>
      <c r="AB20" s="385"/>
      <c r="AC20" s="385"/>
      <c r="AD20" s="385"/>
      <c r="AE20" s="385"/>
      <c r="AF20" s="385"/>
      <c r="AG20" s="385"/>
      <c r="AH20" s="385"/>
      <c r="AI20" s="385"/>
      <c r="AJ20" s="385"/>
      <c r="AK20" s="385"/>
      <c r="AL20" s="423"/>
      <c r="AM20" s="423"/>
      <c r="AN20" s="423"/>
      <c r="AO20" s="423"/>
      <c r="AP20" s="423"/>
      <c r="AQ20" s="423"/>
      <c r="AR20" s="423"/>
      <c r="AS20" s="423"/>
      <c r="AT20" s="424"/>
      <c r="AU20" s="56"/>
      <c r="AV20" s="84"/>
      <c r="AW20" s="6" t="s">
        <v>645</v>
      </c>
      <c r="AX20" s="6" t="s">
        <v>637</v>
      </c>
      <c r="AY20" s="6">
        <f>ROUNDDOWN(Z31*10.9,0)</f>
        <v>0</v>
      </c>
    </row>
    <row r="21" spans="2:51" ht="18.2" customHeight="1" x14ac:dyDescent="0.15">
      <c r="B21" s="52"/>
      <c r="C21" s="410"/>
      <c r="D21" s="58">
        <v>0</v>
      </c>
      <c r="E21" s="59">
        <v>2</v>
      </c>
      <c r="F21" s="377"/>
      <c r="G21" s="378"/>
      <c r="H21" s="378"/>
      <c r="I21" s="378"/>
      <c r="J21" s="380" t="str">
        <f>IF(F21="","",VLOOKUP(F21,コード表!$A$3:$C$489,3,0))</f>
        <v/>
      </c>
      <c r="K21" s="380"/>
      <c r="L21" s="380"/>
      <c r="M21" s="380"/>
      <c r="N21" s="380"/>
      <c r="O21" s="380"/>
      <c r="P21" s="380"/>
      <c r="Q21" s="380"/>
      <c r="R21" s="380"/>
      <c r="S21" s="349" t="str">
        <f>IF(F21="","",VLOOKUP(F21,コード表!$A$3:$C$489,2,0))</f>
        <v/>
      </c>
      <c r="T21" s="349"/>
      <c r="U21" s="349"/>
      <c r="V21" s="349"/>
      <c r="W21" s="384"/>
      <c r="X21" s="384"/>
      <c r="Y21" s="384"/>
      <c r="Z21" s="385" t="str">
        <f t="shared" si="0"/>
        <v/>
      </c>
      <c r="AA21" s="385"/>
      <c r="AB21" s="385"/>
      <c r="AC21" s="385"/>
      <c r="AD21" s="385"/>
      <c r="AE21" s="385"/>
      <c r="AF21" s="385"/>
      <c r="AG21" s="385"/>
      <c r="AH21" s="385"/>
      <c r="AI21" s="385"/>
      <c r="AJ21" s="385"/>
      <c r="AK21" s="385"/>
      <c r="AL21" s="349"/>
      <c r="AM21" s="349"/>
      <c r="AN21" s="349"/>
      <c r="AO21" s="349"/>
      <c r="AP21" s="349"/>
      <c r="AQ21" s="349"/>
      <c r="AR21" s="349"/>
      <c r="AS21" s="349"/>
      <c r="AT21" s="386"/>
      <c r="AU21" s="56"/>
      <c r="AV21" s="85"/>
      <c r="AW21" s="6" t="s">
        <v>646</v>
      </c>
      <c r="AX21" s="6" t="s">
        <v>638</v>
      </c>
      <c r="AY21" s="6">
        <f>ROUNDDOWN(Z31*10.72,0)</f>
        <v>0</v>
      </c>
    </row>
    <row r="22" spans="2:51" ht="18.2" customHeight="1" x14ac:dyDescent="0.15">
      <c r="B22" s="52"/>
      <c r="C22" s="410"/>
      <c r="D22" s="58">
        <v>0</v>
      </c>
      <c r="E22" s="59">
        <v>2</v>
      </c>
      <c r="F22" s="377"/>
      <c r="G22" s="378"/>
      <c r="H22" s="378"/>
      <c r="I22" s="378"/>
      <c r="J22" s="380" t="str">
        <f>IF(F22="","",VLOOKUP(F22,コード表!$A$3:$C$489,3,0))</f>
        <v/>
      </c>
      <c r="K22" s="380"/>
      <c r="L22" s="380"/>
      <c r="M22" s="380"/>
      <c r="N22" s="380"/>
      <c r="O22" s="380"/>
      <c r="P22" s="380"/>
      <c r="Q22" s="380"/>
      <c r="R22" s="380"/>
      <c r="S22" s="349" t="str">
        <f>IF(F22="","",VLOOKUP(F22,コード表!$A$3:$C$489,2,0))</f>
        <v/>
      </c>
      <c r="T22" s="349"/>
      <c r="U22" s="349"/>
      <c r="V22" s="349"/>
      <c r="W22" s="384"/>
      <c r="X22" s="384"/>
      <c r="Y22" s="384"/>
      <c r="Z22" s="385" t="str">
        <f t="shared" si="0"/>
        <v/>
      </c>
      <c r="AA22" s="385"/>
      <c r="AB22" s="385"/>
      <c r="AC22" s="385"/>
      <c r="AD22" s="385"/>
      <c r="AE22" s="385"/>
      <c r="AF22" s="385"/>
      <c r="AG22" s="385"/>
      <c r="AH22" s="385"/>
      <c r="AI22" s="385"/>
      <c r="AJ22" s="385"/>
      <c r="AK22" s="385"/>
      <c r="AL22" s="349"/>
      <c r="AM22" s="349"/>
      <c r="AN22" s="349"/>
      <c r="AO22" s="349"/>
      <c r="AP22" s="349"/>
      <c r="AQ22" s="349"/>
      <c r="AR22" s="349"/>
      <c r="AS22" s="349"/>
      <c r="AT22" s="386"/>
      <c r="AU22" s="56"/>
      <c r="AV22" s="84"/>
      <c r="AW22" s="6" t="s">
        <v>647</v>
      </c>
      <c r="AX22" s="6" t="s">
        <v>639</v>
      </c>
      <c r="AY22" s="6">
        <f>ROUNDDOWN(Z31*10.6,0)</f>
        <v>0</v>
      </c>
    </row>
    <row r="23" spans="2:51" ht="18.2" customHeight="1" x14ac:dyDescent="0.15">
      <c r="B23" s="52"/>
      <c r="C23" s="410"/>
      <c r="D23" s="58">
        <v>0</v>
      </c>
      <c r="E23" s="59">
        <v>2</v>
      </c>
      <c r="F23" s="377"/>
      <c r="G23" s="378"/>
      <c r="H23" s="378"/>
      <c r="I23" s="378"/>
      <c r="J23" s="380" t="str">
        <f>IF(F23="","",VLOOKUP(F23,コード表!$A$3:$C$489,3,0))</f>
        <v/>
      </c>
      <c r="K23" s="380"/>
      <c r="L23" s="380"/>
      <c r="M23" s="380"/>
      <c r="N23" s="380"/>
      <c r="O23" s="380"/>
      <c r="P23" s="380"/>
      <c r="Q23" s="380"/>
      <c r="R23" s="380"/>
      <c r="S23" s="349" t="str">
        <f>IF(F23="","",VLOOKUP(F23,コード表!$A$3:$C$489,2,0))</f>
        <v/>
      </c>
      <c r="T23" s="349"/>
      <c r="U23" s="349"/>
      <c r="V23" s="349"/>
      <c r="W23" s="384"/>
      <c r="X23" s="384"/>
      <c r="Y23" s="384"/>
      <c r="Z23" s="385" t="str">
        <f t="shared" si="0"/>
        <v/>
      </c>
      <c r="AA23" s="385"/>
      <c r="AB23" s="385"/>
      <c r="AC23" s="385"/>
      <c r="AD23" s="385"/>
      <c r="AE23" s="385"/>
      <c r="AF23" s="385"/>
      <c r="AG23" s="385"/>
      <c r="AH23" s="385"/>
      <c r="AI23" s="385"/>
      <c r="AJ23" s="385"/>
      <c r="AK23" s="385"/>
      <c r="AL23" s="349"/>
      <c r="AM23" s="349"/>
      <c r="AN23" s="349"/>
      <c r="AO23" s="349"/>
      <c r="AP23" s="349"/>
      <c r="AQ23" s="349"/>
      <c r="AR23" s="349"/>
      <c r="AS23" s="349"/>
      <c r="AT23" s="386"/>
      <c r="AU23" s="56"/>
      <c r="AW23" s="6" t="s">
        <v>648</v>
      </c>
      <c r="AX23" s="6" t="s">
        <v>640</v>
      </c>
      <c r="AY23" s="6">
        <f>ROUNDDOWN(Z31*10.36,0)</f>
        <v>0</v>
      </c>
    </row>
    <row r="24" spans="2:51" ht="18.2" customHeight="1" x14ac:dyDescent="0.15">
      <c r="B24" s="52"/>
      <c r="C24" s="410"/>
      <c r="D24" s="58">
        <v>0</v>
      </c>
      <c r="E24" s="59">
        <v>2</v>
      </c>
      <c r="F24" s="377"/>
      <c r="G24" s="378"/>
      <c r="H24" s="378"/>
      <c r="I24" s="378"/>
      <c r="J24" s="380" t="str">
        <f>IF(F24="","",VLOOKUP(F24,コード表!$A$3:$C$489,3,0))</f>
        <v/>
      </c>
      <c r="K24" s="380"/>
      <c r="L24" s="380"/>
      <c r="M24" s="380"/>
      <c r="N24" s="380"/>
      <c r="O24" s="380"/>
      <c r="P24" s="380"/>
      <c r="Q24" s="380"/>
      <c r="R24" s="380"/>
      <c r="S24" s="349" t="str">
        <f>IF(F24="","",VLOOKUP(F24,コード表!$A$3:$C$489,2,0))</f>
        <v/>
      </c>
      <c r="T24" s="349"/>
      <c r="U24" s="349"/>
      <c r="V24" s="349"/>
      <c r="W24" s="421"/>
      <c r="X24" s="421"/>
      <c r="Y24" s="421"/>
      <c r="Z24" s="385" t="str">
        <f t="shared" si="0"/>
        <v/>
      </c>
      <c r="AA24" s="385"/>
      <c r="AB24" s="385"/>
      <c r="AC24" s="385"/>
      <c r="AD24" s="385"/>
      <c r="AE24" s="385"/>
      <c r="AF24" s="385"/>
      <c r="AG24" s="385"/>
      <c r="AH24" s="385"/>
      <c r="AI24" s="385"/>
      <c r="AJ24" s="385"/>
      <c r="AK24" s="385"/>
      <c r="AL24" s="428"/>
      <c r="AM24" s="428"/>
      <c r="AN24" s="428"/>
      <c r="AO24" s="428"/>
      <c r="AP24" s="428"/>
      <c r="AQ24" s="428"/>
      <c r="AR24" s="428"/>
      <c r="AS24" s="428"/>
      <c r="AT24" s="429"/>
      <c r="AU24" s="56"/>
      <c r="AW24" s="6" t="s">
        <v>649</v>
      </c>
      <c r="AX24" s="6" t="s">
        <v>641</v>
      </c>
      <c r="AY24" s="6">
        <f>ROUNDDOWN(Z31*10.18,0)</f>
        <v>0</v>
      </c>
    </row>
    <row r="25" spans="2:51" ht="18.2" customHeight="1" x14ac:dyDescent="0.15">
      <c r="B25" s="52"/>
      <c r="C25" s="410"/>
      <c r="D25" s="58">
        <v>0</v>
      </c>
      <c r="E25" s="59">
        <v>2</v>
      </c>
      <c r="F25" s="377"/>
      <c r="G25" s="378"/>
      <c r="H25" s="378"/>
      <c r="I25" s="378"/>
      <c r="J25" s="380" t="str">
        <f>IF(F25="","",VLOOKUP(F25,コード表!$A$3:$C$489,3,0))</f>
        <v/>
      </c>
      <c r="K25" s="380"/>
      <c r="L25" s="380"/>
      <c r="M25" s="380"/>
      <c r="N25" s="380"/>
      <c r="O25" s="380"/>
      <c r="P25" s="380"/>
      <c r="Q25" s="380"/>
      <c r="R25" s="380"/>
      <c r="S25" s="349" t="str">
        <f>IF(F25="","",VLOOKUP(F25,コード表!$A$3:$C$489,2,0))</f>
        <v/>
      </c>
      <c r="T25" s="349"/>
      <c r="U25" s="349"/>
      <c r="V25" s="349"/>
      <c r="W25" s="384"/>
      <c r="X25" s="384"/>
      <c r="Y25" s="384"/>
      <c r="Z25" s="385" t="str">
        <f t="shared" si="0"/>
        <v/>
      </c>
      <c r="AA25" s="385"/>
      <c r="AB25" s="385"/>
      <c r="AC25" s="385"/>
      <c r="AD25" s="385"/>
      <c r="AE25" s="385"/>
      <c r="AF25" s="385"/>
      <c r="AG25" s="385"/>
      <c r="AH25" s="385"/>
      <c r="AI25" s="385"/>
      <c r="AJ25" s="385"/>
      <c r="AK25" s="385"/>
      <c r="AL25" s="349"/>
      <c r="AM25" s="349"/>
      <c r="AN25" s="349"/>
      <c r="AO25" s="349"/>
      <c r="AP25" s="349"/>
      <c r="AQ25" s="349"/>
      <c r="AR25" s="349"/>
      <c r="AS25" s="349"/>
      <c r="AT25" s="386"/>
      <c r="AU25" s="56"/>
      <c r="AW25" s="6" t="s">
        <v>634</v>
      </c>
      <c r="AX25" s="6" t="s">
        <v>642</v>
      </c>
      <c r="AY25" s="6">
        <f>ROUNDDOWN(Z31*10,0)</f>
        <v>0</v>
      </c>
    </row>
    <row r="26" spans="2:51" ht="18.2" customHeight="1" x14ac:dyDescent="0.15">
      <c r="B26" s="52"/>
      <c r="C26" s="410"/>
      <c r="D26" s="58">
        <v>0</v>
      </c>
      <c r="E26" s="59">
        <v>2</v>
      </c>
      <c r="F26" s="377"/>
      <c r="G26" s="378"/>
      <c r="H26" s="378"/>
      <c r="I26" s="378"/>
      <c r="J26" s="380" t="str">
        <f>IF(F26="","",VLOOKUP(F26,コード表!$A$3:$C$489,3,0))</f>
        <v/>
      </c>
      <c r="K26" s="380"/>
      <c r="L26" s="380"/>
      <c r="M26" s="380"/>
      <c r="N26" s="380"/>
      <c r="O26" s="380"/>
      <c r="P26" s="380"/>
      <c r="Q26" s="380"/>
      <c r="R26" s="380"/>
      <c r="S26" s="349" t="str">
        <f>IF(F26="","",VLOOKUP(F26,コード表!$A$3:$C$489,2,0))</f>
        <v/>
      </c>
      <c r="T26" s="349"/>
      <c r="U26" s="349"/>
      <c r="V26" s="349"/>
      <c r="W26" s="422"/>
      <c r="X26" s="422"/>
      <c r="Y26" s="422"/>
      <c r="Z26" s="385" t="str">
        <f t="shared" si="0"/>
        <v/>
      </c>
      <c r="AA26" s="385"/>
      <c r="AB26" s="385"/>
      <c r="AC26" s="385"/>
      <c r="AD26" s="385"/>
      <c r="AE26" s="385"/>
      <c r="AF26" s="385"/>
      <c r="AG26" s="385"/>
      <c r="AH26" s="385"/>
      <c r="AI26" s="385"/>
      <c r="AJ26" s="385"/>
      <c r="AK26" s="385"/>
      <c r="AL26" s="349"/>
      <c r="AM26" s="349"/>
      <c r="AN26" s="349"/>
      <c r="AO26" s="349"/>
      <c r="AP26" s="349"/>
      <c r="AQ26" s="349"/>
      <c r="AR26" s="349"/>
      <c r="AS26" s="349"/>
      <c r="AT26" s="386"/>
      <c r="AU26" s="56"/>
    </row>
    <row r="27" spans="2:51" ht="18.2" customHeight="1" x14ac:dyDescent="0.15">
      <c r="B27" s="52"/>
      <c r="C27" s="410"/>
      <c r="D27" s="58">
        <v>0</v>
      </c>
      <c r="E27" s="59">
        <v>2</v>
      </c>
      <c r="F27" s="377"/>
      <c r="G27" s="378"/>
      <c r="H27" s="378"/>
      <c r="I27" s="378"/>
      <c r="J27" s="380" t="str">
        <f>IF(F27="","",VLOOKUP(F27,コード表!$A$3:$C$489,3,0))</f>
        <v/>
      </c>
      <c r="K27" s="380"/>
      <c r="L27" s="380"/>
      <c r="M27" s="380"/>
      <c r="N27" s="380"/>
      <c r="O27" s="380"/>
      <c r="P27" s="380"/>
      <c r="Q27" s="380"/>
      <c r="R27" s="380"/>
      <c r="S27" s="349" t="str">
        <f>IF(F27="","",VLOOKUP(F27,コード表!$A$3:$C$489,2,0))</f>
        <v/>
      </c>
      <c r="T27" s="349"/>
      <c r="U27" s="349"/>
      <c r="V27" s="349"/>
      <c r="W27" s="384"/>
      <c r="X27" s="384"/>
      <c r="Y27" s="4"/>
      <c r="Z27" s="385" t="str">
        <f t="shared" si="0"/>
        <v/>
      </c>
      <c r="AA27" s="385"/>
      <c r="AB27" s="385"/>
      <c r="AC27" s="385"/>
      <c r="AD27" s="385"/>
      <c r="AE27" s="385"/>
      <c r="AF27" s="385"/>
      <c r="AG27" s="385"/>
      <c r="AH27" s="385"/>
      <c r="AI27" s="385"/>
      <c r="AJ27" s="385"/>
      <c r="AK27" s="385"/>
      <c r="AL27" s="349"/>
      <c r="AM27" s="349"/>
      <c r="AN27" s="349"/>
      <c r="AO27" s="349"/>
      <c r="AP27" s="349"/>
      <c r="AQ27" s="349"/>
      <c r="AR27" s="349"/>
      <c r="AS27" s="349"/>
      <c r="AT27" s="386"/>
      <c r="AU27" s="56"/>
    </row>
    <row r="28" spans="2:51" ht="18.2" customHeight="1" x14ac:dyDescent="0.15">
      <c r="B28" s="52"/>
      <c r="C28" s="410"/>
      <c r="D28" s="60">
        <v>0</v>
      </c>
      <c r="E28" s="61">
        <v>2</v>
      </c>
      <c r="F28" s="431"/>
      <c r="G28" s="432"/>
      <c r="H28" s="432"/>
      <c r="I28" s="432"/>
      <c r="J28" s="380" t="str">
        <f>IF(F28="","",VLOOKUP(F28,コード表!$A$3:$C$489,3,0))</f>
        <v/>
      </c>
      <c r="K28" s="380"/>
      <c r="L28" s="380"/>
      <c r="M28" s="380"/>
      <c r="N28" s="380"/>
      <c r="O28" s="380"/>
      <c r="P28" s="380"/>
      <c r="Q28" s="380"/>
      <c r="R28" s="380"/>
      <c r="S28" s="349" t="str">
        <f>IF(F28="","",VLOOKUP(F28,コード表!$A$3:$C$489,2,0))</f>
        <v/>
      </c>
      <c r="T28" s="349"/>
      <c r="U28" s="349"/>
      <c r="V28" s="349"/>
      <c r="W28" s="495"/>
      <c r="X28" s="495"/>
      <c r="Y28" s="495"/>
      <c r="Z28" s="385" t="str">
        <f t="shared" si="0"/>
        <v/>
      </c>
      <c r="AA28" s="385"/>
      <c r="AB28" s="385"/>
      <c r="AC28" s="385"/>
      <c r="AD28" s="385"/>
      <c r="AE28" s="385"/>
      <c r="AF28" s="385"/>
      <c r="AG28" s="385"/>
      <c r="AH28" s="385"/>
      <c r="AI28" s="385"/>
      <c r="AJ28" s="385"/>
      <c r="AK28" s="385"/>
      <c r="AL28" s="349"/>
      <c r="AM28" s="349"/>
      <c r="AN28" s="349"/>
      <c r="AO28" s="349"/>
      <c r="AP28" s="349"/>
      <c r="AQ28" s="349"/>
      <c r="AR28" s="349"/>
      <c r="AS28" s="349"/>
      <c r="AT28" s="386"/>
      <c r="AU28" s="56"/>
    </row>
    <row r="29" spans="2:51" ht="18.2" customHeight="1" x14ac:dyDescent="0.15">
      <c r="B29" s="52"/>
      <c r="C29" s="410"/>
      <c r="D29" s="62">
        <v>0</v>
      </c>
      <c r="E29" s="63">
        <v>2</v>
      </c>
      <c r="F29" s="483"/>
      <c r="G29" s="483"/>
      <c r="H29" s="483"/>
      <c r="I29" s="483"/>
      <c r="J29" s="380" t="str">
        <f>IF(F29="","",VLOOKUP(F29,コード表!$A$3:$C$489,3,0))</f>
        <v/>
      </c>
      <c r="K29" s="380"/>
      <c r="L29" s="380"/>
      <c r="M29" s="380"/>
      <c r="N29" s="380"/>
      <c r="O29" s="380"/>
      <c r="P29" s="380"/>
      <c r="Q29" s="380"/>
      <c r="R29" s="380"/>
      <c r="S29" s="349" t="str">
        <f>IF(F29="","",VLOOKUP(F29,コード表!$A$3:$C$489,2,0))</f>
        <v/>
      </c>
      <c r="T29" s="349"/>
      <c r="U29" s="349"/>
      <c r="V29" s="349"/>
      <c r="W29" s="384"/>
      <c r="X29" s="384"/>
      <c r="Y29" s="165"/>
      <c r="Z29" s="385" t="str">
        <f t="shared" si="0"/>
        <v/>
      </c>
      <c r="AA29" s="385"/>
      <c r="AB29" s="385"/>
      <c r="AC29" s="385"/>
      <c r="AD29" s="385"/>
      <c r="AE29" s="385"/>
      <c r="AF29" s="385"/>
      <c r="AG29" s="385"/>
      <c r="AH29" s="385"/>
      <c r="AI29" s="385"/>
      <c r="AJ29" s="385"/>
      <c r="AK29" s="385"/>
      <c r="AL29" s="381"/>
      <c r="AM29" s="382"/>
      <c r="AN29" s="382"/>
      <c r="AO29" s="382"/>
      <c r="AP29" s="382"/>
      <c r="AQ29" s="382"/>
      <c r="AR29" s="382"/>
      <c r="AS29" s="382"/>
      <c r="AT29" s="430"/>
      <c r="AU29" s="56"/>
    </row>
    <row r="30" spans="2:51" ht="18.2" customHeight="1" thickBot="1" x14ac:dyDescent="0.2">
      <c r="B30" s="52"/>
      <c r="C30" s="411"/>
      <c r="D30" s="174">
        <v>0</v>
      </c>
      <c r="E30" s="175">
        <v>2</v>
      </c>
      <c r="F30" s="507"/>
      <c r="G30" s="507"/>
      <c r="H30" s="507"/>
      <c r="I30" s="507"/>
      <c r="J30" s="474" t="str">
        <f>IF(F30="","",VLOOKUP(F30,コード表!$A$3:$C$489,3,0))</f>
        <v/>
      </c>
      <c r="K30" s="474"/>
      <c r="L30" s="474"/>
      <c r="M30" s="474"/>
      <c r="N30" s="474"/>
      <c r="O30" s="474"/>
      <c r="P30" s="474"/>
      <c r="Q30" s="474"/>
      <c r="R30" s="474"/>
      <c r="S30" s="344" t="str">
        <f>IF(F30="","",VLOOKUP(F30,コード表!$A$3:$C$489,2,0))</f>
        <v/>
      </c>
      <c r="T30" s="344"/>
      <c r="U30" s="344"/>
      <c r="V30" s="344"/>
      <c r="W30" s="508"/>
      <c r="X30" s="508"/>
      <c r="Y30" s="176"/>
      <c r="Z30" s="476" t="str">
        <f t="shared" si="0"/>
        <v/>
      </c>
      <c r="AA30" s="476"/>
      <c r="AB30" s="476"/>
      <c r="AC30" s="476"/>
      <c r="AD30" s="476"/>
      <c r="AE30" s="476"/>
      <c r="AF30" s="476"/>
      <c r="AG30" s="476"/>
      <c r="AH30" s="476"/>
      <c r="AI30" s="476"/>
      <c r="AJ30" s="476"/>
      <c r="AK30" s="476"/>
      <c r="AL30" s="442"/>
      <c r="AM30" s="439"/>
      <c r="AN30" s="439"/>
      <c r="AO30" s="439"/>
      <c r="AP30" s="439"/>
      <c r="AQ30" s="439"/>
      <c r="AR30" s="439"/>
      <c r="AS30" s="439"/>
      <c r="AT30" s="443"/>
      <c r="AU30" s="56"/>
    </row>
    <row r="31" spans="2:51" ht="18.2" customHeight="1" x14ac:dyDescent="0.15">
      <c r="B31" s="52"/>
      <c r="C31" s="433" t="s">
        <v>38</v>
      </c>
      <c r="D31" s="435" t="s">
        <v>39</v>
      </c>
      <c r="E31" s="428"/>
      <c r="F31" s="428"/>
      <c r="G31" s="428"/>
      <c r="H31" s="428"/>
      <c r="I31" s="428"/>
      <c r="J31" s="428"/>
      <c r="K31" s="428"/>
      <c r="L31" s="428"/>
      <c r="M31" s="428"/>
      <c r="N31" s="428"/>
      <c r="O31" s="428"/>
      <c r="P31" s="428"/>
      <c r="Q31" s="428"/>
      <c r="R31" s="428"/>
      <c r="S31" s="428"/>
      <c r="T31" s="428"/>
      <c r="U31" s="428"/>
      <c r="V31" s="428"/>
      <c r="W31" s="428"/>
      <c r="X31" s="428"/>
      <c r="Y31" s="428"/>
      <c r="Z31" s="436">
        <f>SUM(Z18:Z30)</f>
        <v>0</v>
      </c>
      <c r="AA31" s="437"/>
      <c r="AB31" s="437"/>
      <c r="AC31" s="437"/>
      <c r="AD31" s="437"/>
      <c r="AE31" s="437"/>
      <c r="AF31" s="437"/>
      <c r="AG31" s="437"/>
      <c r="AH31" s="437"/>
      <c r="AI31" s="437"/>
      <c r="AJ31" s="66"/>
      <c r="AK31" s="67"/>
      <c r="AL31" s="428"/>
      <c r="AM31" s="428"/>
      <c r="AN31" s="428"/>
      <c r="AO31" s="428"/>
      <c r="AP31" s="428"/>
      <c r="AQ31" s="428"/>
      <c r="AR31" s="428"/>
      <c r="AS31" s="428"/>
      <c r="AT31" s="429"/>
      <c r="AU31" s="56"/>
    </row>
    <row r="32" spans="2:51" ht="18.2" customHeight="1" thickBot="1" x14ac:dyDescent="0.2">
      <c r="B32" s="52"/>
      <c r="C32" s="433"/>
      <c r="D32" s="438" t="str">
        <f>VLOOKUP(AE10,AW18:AY25,2,FALSE)</f>
        <v>総費用額（②×１１．２０）　③</v>
      </c>
      <c r="E32" s="439"/>
      <c r="F32" s="439"/>
      <c r="G32" s="439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343"/>
      <c r="Y32" s="68"/>
      <c r="Z32" s="440">
        <f>VLOOKUP(AE10,AW18:AY25,3,FALSE)</f>
        <v>0</v>
      </c>
      <c r="AA32" s="440"/>
      <c r="AB32" s="440"/>
      <c r="AC32" s="440"/>
      <c r="AD32" s="440"/>
      <c r="AE32" s="440"/>
      <c r="AF32" s="440"/>
      <c r="AG32" s="440"/>
      <c r="AH32" s="440"/>
      <c r="AI32" s="440"/>
      <c r="AJ32" s="440"/>
      <c r="AK32" s="441"/>
      <c r="AL32" s="442"/>
      <c r="AM32" s="439"/>
      <c r="AN32" s="439"/>
      <c r="AO32" s="439"/>
      <c r="AP32" s="439"/>
      <c r="AQ32" s="439"/>
      <c r="AR32" s="439"/>
      <c r="AS32" s="439"/>
      <c r="AT32" s="443"/>
      <c r="AU32" s="56"/>
    </row>
    <row r="33" spans="2:47" ht="18.2" customHeight="1" thickBot="1" x14ac:dyDescent="0.2">
      <c r="B33" s="52"/>
      <c r="C33" s="433"/>
      <c r="D33" s="435" t="s">
        <v>40</v>
      </c>
      <c r="E33" s="428"/>
      <c r="F33" s="428"/>
      <c r="G33" s="428"/>
      <c r="H33" s="428"/>
      <c r="I33" s="428"/>
      <c r="J33" s="428"/>
      <c r="K33" s="428"/>
      <c r="L33" s="428"/>
      <c r="M33" s="428"/>
      <c r="N33" s="428"/>
      <c r="O33" s="428"/>
      <c r="P33" s="428"/>
      <c r="Q33" s="428"/>
      <c r="R33" s="428"/>
      <c r="S33" s="428"/>
      <c r="T33" s="428"/>
      <c r="U33" s="428"/>
      <c r="V33" s="428"/>
      <c r="W33" s="428"/>
      <c r="X33" s="428"/>
      <c r="Y33" s="444"/>
      <c r="Z33" s="436">
        <f>ROUNDDOWN(Z32*0.9,0)</f>
        <v>0</v>
      </c>
      <c r="AA33" s="437"/>
      <c r="AB33" s="437"/>
      <c r="AC33" s="437"/>
      <c r="AD33" s="437"/>
      <c r="AE33" s="437"/>
      <c r="AF33" s="437"/>
      <c r="AG33" s="437"/>
      <c r="AH33" s="437"/>
      <c r="AI33" s="437"/>
      <c r="AJ33" s="69"/>
      <c r="AK33" s="70"/>
      <c r="AL33" s="428"/>
      <c r="AM33" s="428"/>
      <c r="AN33" s="428"/>
      <c r="AO33" s="428"/>
      <c r="AP33" s="428"/>
      <c r="AQ33" s="428"/>
      <c r="AR33" s="428"/>
      <c r="AS33" s="428"/>
      <c r="AT33" s="429"/>
      <c r="AU33" s="56"/>
    </row>
    <row r="34" spans="2:47" ht="18.2" customHeight="1" thickBot="1" x14ac:dyDescent="0.2">
      <c r="B34" s="52"/>
      <c r="C34" s="433"/>
      <c r="D34" s="333" t="s">
        <v>41</v>
      </c>
      <c r="E34" s="445"/>
      <c r="F34" s="445"/>
      <c r="G34" s="445"/>
      <c r="H34" s="445"/>
      <c r="I34" s="445"/>
      <c r="J34" s="445"/>
      <c r="K34" s="445"/>
      <c r="L34" s="445"/>
      <c r="M34" s="445"/>
      <c r="N34" s="445"/>
      <c r="O34" s="445"/>
      <c r="P34" s="445"/>
      <c r="Q34" s="445"/>
      <c r="R34" s="445"/>
      <c r="S34" s="445"/>
      <c r="T34" s="445"/>
      <c r="U34" s="445"/>
      <c r="V34" s="445"/>
      <c r="W34" s="445"/>
      <c r="X34" s="445"/>
      <c r="Y34" s="334"/>
      <c r="Z34" s="446">
        <f>Z32-Z33</f>
        <v>0</v>
      </c>
      <c r="AA34" s="447"/>
      <c r="AB34" s="447"/>
      <c r="AC34" s="447"/>
      <c r="AD34" s="447"/>
      <c r="AE34" s="447"/>
      <c r="AF34" s="447"/>
      <c r="AG34" s="447"/>
      <c r="AH34" s="447"/>
      <c r="AI34" s="447"/>
      <c r="AJ34" s="71"/>
      <c r="AK34" s="71"/>
      <c r="AL34" s="448"/>
      <c r="AM34" s="448"/>
      <c r="AN34" s="448"/>
      <c r="AO34" s="448"/>
      <c r="AP34" s="448"/>
      <c r="AQ34" s="448"/>
      <c r="AR34" s="448"/>
      <c r="AS34" s="448"/>
      <c r="AT34" s="449"/>
      <c r="AU34" s="56"/>
    </row>
    <row r="35" spans="2:47" ht="18.2" customHeight="1" x14ac:dyDescent="0.15">
      <c r="B35" s="52"/>
      <c r="C35" s="433"/>
      <c r="D35" s="450" t="s">
        <v>42</v>
      </c>
      <c r="E35" s="451"/>
      <c r="F35" s="451"/>
      <c r="G35" s="451"/>
      <c r="H35" s="451"/>
      <c r="I35" s="451"/>
      <c r="J35" s="451"/>
      <c r="K35" s="451"/>
      <c r="L35" s="451"/>
      <c r="M35" s="451"/>
      <c r="N35" s="451"/>
      <c r="O35" s="451"/>
      <c r="P35" s="451"/>
      <c r="Q35" s="451"/>
      <c r="R35" s="451"/>
      <c r="S35" s="451"/>
      <c r="T35" s="451"/>
      <c r="U35" s="451"/>
      <c r="V35" s="451"/>
      <c r="W35" s="451"/>
      <c r="X35" s="451"/>
      <c r="Y35" s="452"/>
      <c r="Z35" s="453">
        <f>IF(OR(M12=37200,M12=9300,M12=4600),M12,0)</f>
        <v>0</v>
      </c>
      <c r="AA35" s="454"/>
      <c r="AB35" s="454"/>
      <c r="AC35" s="454"/>
      <c r="AD35" s="454"/>
      <c r="AE35" s="454"/>
      <c r="AF35" s="454"/>
      <c r="AG35" s="454"/>
      <c r="AH35" s="454"/>
      <c r="AI35" s="454"/>
      <c r="AJ35" s="454"/>
      <c r="AK35" s="455"/>
      <c r="AL35" s="342"/>
      <c r="AM35" s="342"/>
      <c r="AN35" s="342"/>
      <c r="AO35" s="342"/>
      <c r="AP35" s="342"/>
      <c r="AQ35" s="342"/>
      <c r="AR35" s="342"/>
      <c r="AS35" s="342"/>
      <c r="AT35" s="345"/>
      <c r="AU35" s="56"/>
    </row>
    <row r="36" spans="2:47" ht="18.2" customHeight="1" x14ac:dyDescent="0.15">
      <c r="B36" s="52"/>
      <c r="C36" s="433"/>
      <c r="D36" s="459" t="s">
        <v>43</v>
      </c>
      <c r="E36" s="460"/>
      <c r="F36" s="460"/>
      <c r="G36" s="460"/>
      <c r="H36" s="460"/>
      <c r="I36" s="460"/>
      <c r="J36" s="460"/>
      <c r="K36" s="460"/>
      <c r="L36" s="460"/>
      <c r="M36" s="460"/>
      <c r="N36" s="460"/>
      <c r="O36" s="460"/>
      <c r="P36" s="460"/>
      <c r="Q36" s="460"/>
      <c r="R36" s="460"/>
      <c r="S36" s="460"/>
      <c r="T36" s="460"/>
      <c r="U36" s="460"/>
      <c r="V36" s="460"/>
      <c r="W36" s="460"/>
      <c r="X36" s="460"/>
      <c r="Y36" s="72"/>
      <c r="Z36" s="461">
        <f>MIN(Z34:AK35)</f>
        <v>0</v>
      </c>
      <c r="AA36" s="462"/>
      <c r="AB36" s="462"/>
      <c r="AC36" s="462"/>
      <c r="AD36" s="462"/>
      <c r="AE36" s="462"/>
      <c r="AF36" s="462"/>
      <c r="AG36" s="462"/>
      <c r="AH36" s="462"/>
      <c r="AI36" s="462"/>
      <c r="AJ36" s="73"/>
      <c r="AK36" s="74"/>
      <c r="AL36" s="381"/>
      <c r="AM36" s="382"/>
      <c r="AN36" s="382"/>
      <c r="AO36" s="382"/>
      <c r="AP36" s="382"/>
      <c r="AQ36" s="382"/>
      <c r="AR36" s="382"/>
      <c r="AS36" s="382"/>
      <c r="AT36" s="430"/>
      <c r="AU36" s="56"/>
    </row>
    <row r="37" spans="2:47" ht="18.2" customHeight="1" thickBot="1" x14ac:dyDescent="0.2">
      <c r="B37" s="52"/>
      <c r="C37" s="433"/>
      <c r="D37" s="497" t="s">
        <v>56</v>
      </c>
      <c r="E37" s="498"/>
      <c r="F37" s="498"/>
      <c r="G37" s="498"/>
      <c r="H37" s="498"/>
      <c r="I37" s="498"/>
      <c r="J37" s="498"/>
      <c r="K37" s="498"/>
      <c r="L37" s="498"/>
      <c r="M37" s="498"/>
      <c r="N37" s="498"/>
      <c r="O37" s="498"/>
      <c r="P37" s="498"/>
      <c r="Q37" s="498"/>
      <c r="R37" s="498"/>
      <c r="S37" s="498"/>
      <c r="T37" s="498"/>
      <c r="U37" s="498"/>
      <c r="V37" s="498"/>
      <c r="W37" s="498"/>
      <c r="X37" s="498"/>
      <c r="Y37" s="86"/>
      <c r="Z37" s="499">
        <f>AL14</f>
        <v>0</v>
      </c>
      <c r="AA37" s="499"/>
      <c r="AB37" s="499"/>
      <c r="AC37" s="499"/>
      <c r="AD37" s="499"/>
      <c r="AE37" s="499"/>
      <c r="AF37" s="499"/>
      <c r="AG37" s="499"/>
      <c r="AH37" s="499"/>
      <c r="AI37" s="499"/>
      <c r="AJ37" s="499"/>
      <c r="AK37" s="499"/>
      <c r="AL37" s="500"/>
      <c r="AM37" s="500"/>
      <c r="AN37" s="500"/>
      <c r="AO37" s="500"/>
      <c r="AP37" s="500"/>
      <c r="AQ37" s="500"/>
      <c r="AR37" s="500"/>
      <c r="AS37" s="500"/>
      <c r="AT37" s="501"/>
      <c r="AU37" s="56"/>
    </row>
    <row r="38" spans="2:47" ht="18.2" customHeight="1" thickTop="1" thickBot="1" x14ac:dyDescent="0.2">
      <c r="B38" s="52"/>
      <c r="C38" s="434"/>
      <c r="D38" s="463" t="s">
        <v>44</v>
      </c>
      <c r="E38" s="464"/>
      <c r="F38" s="464"/>
      <c r="G38" s="464"/>
      <c r="H38" s="464"/>
      <c r="I38" s="464"/>
      <c r="J38" s="464"/>
      <c r="K38" s="464"/>
      <c r="L38" s="464"/>
      <c r="M38" s="464"/>
      <c r="N38" s="464"/>
      <c r="O38" s="464"/>
      <c r="P38" s="464"/>
      <c r="Q38" s="464"/>
      <c r="R38" s="464"/>
      <c r="S38" s="464"/>
      <c r="T38" s="464"/>
      <c r="U38" s="464"/>
      <c r="V38" s="464"/>
      <c r="W38" s="464"/>
      <c r="X38" s="464"/>
      <c r="Y38" s="465"/>
      <c r="Z38" s="466">
        <f>Z37</f>
        <v>0</v>
      </c>
      <c r="AA38" s="467"/>
      <c r="AB38" s="467"/>
      <c r="AC38" s="467"/>
      <c r="AD38" s="467"/>
      <c r="AE38" s="467"/>
      <c r="AF38" s="467"/>
      <c r="AG38" s="467"/>
      <c r="AH38" s="467"/>
      <c r="AI38" s="467"/>
      <c r="AJ38" s="75"/>
      <c r="AK38" s="76"/>
      <c r="AL38" s="448"/>
      <c r="AM38" s="448"/>
      <c r="AN38" s="448"/>
      <c r="AO38" s="448"/>
      <c r="AP38" s="448"/>
      <c r="AQ38" s="448"/>
      <c r="AR38" s="448"/>
      <c r="AS38" s="448"/>
      <c r="AT38" s="449"/>
      <c r="AU38" s="56"/>
    </row>
    <row r="39" spans="2:47" ht="13.5" customHeight="1" thickBot="1" x14ac:dyDescent="0.2">
      <c r="B39" s="52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6"/>
    </row>
    <row r="40" spans="2:47" ht="40.5" customHeight="1" thickBot="1" x14ac:dyDescent="0.2">
      <c r="B40" s="52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477" t="s">
        <v>45</v>
      </c>
      <c r="Q40" s="478"/>
      <c r="R40" s="478"/>
      <c r="S40" s="478"/>
      <c r="T40" s="478"/>
      <c r="U40" s="478"/>
      <c r="V40" s="478"/>
      <c r="W40" s="480">
        <f>Z32-Z38</f>
        <v>0</v>
      </c>
      <c r="X40" s="505"/>
      <c r="Y40" s="505"/>
      <c r="Z40" s="505"/>
      <c r="AA40" s="505"/>
      <c r="AB40" s="505"/>
      <c r="AC40" s="505"/>
      <c r="AD40" s="505"/>
      <c r="AE40" s="505"/>
      <c r="AF40" s="505"/>
      <c r="AG40" s="505"/>
      <c r="AH40" s="505"/>
      <c r="AI40" s="506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6"/>
    </row>
    <row r="41" spans="2:47" ht="19.5" customHeight="1" thickBot="1" x14ac:dyDescent="0.2">
      <c r="B41" s="77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627">
        <v>202204</v>
      </c>
      <c r="AM41" s="627"/>
      <c r="AN41" s="627"/>
      <c r="AO41" s="627"/>
      <c r="AP41" s="627"/>
      <c r="AQ41" s="627"/>
      <c r="AR41" s="627"/>
      <c r="AS41" s="627"/>
      <c r="AT41" s="627"/>
      <c r="AU41" s="628"/>
    </row>
    <row r="42" spans="2:47" ht="7.5" customHeight="1" x14ac:dyDescent="0.15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</row>
    <row r="43" spans="2:47" x14ac:dyDescent="0.15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384"/>
      <c r="AD43" s="384"/>
      <c r="AE43" s="384"/>
      <c r="AF43" s="384"/>
      <c r="AG43" s="349" t="s">
        <v>46</v>
      </c>
      <c r="AH43" s="349"/>
      <c r="AI43" s="349"/>
      <c r="AJ43" s="384"/>
      <c r="AK43" s="384"/>
      <c r="AL43" s="384"/>
      <c r="AM43" s="384"/>
      <c r="AN43" s="349" t="s">
        <v>47</v>
      </c>
      <c r="AO43" s="349"/>
      <c r="AP43" s="349"/>
      <c r="AQ43" s="349"/>
      <c r="AR43" s="349"/>
      <c r="AS43" s="79"/>
      <c r="AT43" s="79"/>
      <c r="AU43" s="79"/>
    </row>
    <row r="44" spans="2:47" x14ac:dyDescent="0.15">
      <c r="C44" s="79" t="s">
        <v>20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</row>
    <row r="45" spans="2:47" x14ac:dyDescent="0.15">
      <c r="C45" s="6" t="s">
        <v>57</v>
      </c>
    </row>
  </sheetData>
  <sheetProtection formatCells="0" formatColumns="0" formatRows="0" selectLockedCells="1"/>
  <protectedRanges>
    <protectedRange sqref="M12 K5:T10" name="受給者情報"/>
    <protectedRange sqref="Y7:AT9" name="事業所情報"/>
    <protectedRange sqref="N14:W14 AA14 AL14 N15" name="上限管理結果情報"/>
    <protectedRange sqref="F18:I30" name="請求サービスコード"/>
    <protectedRange sqref="W18:Y30" name="算定回数"/>
    <protectedRange sqref="AC43 AJ43" name="ページ"/>
    <protectedRange sqref="Z4 AH4" name="サービス提供年月_1"/>
  </protectedRanges>
  <mergeCells count="170">
    <mergeCell ref="AL41:AU41"/>
    <mergeCell ref="AQ1:AU1"/>
    <mergeCell ref="AN43:AR43"/>
    <mergeCell ref="AL38:AT38"/>
    <mergeCell ref="AA14:AB14"/>
    <mergeCell ref="AC14:AI14"/>
    <mergeCell ref="AL14:AT14"/>
    <mergeCell ref="Z38:AI38"/>
    <mergeCell ref="AE7:AF7"/>
    <mergeCell ref="AG7:AH7"/>
    <mergeCell ref="AI7:AL7"/>
    <mergeCell ref="W40:AI40"/>
    <mergeCell ref="X14:Z14"/>
    <mergeCell ref="D35:Y35"/>
    <mergeCell ref="Z35:AK35"/>
    <mergeCell ref="AL35:AT35"/>
    <mergeCell ref="D38:Y38"/>
    <mergeCell ref="F30:I30"/>
    <mergeCell ref="J30:R30"/>
    <mergeCell ref="S30:V30"/>
    <mergeCell ref="W30:X30"/>
    <mergeCell ref="Z30:AK30"/>
    <mergeCell ref="AL30:AT30"/>
    <mergeCell ref="F29:I29"/>
    <mergeCell ref="J29:R29"/>
    <mergeCell ref="J14:M14"/>
    <mergeCell ref="P40:V40"/>
    <mergeCell ref="AC43:AF43"/>
    <mergeCell ref="AG43:AI43"/>
    <mergeCell ref="AJ43:AM43"/>
    <mergeCell ref="C31:C38"/>
    <mergeCell ref="D31:Y31"/>
    <mergeCell ref="Z31:AI31"/>
    <mergeCell ref="AL31:AT31"/>
    <mergeCell ref="D32:X32"/>
    <mergeCell ref="Z32:AK32"/>
    <mergeCell ref="AL32:AT32"/>
    <mergeCell ref="D33:Y33"/>
    <mergeCell ref="Z33:AI33"/>
    <mergeCell ref="AL33:AT33"/>
    <mergeCell ref="D36:X36"/>
    <mergeCell ref="Z36:AI36"/>
    <mergeCell ref="AL36:AT36"/>
    <mergeCell ref="D37:X37"/>
    <mergeCell ref="Z37:AK37"/>
    <mergeCell ref="AL37:AT37"/>
    <mergeCell ref="D34:Y34"/>
    <mergeCell ref="Z34:AI34"/>
    <mergeCell ref="AL34:AT34"/>
    <mergeCell ref="W29:X29"/>
    <mergeCell ref="Z29:AK29"/>
    <mergeCell ref="AL29:AT29"/>
    <mergeCell ref="F28:I28"/>
    <mergeCell ref="J28:R28"/>
    <mergeCell ref="S28:V28"/>
    <mergeCell ref="W28:Y28"/>
    <mergeCell ref="Z28:AK28"/>
    <mergeCell ref="AL28:AT28"/>
    <mergeCell ref="S29:V29"/>
    <mergeCell ref="F27:I27"/>
    <mergeCell ref="J27:R27"/>
    <mergeCell ref="S27:V27"/>
    <mergeCell ref="W27:X27"/>
    <mergeCell ref="Z27:AK27"/>
    <mergeCell ref="AL27:AT27"/>
    <mergeCell ref="F26:I26"/>
    <mergeCell ref="J26:R26"/>
    <mergeCell ref="S26:V26"/>
    <mergeCell ref="W26:Y26"/>
    <mergeCell ref="Z26:AK26"/>
    <mergeCell ref="AL26:AT26"/>
    <mergeCell ref="F25:I25"/>
    <mergeCell ref="J25:R25"/>
    <mergeCell ref="S25:V25"/>
    <mergeCell ref="W25:Y25"/>
    <mergeCell ref="Z25:AK25"/>
    <mergeCell ref="AL25:AT25"/>
    <mergeCell ref="F24:I24"/>
    <mergeCell ref="J24:R24"/>
    <mergeCell ref="S24:V24"/>
    <mergeCell ref="W24:Y24"/>
    <mergeCell ref="Z24:AK24"/>
    <mergeCell ref="AL24:AT24"/>
    <mergeCell ref="F23:I23"/>
    <mergeCell ref="J23:R23"/>
    <mergeCell ref="S23:V23"/>
    <mergeCell ref="W23:Y23"/>
    <mergeCell ref="Z23:AK23"/>
    <mergeCell ref="AL23:AT23"/>
    <mergeCell ref="F22:I22"/>
    <mergeCell ref="J22:R22"/>
    <mergeCell ref="S22:V22"/>
    <mergeCell ref="W22:Y22"/>
    <mergeCell ref="Z22:AK22"/>
    <mergeCell ref="AL22:AT22"/>
    <mergeCell ref="F21:I21"/>
    <mergeCell ref="J21:R21"/>
    <mergeCell ref="S21:V21"/>
    <mergeCell ref="W21:Y21"/>
    <mergeCell ref="Z21:AK21"/>
    <mergeCell ref="AL21:AT21"/>
    <mergeCell ref="C17:C30"/>
    <mergeCell ref="D17:R17"/>
    <mergeCell ref="S17:V17"/>
    <mergeCell ref="W17:Y17"/>
    <mergeCell ref="Z17:AK17"/>
    <mergeCell ref="AL17:AT17"/>
    <mergeCell ref="F18:I18"/>
    <mergeCell ref="J18:R18"/>
    <mergeCell ref="S18:V18"/>
    <mergeCell ref="W18:Y18"/>
    <mergeCell ref="F20:I20"/>
    <mergeCell ref="J20:R20"/>
    <mergeCell ref="S20:V20"/>
    <mergeCell ref="W20:Y20"/>
    <mergeCell ref="Z20:AK20"/>
    <mergeCell ref="AL20:AT20"/>
    <mergeCell ref="Z18:AI18"/>
    <mergeCell ref="AL18:AT18"/>
    <mergeCell ref="F19:I19"/>
    <mergeCell ref="J19:R19"/>
    <mergeCell ref="S19:V19"/>
    <mergeCell ref="W19:Y19"/>
    <mergeCell ref="Z19:AK19"/>
    <mergeCell ref="AL19:AT19"/>
    <mergeCell ref="C15:I15"/>
    <mergeCell ref="J15:M15"/>
    <mergeCell ref="N15:AT15"/>
    <mergeCell ref="AE10:AT10"/>
    <mergeCell ref="C12:L12"/>
    <mergeCell ref="M12:Q12"/>
    <mergeCell ref="W12:Y12"/>
    <mergeCell ref="Z12:AH12"/>
    <mergeCell ref="V8:X10"/>
    <mergeCell ref="Y8:AT9"/>
    <mergeCell ref="C7:J8"/>
    <mergeCell ref="K7:T8"/>
    <mergeCell ref="V7:X7"/>
    <mergeCell ref="R12:V12"/>
    <mergeCell ref="AM7:AN7"/>
    <mergeCell ref="AO7:AP7"/>
    <mergeCell ref="AQ7:AR7"/>
    <mergeCell ref="AS7:AT7"/>
    <mergeCell ref="Y7:Z7"/>
    <mergeCell ref="AA7:AB7"/>
    <mergeCell ref="AC7:AD7"/>
    <mergeCell ref="AP2:AS2"/>
    <mergeCell ref="C14:I14"/>
    <mergeCell ref="N5:N6"/>
    <mergeCell ref="O5:O6"/>
    <mergeCell ref="P5:P6"/>
    <mergeCell ref="Q5:Q6"/>
    <mergeCell ref="R5:R6"/>
    <mergeCell ref="B3:AU3"/>
    <mergeCell ref="V4:W5"/>
    <mergeCell ref="X4:Y5"/>
    <mergeCell ref="Z4:AC5"/>
    <mergeCell ref="AD4:AG5"/>
    <mergeCell ref="C5:J6"/>
    <mergeCell ref="K5:K6"/>
    <mergeCell ref="L5:L6"/>
    <mergeCell ref="S5:S6"/>
    <mergeCell ref="T5:T6"/>
    <mergeCell ref="V6:W6"/>
    <mergeCell ref="AH4:AO5"/>
    <mergeCell ref="AP4:AT5"/>
    <mergeCell ref="M5:M6"/>
    <mergeCell ref="C9:J10"/>
    <mergeCell ref="K9:T10"/>
    <mergeCell ref="Y10:AD10"/>
  </mergeCells>
  <phoneticPr fontId="2"/>
  <dataValidations count="1">
    <dataValidation type="list" allowBlank="1" showInputMessage="1" showErrorMessage="1" sqref="AE10:AT10" xr:uid="{17866E0A-9D7E-4745-A2BD-91ECD8F9B8E4}">
      <formula1>$AW$18:$AW$25</formula1>
    </dataValidation>
  </dataValidations>
  <pageMargins left="0.47244094488188981" right="0.35433070866141736" top="0.98425196850393704" bottom="0.59055118110236227" header="0.59055118110236227" footer="0.51181102362204722"/>
  <pageSetup paperSize="9" scale="9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</sheetPr>
  <dimension ref="A1:AZ71"/>
  <sheetViews>
    <sheetView view="pageBreakPreview" zoomScale="90" zoomScaleNormal="100" zoomScaleSheetLayoutView="90" workbookViewId="0">
      <selection activeCell="AL1" sqref="AL1"/>
    </sheetView>
  </sheetViews>
  <sheetFormatPr defaultColWidth="1.625" defaultRowHeight="15" customHeight="1" x14ac:dyDescent="0.15"/>
  <cols>
    <col min="1" max="1" width="4" style="87" bestFit="1" customWidth="1"/>
    <col min="2" max="2" width="6.25" style="88" customWidth="1"/>
    <col min="3" max="10" width="2.75" style="88" customWidth="1"/>
    <col min="11" max="24" width="2.875" style="88" customWidth="1"/>
    <col min="25" max="25" width="5.5" style="88" customWidth="1"/>
    <col min="26" max="26" width="6.75" style="88" customWidth="1"/>
    <col min="27" max="27" width="1.625" style="88" customWidth="1"/>
    <col min="28" max="37" width="2.75" style="88" customWidth="1"/>
    <col min="38" max="38" width="90.125" style="179" customWidth="1"/>
    <col min="39" max="40" width="5.875" style="88" bestFit="1" customWidth="1"/>
    <col min="41" max="41" width="8.375" style="88" bestFit="1" customWidth="1"/>
    <col min="42" max="42" width="12.75" style="88" bestFit="1" customWidth="1"/>
    <col min="43" max="43" width="4.5" style="88" bestFit="1" customWidth="1"/>
    <col min="44" max="44" width="6.125" style="88" customWidth="1"/>
    <col min="45" max="16384" width="1.625" style="88"/>
  </cols>
  <sheetData>
    <row r="1" spans="1:52" ht="22.5" customHeight="1" x14ac:dyDescent="0.15">
      <c r="B1" s="602" t="s">
        <v>58</v>
      </c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2"/>
      <c r="W1" s="602"/>
      <c r="X1" s="602"/>
      <c r="Y1" s="602"/>
      <c r="Z1" s="602"/>
      <c r="AA1" s="602"/>
      <c r="AB1" s="602"/>
      <c r="AC1" s="602"/>
      <c r="AD1" s="602"/>
      <c r="AE1" s="602"/>
      <c r="AF1" s="602"/>
      <c r="AG1" s="602"/>
      <c r="AH1" s="602"/>
      <c r="AI1" s="602"/>
      <c r="AJ1" s="602"/>
      <c r="AK1" s="602"/>
    </row>
    <row r="2" spans="1:52" ht="34.5" customHeight="1" x14ac:dyDescent="0.15">
      <c r="A2" s="198"/>
      <c r="B2" s="199"/>
      <c r="C2" s="199"/>
      <c r="D2" s="199"/>
      <c r="E2" s="199"/>
      <c r="F2" s="199"/>
      <c r="G2" s="19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603" t="s">
        <v>602</v>
      </c>
      <c r="Y2" s="603"/>
      <c r="Z2" s="594"/>
      <c r="AA2" s="594"/>
      <c r="AB2" s="594"/>
      <c r="AC2" s="620" t="s">
        <v>609</v>
      </c>
      <c r="AD2" s="620"/>
      <c r="AE2" s="594"/>
      <c r="AF2" s="594"/>
      <c r="AG2" s="594"/>
      <c r="AH2" s="594"/>
      <c r="AI2" s="581" t="s">
        <v>608</v>
      </c>
      <c r="AJ2" s="581"/>
      <c r="AK2" s="581"/>
      <c r="AL2" s="180" t="s">
        <v>622</v>
      </c>
      <c r="AM2" s="89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</row>
    <row r="3" spans="1:52" s="91" customFormat="1" ht="6" customHeight="1" thickBot="1" x14ac:dyDescent="0.2">
      <c r="A3" s="200"/>
      <c r="B3" s="201"/>
      <c r="C3" s="201"/>
      <c r="D3" s="201"/>
      <c r="E3" s="201"/>
      <c r="F3" s="201"/>
      <c r="G3" s="201"/>
      <c r="H3" s="201"/>
      <c r="I3" s="201"/>
      <c r="J3" s="201"/>
      <c r="K3" s="202"/>
      <c r="L3" s="202"/>
      <c r="M3" s="202"/>
      <c r="N3" s="202"/>
      <c r="O3" s="202"/>
      <c r="P3" s="203"/>
      <c r="Q3" s="203"/>
      <c r="R3" s="203"/>
      <c r="S3" s="203"/>
      <c r="T3" s="203"/>
      <c r="U3" s="203"/>
      <c r="V3" s="203"/>
      <c r="W3" s="204"/>
      <c r="X3" s="204"/>
      <c r="Y3" s="205"/>
      <c r="Z3" s="206"/>
      <c r="AA3" s="206"/>
      <c r="AB3" s="206"/>
      <c r="AC3" s="206"/>
      <c r="AD3" s="206"/>
      <c r="AE3" s="206"/>
      <c r="AF3" s="206"/>
      <c r="AG3" s="206"/>
      <c r="AH3" s="206"/>
      <c r="AI3" s="207"/>
      <c r="AJ3" s="207"/>
      <c r="AK3" s="207"/>
      <c r="AL3" s="181"/>
      <c r="AM3" s="92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</row>
    <row r="4" spans="1:52" ht="37.5" customHeight="1" x14ac:dyDescent="0.2">
      <c r="A4" s="198"/>
      <c r="B4" s="563" t="s">
        <v>618</v>
      </c>
      <c r="C4" s="545"/>
      <c r="D4" s="564"/>
      <c r="E4" s="540"/>
      <c r="F4" s="540"/>
      <c r="G4" s="540"/>
      <c r="H4" s="540"/>
      <c r="I4" s="540"/>
      <c r="J4" s="540"/>
      <c r="K4" s="550"/>
      <c r="L4" s="550"/>
      <c r="M4" s="550"/>
      <c r="N4" s="550"/>
      <c r="O4" s="560" t="s">
        <v>652</v>
      </c>
      <c r="P4" s="561"/>
      <c r="Q4" s="561"/>
      <c r="R4" s="561"/>
      <c r="S4" s="562"/>
      <c r="T4" s="556" ph="1"/>
      <c r="U4" s="557" ph="1"/>
      <c r="V4" s="557" ph="1"/>
      <c r="W4" s="557" ph="1"/>
      <c r="X4" s="557" ph="1"/>
      <c r="Y4" s="557" ph="1"/>
      <c r="Z4" s="544" t="s">
        <v>617</v>
      </c>
      <c r="AA4" s="545"/>
      <c r="AB4" s="548"/>
      <c r="AC4" s="548"/>
      <c r="AD4" s="548"/>
      <c r="AE4" s="548"/>
      <c r="AF4" s="548"/>
      <c r="AG4" s="548"/>
      <c r="AH4" s="548"/>
      <c r="AI4" s="548"/>
      <c r="AJ4" s="548"/>
      <c r="AK4" s="579"/>
      <c r="AL4" s="180" t="s">
        <v>621</v>
      </c>
      <c r="AM4" s="89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</row>
    <row r="5" spans="1:52" ht="21.75" customHeight="1" x14ac:dyDescent="0.15">
      <c r="A5" s="198"/>
      <c r="B5" s="565"/>
      <c r="C5" s="547"/>
      <c r="D5" s="566"/>
      <c r="E5" s="541"/>
      <c r="F5" s="541"/>
      <c r="G5" s="541"/>
      <c r="H5" s="541"/>
      <c r="I5" s="541"/>
      <c r="J5" s="541"/>
      <c r="K5" s="551"/>
      <c r="L5" s="551"/>
      <c r="M5" s="551"/>
      <c r="N5" s="551"/>
      <c r="O5" s="546" t="s">
        <v>616</v>
      </c>
      <c r="P5" s="547"/>
      <c r="Q5" s="547"/>
      <c r="R5" s="547"/>
      <c r="S5" s="547"/>
      <c r="T5" s="558" ph="1"/>
      <c r="U5" s="559" ph="1"/>
      <c r="V5" s="559" ph="1"/>
      <c r="W5" s="559" ph="1"/>
      <c r="X5" s="559" ph="1"/>
      <c r="Y5" s="559" ph="1"/>
      <c r="Z5" s="546"/>
      <c r="AA5" s="547"/>
      <c r="AB5" s="549"/>
      <c r="AC5" s="549"/>
      <c r="AD5" s="549"/>
      <c r="AE5" s="549"/>
      <c r="AF5" s="549"/>
      <c r="AG5" s="549"/>
      <c r="AH5" s="549"/>
      <c r="AI5" s="549"/>
      <c r="AJ5" s="549"/>
      <c r="AK5" s="580"/>
      <c r="AL5" s="180"/>
      <c r="AM5" s="89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</row>
    <row r="6" spans="1:52" ht="16.5" customHeight="1" x14ac:dyDescent="0.15">
      <c r="A6" s="198"/>
      <c r="B6" s="567" t="s">
        <v>614</v>
      </c>
      <c r="C6" s="568"/>
      <c r="D6" s="568"/>
      <c r="E6" s="528" t="s">
        <v>655</v>
      </c>
      <c r="F6" s="529"/>
      <c r="G6" s="530"/>
      <c r="H6" s="604">
        <v>101</v>
      </c>
      <c r="I6" s="605"/>
      <c r="J6" s="605"/>
      <c r="K6" s="605"/>
      <c r="L6" s="605"/>
      <c r="M6" s="605"/>
      <c r="N6" s="606"/>
      <c r="O6" s="616" t="s">
        <v>656</v>
      </c>
      <c r="P6" s="617"/>
      <c r="Q6" s="617"/>
      <c r="R6" s="617"/>
      <c r="S6" s="617"/>
      <c r="T6" s="610">
        <v>102</v>
      </c>
      <c r="U6" s="611"/>
      <c r="V6" s="611"/>
      <c r="W6" s="611"/>
      <c r="X6" s="611"/>
      <c r="Y6" s="612"/>
      <c r="Z6" s="582" t="s">
        <v>619</v>
      </c>
      <c r="AA6" s="583"/>
      <c r="AB6" s="586"/>
      <c r="AC6" s="587"/>
      <c r="AD6" s="587"/>
      <c r="AE6" s="587"/>
      <c r="AF6" s="587"/>
      <c r="AG6" s="587"/>
      <c r="AH6" s="587"/>
      <c r="AI6" s="587"/>
      <c r="AJ6" s="587"/>
      <c r="AK6" s="588"/>
      <c r="AL6" s="182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</row>
    <row r="7" spans="1:52" ht="54" customHeight="1" thickBot="1" x14ac:dyDescent="0.2">
      <c r="A7" s="198"/>
      <c r="B7" s="569"/>
      <c r="C7" s="570"/>
      <c r="D7" s="570"/>
      <c r="E7" s="531"/>
      <c r="F7" s="532"/>
      <c r="G7" s="533"/>
      <c r="H7" s="607"/>
      <c r="I7" s="608"/>
      <c r="J7" s="608"/>
      <c r="K7" s="608"/>
      <c r="L7" s="608"/>
      <c r="M7" s="608"/>
      <c r="N7" s="609"/>
      <c r="O7" s="618"/>
      <c r="P7" s="619"/>
      <c r="Q7" s="619"/>
      <c r="R7" s="619"/>
      <c r="S7" s="619"/>
      <c r="T7" s="613"/>
      <c r="U7" s="614"/>
      <c r="V7" s="614"/>
      <c r="W7" s="614"/>
      <c r="X7" s="614"/>
      <c r="Y7" s="615"/>
      <c r="Z7" s="584"/>
      <c r="AA7" s="585"/>
      <c r="AB7" s="589"/>
      <c r="AC7" s="590"/>
      <c r="AD7" s="590"/>
      <c r="AE7" s="590"/>
      <c r="AF7" s="590"/>
      <c r="AG7" s="590"/>
      <c r="AH7" s="590"/>
      <c r="AI7" s="590"/>
      <c r="AJ7" s="590"/>
      <c r="AK7" s="591"/>
      <c r="AL7" s="180" t="s">
        <v>623</v>
      </c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</row>
    <row r="8" spans="1:52" ht="10.5" customHeight="1" thickBot="1" x14ac:dyDescent="0.2">
      <c r="A8" s="198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80"/>
      <c r="AM8" s="89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</row>
    <row r="9" spans="1:52" ht="15" customHeight="1" x14ac:dyDescent="0.15">
      <c r="A9" s="198"/>
      <c r="B9" s="534" t="s">
        <v>59</v>
      </c>
      <c r="C9" s="536" t="s">
        <v>60</v>
      </c>
      <c r="D9" s="553" t="s">
        <v>61</v>
      </c>
      <c r="E9" s="554"/>
      <c r="F9" s="554"/>
      <c r="G9" s="554"/>
      <c r="H9" s="554"/>
      <c r="I9" s="554"/>
      <c r="J9" s="554"/>
      <c r="K9" s="554"/>
      <c r="L9" s="555"/>
      <c r="M9" s="553" t="s">
        <v>62</v>
      </c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5"/>
      <c r="Y9" s="542" t="s">
        <v>63</v>
      </c>
      <c r="Z9" s="574" t="s">
        <v>661</v>
      </c>
      <c r="AA9" s="544" t="s">
        <v>653</v>
      </c>
      <c r="AB9" s="545"/>
      <c r="AC9" s="545"/>
      <c r="AD9" s="545"/>
      <c r="AE9" s="545"/>
      <c r="AF9" s="545"/>
      <c r="AG9" s="545"/>
      <c r="AH9" s="545"/>
      <c r="AI9" s="545"/>
      <c r="AJ9" s="545"/>
      <c r="AK9" s="592"/>
      <c r="AL9" s="180"/>
      <c r="AM9" s="89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</row>
    <row r="10" spans="1:52" ht="30.75" customHeight="1" x14ac:dyDescent="0.15">
      <c r="A10" s="198"/>
      <c r="B10" s="535"/>
      <c r="C10" s="537"/>
      <c r="D10" s="538" t="s">
        <v>64</v>
      </c>
      <c r="E10" s="539"/>
      <c r="F10" s="539"/>
      <c r="G10" s="539" t="s">
        <v>615</v>
      </c>
      <c r="H10" s="539"/>
      <c r="I10" s="539"/>
      <c r="J10" s="539" t="s">
        <v>66</v>
      </c>
      <c r="K10" s="539"/>
      <c r="L10" s="552"/>
      <c r="M10" s="538" t="s">
        <v>64</v>
      </c>
      <c r="N10" s="539"/>
      <c r="O10" s="539"/>
      <c r="P10" s="539"/>
      <c r="Q10" s="539" t="s">
        <v>65</v>
      </c>
      <c r="R10" s="539"/>
      <c r="S10" s="539"/>
      <c r="T10" s="539"/>
      <c r="U10" s="539" t="s">
        <v>67</v>
      </c>
      <c r="V10" s="539"/>
      <c r="W10" s="539"/>
      <c r="X10" s="552"/>
      <c r="Y10" s="543"/>
      <c r="Z10" s="575"/>
      <c r="AA10" s="546"/>
      <c r="AB10" s="547"/>
      <c r="AC10" s="547"/>
      <c r="AD10" s="547"/>
      <c r="AE10" s="547"/>
      <c r="AF10" s="547"/>
      <c r="AG10" s="547"/>
      <c r="AH10" s="547"/>
      <c r="AI10" s="547"/>
      <c r="AJ10" s="547"/>
      <c r="AK10" s="593"/>
      <c r="AL10" s="180"/>
      <c r="AM10" s="89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</row>
    <row r="11" spans="1:52" ht="34.5" customHeight="1" x14ac:dyDescent="0.15">
      <c r="A11" s="198">
        <v>1</v>
      </c>
      <c r="B11" s="208"/>
      <c r="C11" s="209"/>
      <c r="D11" s="520"/>
      <c r="E11" s="521"/>
      <c r="F11" s="521"/>
      <c r="G11" s="521"/>
      <c r="H11" s="521"/>
      <c r="I11" s="521"/>
      <c r="J11" s="522"/>
      <c r="K11" s="522"/>
      <c r="L11" s="523"/>
      <c r="M11" s="524"/>
      <c r="N11" s="525"/>
      <c r="O11" s="525"/>
      <c r="P11" s="525"/>
      <c r="Q11" s="525"/>
      <c r="R11" s="525"/>
      <c r="S11" s="525"/>
      <c r="T11" s="525"/>
      <c r="U11" s="526"/>
      <c r="V11" s="526"/>
      <c r="W11" s="526"/>
      <c r="X11" s="527"/>
      <c r="Y11" s="210"/>
      <c r="Z11" s="211"/>
      <c r="AA11" s="509" t="str">
        <f>IF(Y11=2,"2人介護","　")</f>
        <v>　</v>
      </c>
      <c r="AB11" s="510"/>
      <c r="AC11" s="510"/>
      <c r="AD11" s="510"/>
      <c r="AE11" s="510"/>
      <c r="AF11" s="510"/>
      <c r="AG11" s="510"/>
      <c r="AH11" s="510"/>
      <c r="AI11" s="510"/>
      <c r="AJ11" s="510"/>
      <c r="AK11" s="511"/>
      <c r="AL11" s="180" t="s">
        <v>625</v>
      </c>
      <c r="AM11" s="94"/>
      <c r="AN11" s="95"/>
      <c r="AO11" s="96"/>
      <c r="AP11" s="97"/>
      <c r="AQ11" s="97"/>
      <c r="AR11" s="98"/>
      <c r="AS11" s="90"/>
      <c r="AT11" s="90"/>
      <c r="AU11" s="90"/>
      <c r="AV11" s="90"/>
      <c r="AW11" s="90"/>
      <c r="AX11" s="90"/>
      <c r="AY11" s="90"/>
      <c r="AZ11" s="90"/>
    </row>
    <row r="12" spans="1:52" ht="34.5" customHeight="1" x14ac:dyDescent="0.15">
      <c r="A12" s="198">
        <v>2</v>
      </c>
      <c r="B12" s="208"/>
      <c r="C12" s="209"/>
      <c r="D12" s="520"/>
      <c r="E12" s="521"/>
      <c r="F12" s="521"/>
      <c r="G12" s="521"/>
      <c r="H12" s="521"/>
      <c r="I12" s="521"/>
      <c r="J12" s="522"/>
      <c r="K12" s="522"/>
      <c r="L12" s="523"/>
      <c r="M12" s="524"/>
      <c r="N12" s="525"/>
      <c r="O12" s="525"/>
      <c r="P12" s="525"/>
      <c r="Q12" s="525"/>
      <c r="R12" s="525"/>
      <c r="S12" s="525"/>
      <c r="T12" s="525"/>
      <c r="U12" s="526"/>
      <c r="V12" s="526"/>
      <c r="W12" s="526"/>
      <c r="X12" s="527"/>
      <c r="Y12" s="210"/>
      <c r="Z12" s="221"/>
      <c r="AA12" s="509" t="str">
        <f>IF(Y12=2,"2人介護","　")</f>
        <v>　</v>
      </c>
      <c r="AB12" s="510"/>
      <c r="AC12" s="510"/>
      <c r="AD12" s="510"/>
      <c r="AE12" s="510"/>
      <c r="AF12" s="510"/>
      <c r="AG12" s="510"/>
      <c r="AH12" s="510"/>
      <c r="AI12" s="510"/>
      <c r="AJ12" s="510"/>
      <c r="AK12" s="511"/>
      <c r="AL12" s="182"/>
      <c r="AM12" s="95"/>
      <c r="AN12" s="95"/>
      <c r="AO12" s="96"/>
      <c r="AP12" s="97"/>
      <c r="AQ12" s="97"/>
      <c r="AR12" s="98"/>
      <c r="AS12" s="90"/>
      <c r="AT12" s="90"/>
      <c r="AU12" s="90"/>
      <c r="AV12" s="90"/>
      <c r="AW12" s="90"/>
      <c r="AX12" s="90"/>
      <c r="AY12" s="90"/>
      <c r="AZ12" s="90"/>
    </row>
    <row r="13" spans="1:52" ht="34.5" customHeight="1" x14ac:dyDescent="0.15">
      <c r="A13" s="198">
        <v>3</v>
      </c>
      <c r="B13" s="208"/>
      <c r="C13" s="209"/>
      <c r="D13" s="520"/>
      <c r="E13" s="521"/>
      <c r="F13" s="521"/>
      <c r="G13" s="521"/>
      <c r="H13" s="521"/>
      <c r="I13" s="521"/>
      <c r="J13" s="522"/>
      <c r="K13" s="522"/>
      <c r="L13" s="523"/>
      <c r="M13" s="524"/>
      <c r="N13" s="525"/>
      <c r="O13" s="525"/>
      <c r="P13" s="525"/>
      <c r="Q13" s="525"/>
      <c r="R13" s="525"/>
      <c r="S13" s="525"/>
      <c r="T13" s="525"/>
      <c r="U13" s="526"/>
      <c r="V13" s="526"/>
      <c r="W13" s="526"/>
      <c r="X13" s="527"/>
      <c r="Y13" s="210"/>
      <c r="Z13" s="221"/>
      <c r="AA13" s="509" t="str">
        <f>IF(Y13=2,"2人介護","　")</f>
        <v>　</v>
      </c>
      <c r="AB13" s="510"/>
      <c r="AC13" s="510"/>
      <c r="AD13" s="510"/>
      <c r="AE13" s="510"/>
      <c r="AF13" s="510"/>
      <c r="AG13" s="510"/>
      <c r="AH13" s="510"/>
      <c r="AI13" s="510"/>
      <c r="AJ13" s="510"/>
      <c r="AK13" s="511"/>
      <c r="AL13" s="595" t="s">
        <v>632</v>
      </c>
      <c r="AM13" s="95"/>
      <c r="AN13" s="95"/>
      <c r="AO13" s="96"/>
      <c r="AP13" s="97"/>
      <c r="AQ13" s="97"/>
      <c r="AR13" s="98"/>
      <c r="AS13" s="90"/>
      <c r="AT13" s="90"/>
      <c r="AU13" s="90"/>
      <c r="AV13" s="90"/>
      <c r="AW13" s="90"/>
      <c r="AX13" s="90"/>
      <c r="AY13" s="90"/>
      <c r="AZ13" s="90"/>
    </row>
    <row r="14" spans="1:52" ht="34.5" customHeight="1" x14ac:dyDescent="0.15">
      <c r="A14" s="198">
        <v>4</v>
      </c>
      <c r="B14" s="208"/>
      <c r="C14" s="209"/>
      <c r="D14" s="520"/>
      <c r="E14" s="521"/>
      <c r="F14" s="521"/>
      <c r="G14" s="521"/>
      <c r="H14" s="521"/>
      <c r="I14" s="521"/>
      <c r="J14" s="522"/>
      <c r="K14" s="522"/>
      <c r="L14" s="523"/>
      <c r="M14" s="524"/>
      <c r="N14" s="525"/>
      <c r="O14" s="525"/>
      <c r="P14" s="525"/>
      <c r="Q14" s="525"/>
      <c r="R14" s="525"/>
      <c r="S14" s="525"/>
      <c r="T14" s="525"/>
      <c r="U14" s="526"/>
      <c r="V14" s="526"/>
      <c r="W14" s="526"/>
      <c r="X14" s="527"/>
      <c r="Y14" s="210"/>
      <c r="Z14" s="221"/>
      <c r="AA14" s="509" t="str">
        <f t="shared" ref="AA14:AA30" si="0">IF(Y14=2,"2人介護","　")</f>
        <v>　</v>
      </c>
      <c r="AB14" s="510"/>
      <c r="AC14" s="510"/>
      <c r="AD14" s="510"/>
      <c r="AE14" s="510"/>
      <c r="AF14" s="510"/>
      <c r="AG14" s="510"/>
      <c r="AH14" s="510"/>
      <c r="AI14" s="510"/>
      <c r="AJ14" s="510"/>
      <c r="AK14" s="511"/>
      <c r="AL14" s="595"/>
    </row>
    <row r="15" spans="1:52" ht="34.5" customHeight="1" x14ac:dyDescent="0.15">
      <c r="A15" s="198">
        <v>5</v>
      </c>
      <c r="B15" s="208"/>
      <c r="C15" s="209"/>
      <c r="D15" s="520"/>
      <c r="E15" s="521"/>
      <c r="F15" s="521"/>
      <c r="G15" s="521"/>
      <c r="H15" s="521"/>
      <c r="I15" s="521"/>
      <c r="J15" s="522"/>
      <c r="K15" s="522"/>
      <c r="L15" s="523"/>
      <c r="M15" s="524"/>
      <c r="N15" s="525"/>
      <c r="O15" s="525"/>
      <c r="P15" s="525"/>
      <c r="Q15" s="525"/>
      <c r="R15" s="525"/>
      <c r="S15" s="525"/>
      <c r="T15" s="525"/>
      <c r="U15" s="526"/>
      <c r="V15" s="526"/>
      <c r="W15" s="526"/>
      <c r="X15" s="527"/>
      <c r="Y15" s="210"/>
      <c r="Z15" s="221"/>
      <c r="AA15" s="509" t="str">
        <f t="shared" si="0"/>
        <v>　</v>
      </c>
      <c r="AB15" s="510"/>
      <c r="AC15" s="510"/>
      <c r="AD15" s="510"/>
      <c r="AE15" s="510"/>
      <c r="AF15" s="510"/>
      <c r="AG15" s="510"/>
      <c r="AH15" s="510"/>
      <c r="AI15" s="510"/>
      <c r="AJ15" s="510"/>
      <c r="AK15" s="511"/>
      <c r="AL15" s="183" t="s">
        <v>624</v>
      </c>
    </row>
    <row r="16" spans="1:52" ht="34.5" customHeight="1" x14ac:dyDescent="0.15">
      <c r="A16" s="198">
        <v>6</v>
      </c>
      <c r="B16" s="208"/>
      <c r="C16" s="209"/>
      <c r="D16" s="520"/>
      <c r="E16" s="521"/>
      <c r="F16" s="521"/>
      <c r="G16" s="521"/>
      <c r="H16" s="521"/>
      <c r="I16" s="521"/>
      <c r="J16" s="522"/>
      <c r="K16" s="522"/>
      <c r="L16" s="523"/>
      <c r="M16" s="524"/>
      <c r="N16" s="525"/>
      <c r="O16" s="525"/>
      <c r="P16" s="525"/>
      <c r="Q16" s="525"/>
      <c r="R16" s="525"/>
      <c r="S16" s="525"/>
      <c r="T16" s="525"/>
      <c r="U16" s="526"/>
      <c r="V16" s="526"/>
      <c r="W16" s="526"/>
      <c r="X16" s="527"/>
      <c r="Y16" s="210"/>
      <c r="Z16" s="221"/>
      <c r="AA16" s="509" t="str">
        <f t="shared" si="0"/>
        <v>　</v>
      </c>
      <c r="AB16" s="510"/>
      <c r="AC16" s="510"/>
      <c r="AD16" s="510"/>
      <c r="AE16" s="510"/>
      <c r="AF16" s="510"/>
      <c r="AG16" s="510"/>
      <c r="AH16" s="510"/>
      <c r="AI16" s="510"/>
      <c r="AJ16" s="510"/>
      <c r="AK16" s="511"/>
      <c r="AL16" s="183"/>
    </row>
    <row r="17" spans="1:44" ht="34.5" customHeight="1" x14ac:dyDescent="0.15">
      <c r="A17" s="198">
        <v>7</v>
      </c>
      <c r="B17" s="208"/>
      <c r="C17" s="209"/>
      <c r="D17" s="520"/>
      <c r="E17" s="521"/>
      <c r="F17" s="521"/>
      <c r="G17" s="521"/>
      <c r="H17" s="521"/>
      <c r="I17" s="521"/>
      <c r="J17" s="522"/>
      <c r="K17" s="522"/>
      <c r="L17" s="523"/>
      <c r="M17" s="524"/>
      <c r="N17" s="525"/>
      <c r="O17" s="525"/>
      <c r="P17" s="525"/>
      <c r="Q17" s="525"/>
      <c r="R17" s="525"/>
      <c r="S17" s="525"/>
      <c r="T17" s="525"/>
      <c r="U17" s="526"/>
      <c r="V17" s="526"/>
      <c r="W17" s="526"/>
      <c r="X17" s="527"/>
      <c r="Y17" s="210"/>
      <c r="Z17" s="221"/>
      <c r="AA17" s="509" t="str">
        <f t="shared" si="0"/>
        <v>　</v>
      </c>
      <c r="AB17" s="510"/>
      <c r="AC17" s="510"/>
      <c r="AD17" s="510"/>
      <c r="AE17" s="510"/>
      <c r="AF17" s="510"/>
      <c r="AG17" s="510"/>
      <c r="AH17" s="510"/>
      <c r="AI17" s="510"/>
      <c r="AJ17" s="510"/>
      <c r="AK17" s="511"/>
      <c r="AL17" s="180" t="s">
        <v>620</v>
      </c>
    </row>
    <row r="18" spans="1:44" ht="34.5" customHeight="1" x14ac:dyDescent="0.15">
      <c r="A18" s="198">
        <v>8</v>
      </c>
      <c r="B18" s="208"/>
      <c r="C18" s="209"/>
      <c r="D18" s="520"/>
      <c r="E18" s="521"/>
      <c r="F18" s="521"/>
      <c r="G18" s="521"/>
      <c r="H18" s="521"/>
      <c r="I18" s="521"/>
      <c r="J18" s="522"/>
      <c r="K18" s="522"/>
      <c r="L18" s="523"/>
      <c r="M18" s="524"/>
      <c r="N18" s="525"/>
      <c r="O18" s="525"/>
      <c r="P18" s="525"/>
      <c r="Q18" s="525"/>
      <c r="R18" s="525"/>
      <c r="S18" s="525"/>
      <c r="T18" s="525"/>
      <c r="U18" s="526"/>
      <c r="V18" s="526"/>
      <c r="W18" s="526"/>
      <c r="X18" s="527"/>
      <c r="Y18" s="210"/>
      <c r="Z18" s="221"/>
      <c r="AA18" s="509" t="str">
        <f t="shared" si="0"/>
        <v>　</v>
      </c>
      <c r="AB18" s="510"/>
      <c r="AC18" s="510"/>
      <c r="AD18" s="510"/>
      <c r="AE18" s="510"/>
      <c r="AF18" s="510"/>
      <c r="AG18" s="510"/>
      <c r="AH18" s="510"/>
      <c r="AI18" s="510"/>
      <c r="AJ18" s="510"/>
      <c r="AK18" s="511"/>
      <c r="AL18" s="182"/>
    </row>
    <row r="19" spans="1:44" ht="34.5" customHeight="1" x14ac:dyDescent="0.15">
      <c r="A19" s="198">
        <v>9</v>
      </c>
      <c r="B19" s="208"/>
      <c r="C19" s="209"/>
      <c r="D19" s="520"/>
      <c r="E19" s="521"/>
      <c r="F19" s="521"/>
      <c r="G19" s="521"/>
      <c r="H19" s="521"/>
      <c r="I19" s="521"/>
      <c r="J19" s="522"/>
      <c r="K19" s="522"/>
      <c r="L19" s="523"/>
      <c r="M19" s="524"/>
      <c r="N19" s="525"/>
      <c r="O19" s="525"/>
      <c r="P19" s="525"/>
      <c r="Q19" s="525"/>
      <c r="R19" s="525"/>
      <c r="S19" s="525"/>
      <c r="T19" s="525"/>
      <c r="U19" s="526"/>
      <c r="V19" s="526"/>
      <c r="W19" s="526"/>
      <c r="X19" s="527"/>
      <c r="Y19" s="210"/>
      <c r="Z19" s="221"/>
      <c r="AA19" s="509" t="str">
        <f t="shared" si="0"/>
        <v>　</v>
      </c>
      <c r="AB19" s="510"/>
      <c r="AC19" s="510"/>
      <c r="AD19" s="510"/>
      <c r="AE19" s="510"/>
      <c r="AF19" s="510"/>
      <c r="AG19" s="510"/>
      <c r="AH19" s="510"/>
      <c r="AI19" s="510"/>
      <c r="AJ19" s="510"/>
      <c r="AK19" s="511"/>
      <c r="AL19" s="182"/>
    </row>
    <row r="20" spans="1:44" ht="34.5" customHeight="1" x14ac:dyDescent="0.15">
      <c r="A20" s="198">
        <v>10</v>
      </c>
      <c r="B20" s="208"/>
      <c r="C20" s="209"/>
      <c r="D20" s="520"/>
      <c r="E20" s="521"/>
      <c r="F20" s="521"/>
      <c r="G20" s="521"/>
      <c r="H20" s="521"/>
      <c r="I20" s="521"/>
      <c r="J20" s="522"/>
      <c r="K20" s="522"/>
      <c r="L20" s="523"/>
      <c r="M20" s="524"/>
      <c r="N20" s="525"/>
      <c r="O20" s="525"/>
      <c r="P20" s="525"/>
      <c r="Q20" s="525"/>
      <c r="R20" s="525"/>
      <c r="S20" s="525"/>
      <c r="T20" s="525"/>
      <c r="U20" s="526"/>
      <c r="V20" s="526"/>
      <c r="W20" s="526"/>
      <c r="X20" s="527"/>
      <c r="Y20" s="210"/>
      <c r="Z20" s="221"/>
      <c r="AA20" s="509" t="str">
        <f t="shared" si="0"/>
        <v>　</v>
      </c>
      <c r="AB20" s="510"/>
      <c r="AC20" s="510"/>
      <c r="AD20" s="510"/>
      <c r="AE20" s="510"/>
      <c r="AF20" s="510"/>
      <c r="AG20" s="510"/>
      <c r="AH20" s="510"/>
      <c r="AI20" s="510"/>
      <c r="AJ20" s="510"/>
      <c r="AK20" s="511"/>
      <c r="AL20" s="182"/>
    </row>
    <row r="21" spans="1:44" ht="34.5" customHeight="1" x14ac:dyDescent="0.15">
      <c r="A21" s="198">
        <v>11</v>
      </c>
      <c r="B21" s="208"/>
      <c r="C21" s="209"/>
      <c r="D21" s="520"/>
      <c r="E21" s="521"/>
      <c r="F21" s="521"/>
      <c r="G21" s="521"/>
      <c r="H21" s="521"/>
      <c r="I21" s="521"/>
      <c r="J21" s="522"/>
      <c r="K21" s="522"/>
      <c r="L21" s="523"/>
      <c r="M21" s="524"/>
      <c r="N21" s="525"/>
      <c r="O21" s="525"/>
      <c r="P21" s="525"/>
      <c r="Q21" s="525"/>
      <c r="R21" s="525"/>
      <c r="S21" s="525"/>
      <c r="T21" s="525"/>
      <c r="U21" s="526"/>
      <c r="V21" s="526"/>
      <c r="W21" s="526"/>
      <c r="X21" s="527"/>
      <c r="Y21" s="210"/>
      <c r="Z21" s="221"/>
      <c r="AA21" s="509" t="str">
        <f t="shared" si="0"/>
        <v>　</v>
      </c>
      <c r="AB21" s="510"/>
      <c r="AC21" s="510"/>
      <c r="AD21" s="510"/>
      <c r="AE21" s="510"/>
      <c r="AF21" s="510"/>
      <c r="AG21" s="510"/>
      <c r="AH21" s="510"/>
      <c r="AI21" s="510"/>
      <c r="AJ21" s="510"/>
      <c r="AK21" s="511"/>
      <c r="AL21" s="182"/>
    </row>
    <row r="22" spans="1:44" ht="34.5" customHeight="1" x14ac:dyDescent="0.15">
      <c r="A22" s="198">
        <v>12</v>
      </c>
      <c r="B22" s="208"/>
      <c r="C22" s="209"/>
      <c r="D22" s="520"/>
      <c r="E22" s="521"/>
      <c r="F22" s="521"/>
      <c r="G22" s="521"/>
      <c r="H22" s="521"/>
      <c r="I22" s="521"/>
      <c r="J22" s="522"/>
      <c r="K22" s="522"/>
      <c r="L22" s="523"/>
      <c r="M22" s="524"/>
      <c r="N22" s="525"/>
      <c r="O22" s="525"/>
      <c r="P22" s="525"/>
      <c r="Q22" s="525"/>
      <c r="R22" s="525"/>
      <c r="S22" s="525"/>
      <c r="T22" s="525"/>
      <c r="U22" s="526"/>
      <c r="V22" s="526"/>
      <c r="W22" s="526"/>
      <c r="X22" s="527"/>
      <c r="Y22" s="210"/>
      <c r="Z22" s="221"/>
      <c r="AA22" s="509" t="str">
        <f t="shared" si="0"/>
        <v>　</v>
      </c>
      <c r="AB22" s="510"/>
      <c r="AC22" s="510"/>
      <c r="AD22" s="510"/>
      <c r="AE22" s="510"/>
      <c r="AF22" s="510"/>
      <c r="AG22" s="510"/>
      <c r="AH22" s="510"/>
      <c r="AI22" s="510"/>
      <c r="AJ22" s="510"/>
      <c r="AK22" s="511"/>
      <c r="AL22" s="182"/>
    </row>
    <row r="23" spans="1:44" ht="34.5" customHeight="1" x14ac:dyDescent="0.15">
      <c r="A23" s="198">
        <v>13</v>
      </c>
      <c r="B23" s="208"/>
      <c r="C23" s="209"/>
      <c r="D23" s="520"/>
      <c r="E23" s="521"/>
      <c r="F23" s="521"/>
      <c r="G23" s="521"/>
      <c r="H23" s="521"/>
      <c r="I23" s="521"/>
      <c r="J23" s="522"/>
      <c r="K23" s="522"/>
      <c r="L23" s="523"/>
      <c r="M23" s="524"/>
      <c r="N23" s="525"/>
      <c r="O23" s="525"/>
      <c r="P23" s="525"/>
      <c r="Q23" s="525"/>
      <c r="R23" s="525"/>
      <c r="S23" s="525"/>
      <c r="T23" s="525"/>
      <c r="U23" s="526"/>
      <c r="V23" s="526"/>
      <c r="W23" s="526"/>
      <c r="X23" s="527"/>
      <c r="Y23" s="210"/>
      <c r="Z23" s="221"/>
      <c r="AA23" s="509" t="str">
        <f t="shared" si="0"/>
        <v>　</v>
      </c>
      <c r="AB23" s="510"/>
      <c r="AC23" s="510"/>
      <c r="AD23" s="510"/>
      <c r="AE23" s="510"/>
      <c r="AF23" s="510"/>
      <c r="AG23" s="510"/>
      <c r="AH23" s="510"/>
      <c r="AI23" s="510"/>
      <c r="AJ23" s="510"/>
      <c r="AK23" s="511"/>
      <c r="AL23" s="182"/>
    </row>
    <row r="24" spans="1:44" ht="34.5" customHeight="1" x14ac:dyDescent="0.15">
      <c r="A24" s="198">
        <v>14</v>
      </c>
      <c r="B24" s="208"/>
      <c r="C24" s="209"/>
      <c r="D24" s="520"/>
      <c r="E24" s="521"/>
      <c r="F24" s="521"/>
      <c r="G24" s="521"/>
      <c r="H24" s="521"/>
      <c r="I24" s="521"/>
      <c r="J24" s="522"/>
      <c r="K24" s="522"/>
      <c r="L24" s="523"/>
      <c r="M24" s="524"/>
      <c r="N24" s="525"/>
      <c r="O24" s="525"/>
      <c r="P24" s="525"/>
      <c r="Q24" s="525"/>
      <c r="R24" s="525"/>
      <c r="S24" s="525"/>
      <c r="T24" s="525"/>
      <c r="U24" s="526"/>
      <c r="V24" s="526"/>
      <c r="W24" s="526"/>
      <c r="X24" s="527"/>
      <c r="Y24" s="210"/>
      <c r="Z24" s="221"/>
      <c r="AA24" s="509" t="str">
        <f t="shared" si="0"/>
        <v>　</v>
      </c>
      <c r="AB24" s="510"/>
      <c r="AC24" s="510"/>
      <c r="AD24" s="510"/>
      <c r="AE24" s="510"/>
      <c r="AF24" s="510"/>
      <c r="AG24" s="510"/>
      <c r="AH24" s="510"/>
      <c r="AI24" s="510"/>
      <c r="AJ24" s="510"/>
      <c r="AK24" s="511"/>
      <c r="AL24" s="182"/>
    </row>
    <row r="25" spans="1:44" ht="34.5" customHeight="1" x14ac:dyDescent="0.15">
      <c r="A25" s="198">
        <v>15</v>
      </c>
      <c r="B25" s="208"/>
      <c r="C25" s="209"/>
      <c r="D25" s="520"/>
      <c r="E25" s="521"/>
      <c r="F25" s="521"/>
      <c r="G25" s="521"/>
      <c r="H25" s="521"/>
      <c r="I25" s="521"/>
      <c r="J25" s="522"/>
      <c r="K25" s="522"/>
      <c r="L25" s="523"/>
      <c r="M25" s="524"/>
      <c r="N25" s="525"/>
      <c r="O25" s="525"/>
      <c r="P25" s="525"/>
      <c r="Q25" s="525"/>
      <c r="R25" s="525"/>
      <c r="S25" s="525"/>
      <c r="T25" s="525"/>
      <c r="U25" s="526"/>
      <c r="V25" s="526"/>
      <c r="W25" s="526"/>
      <c r="X25" s="527"/>
      <c r="Y25" s="210"/>
      <c r="Z25" s="221"/>
      <c r="AA25" s="509" t="str">
        <f t="shared" si="0"/>
        <v>　</v>
      </c>
      <c r="AB25" s="510"/>
      <c r="AC25" s="510"/>
      <c r="AD25" s="510"/>
      <c r="AE25" s="510"/>
      <c r="AF25" s="510"/>
      <c r="AG25" s="510"/>
      <c r="AH25" s="510"/>
      <c r="AI25" s="510"/>
      <c r="AJ25" s="510"/>
      <c r="AK25" s="511"/>
      <c r="AL25" s="182"/>
      <c r="AM25" s="99"/>
      <c r="AN25" s="99"/>
      <c r="AO25" s="100"/>
      <c r="AP25" s="101"/>
      <c r="AQ25" s="101"/>
      <c r="AR25" s="102"/>
    </row>
    <row r="26" spans="1:44" ht="34.5" customHeight="1" x14ac:dyDescent="0.15">
      <c r="A26" s="198">
        <v>16</v>
      </c>
      <c r="B26" s="208"/>
      <c r="C26" s="209"/>
      <c r="D26" s="520"/>
      <c r="E26" s="521"/>
      <c r="F26" s="521"/>
      <c r="G26" s="521"/>
      <c r="H26" s="521"/>
      <c r="I26" s="521"/>
      <c r="J26" s="522"/>
      <c r="K26" s="522"/>
      <c r="L26" s="523"/>
      <c r="M26" s="524"/>
      <c r="N26" s="525"/>
      <c r="O26" s="525"/>
      <c r="P26" s="525"/>
      <c r="Q26" s="525"/>
      <c r="R26" s="525"/>
      <c r="S26" s="525"/>
      <c r="T26" s="525"/>
      <c r="U26" s="526"/>
      <c r="V26" s="526"/>
      <c r="W26" s="526"/>
      <c r="X26" s="527"/>
      <c r="Y26" s="210"/>
      <c r="Z26" s="221"/>
      <c r="AA26" s="509" t="str">
        <f t="shared" si="0"/>
        <v>　</v>
      </c>
      <c r="AB26" s="510"/>
      <c r="AC26" s="510"/>
      <c r="AD26" s="510"/>
      <c r="AE26" s="510"/>
      <c r="AF26" s="510"/>
      <c r="AG26" s="510"/>
      <c r="AH26" s="510"/>
      <c r="AI26" s="510"/>
      <c r="AJ26" s="510"/>
      <c r="AK26" s="511"/>
      <c r="AL26" s="182"/>
      <c r="AM26" s="99"/>
      <c r="AN26" s="99"/>
      <c r="AO26" s="100"/>
      <c r="AP26" s="101"/>
      <c r="AQ26" s="101"/>
      <c r="AR26" s="102"/>
    </row>
    <row r="27" spans="1:44" ht="34.5" customHeight="1" x14ac:dyDescent="0.15">
      <c r="A27" s="198">
        <v>17</v>
      </c>
      <c r="B27" s="208"/>
      <c r="C27" s="209"/>
      <c r="D27" s="520"/>
      <c r="E27" s="521"/>
      <c r="F27" s="521"/>
      <c r="G27" s="521"/>
      <c r="H27" s="521"/>
      <c r="I27" s="521"/>
      <c r="J27" s="522"/>
      <c r="K27" s="522"/>
      <c r="L27" s="523"/>
      <c r="M27" s="524"/>
      <c r="N27" s="525"/>
      <c r="O27" s="525"/>
      <c r="P27" s="525"/>
      <c r="Q27" s="525"/>
      <c r="R27" s="525"/>
      <c r="S27" s="525"/>
      <c r="T27" s="525"/>
      <c r="U27" s="526"/>
      <c r="V27" s="526"/>
      <c r="W27" s="526"/>
      <c r="X27" s="527"/>
      <c r="Y27" s="210"/>
      <c r="Z27" s="221"/>
      <c r="AA27" s="509" t="str">
        <f t="shared" si="0"/>
        <v>　</v>
      </c>
      <c r="AB27" s="510"/>
      <c r="AC27" s="510"/>
      <c r="AD27" s="510"/>
      <c r="AE27" s="510"/>
      <c r="AF27" s="510"/>
      <c r="AG27" s="510"/>
      <c r="AH27" s="510"/>
      <c r="AI27" s="510"/>
      <c r="AJ27" s="510"/>
      <c r="AK27" s="511"/>
      <c r="AL27" s="182"/>
      <c r="AM27" s="99"/>
      <c r="AN27" s="99"/>
      <c r="AO27" s="100"/>
      <c r="AP27" s="101"/>
      <c r="AQ27" s="101"/>
      <c r="AR27" s="102"/>
    </row>
    <row r="28" spans="1:44" ht="34.5" customHeight="1" x14ac:dyDescent="0.15">
      <c r="A28" s="198">
        <v>18</v>
      </c>
      <c r="B28" s="208"/>
      <c r="C28" s="209"/>
      <c r="D28" s="520"/>
      <c r="E28" s="521"/>
      <c r="F28" s="521"/>
      <c r="G28" s="521"/>
      <c r="H28" s="521"/>
      <c r="I28" s="521"/>
      <c r="J28" s="522"/>
      <c r="K28" s="522"/>
      <c r="L28" s="523"/>
      <c r="M28" s="524"/>
      <c r="N28" s="525"/>
      <c r="O28" s="525"/>
      <c r="P28" s="525"/>
      <c r="Q28" s="525"/>
      <c r="R28" s="525"/>
      <c r="S28" s="525"/>
      <c r="T28" s="525"/>
      <c r="U28" s="526"/>
      <c r="V28" s="526"/>
      <c r="W28" s="526"/>
      <c r="X28" s="527"/>
      <c r="Y28" s="210"/>
      <c r="Z28" s="221"/>
      <c r="AA28" s="509" t="str">
        <f t="shared" si="0"/>
        <v>　</v>
      </c>
      <c r="AB28" s="510"/>
      <c r="AC28" s="510"/>
      <c r="AD28" s="510"/>
      <c r="AE28" s="510"/>
      <c r="AF28" s="510"/>
      <c r="AG28" s="510"/>
      <c r="AH28" s="510"/>
      <c r="AI28" s="510"/>
      <c r="AJ28" s="510"/>
      <c r="AK28" s="511"/>
      <c r="AL28" s="182"/>
      <c r="AM28" s="99"/>
      <c r="AN28" s="99"/>
      <c r="AO28" s="100"/>
      <c r="AP28" s="101"/>
      <c r="AQ28" s="101"/>
      <c r="AR28" s="102"/>
    </row>
    <row r="29" spans="1:44" ht="34.5" customHeight="1" x14ac:dyDescent="0.15">
      <c r="A29" s="198">
        <v>19</v>
      </c>
      <c r="B29" s="208"/>
      <c r="C29" s="209"/>
      <c r="D29" s="520"/>
      <c r="E29" s="521"/>
      <c r="F29" s="521"/>
      <c r="G29" s="521"/>
      <c r="H29" s="521"/>
      <c r="I29" s="521"/>
      <c r="J29" s="522"/>
      <c r="K29" s="522"/>
      <c r="L29" s="523"/>
      <c r="M29" s="524"/>
      <c r="N29" s="525"/>
      <c r="O29" s="525"/>
      <c r="P29" s="525"/>
      <c r="Q29" s="525"/>
      <c r="R29" s="525"/>
      <c r="S29" s="525"/>
      <c r="T29" s="525"/>
      <c r="U29" s="526"/>
      <c r="V29" s="526"/>
      <c r="W29" s="526"/>
      <c r="X29" s="527"/>
      <c r="Y29" s="210"/>
      <c r="Z29" s="221"/>
      <c r="AA29" s="509" t="str">
        <f t="shared" si="0"/>
        <v>　</v>
      </c>
      <c r="AB29" s="510"/>
      <c r="AC29" s="510"/>
      <c r="AD29" s="510"/>
      <c r="AE29" s="510"/>
      <c r="AF29" s="510"/>
      <c r="AG29" s="510"/>
      <c r="AH29" s="510"/>
      <c r="AI29" s="510"/>
      <c r="AJ29" s="510"/>
      <c r="AK29" s="511"/>
      <c r="AL29" s="182"/>
      <c r="AM29" s="99"/>
      <c r="AN29" s="99"/>
      <c r="AO29" s="100"/>
      <c r="AP29" s="101"/>
      <c r="AQ29" s="101"/>
      <c r="AR29" s="102"/>
    </row>
    <row r="30" spans="1:44" ht="34.5" customHeight="1" thickBot="1" x14ac:dyDescent="0.2">
      <c r="A30" s="198">
        <v>20</v>
      </c>
      <c r="B30" s="212"/>
      <c r="C30" s="213"/>
      <c r="D30" s="512"/>
      <c r="E30" s="513"/>
      <c r="F30" s="513"/>
      <c r="G30" s="513"/>
      <c r="H30" s="513"/>
      <c r="I30" s="513"/>
      <c r="J30" s="514"/>
      <c r="K30" s="514"/>
      <c r="L30" s="515"/>
      <c r="M30" s="516"/>
      <c r="N30" s="517"/>
      <c r="O30" s="517"/>
      <c r="P30" s="517"/>
      <c r="Q30" s="517"/>
      <c r="R30" s="517"/>
      <c r="S30" s="517"/>
      <c r="T30" s="517"/>
      <c r="U30" s="518"/>
      <c r="V30" s="518"/>
      <c r="W30" s="518"/>
      <c r="X30" s="519"/>
      <c r="Y30" s="214"/>
      <c r="Z30" s="222"/>
      <c r="AA30" s="509" t="str">
        <f t="shared" si="0"/>
        <v>　</v>
      </c>
      <c r="AB30" s="510"/>
      <c r="AC30" s="510"/>
      <c r="AD30" s="510"/>
      <c r="AE30" s="510"/>
      <c r="AF30" s="510"/>
      <c r="AG30" s="510"/>
      <c r="AH30" s="510"/>
      <c r="AI30" s="510"/>
      <c r="AJ30" s="510"/>
      <c r="AK30" s="511"/>
      <c r="AL30" s="182"/>
      <c r="AM30" s="99"/>
      <c r="AN30" s="99"/>
      <c r="AO30" s="100"/>
      <c r="AP30" s="101"/>
      <c r="AQ30" s="101"/>
      <c r="AR30" s="102"/>
    </row>
    <row r="31" spans="1:44" ht="18" customHeight="1" thickTop="1" thickBot="1" x14ac:dyDescent="0.2">
      <c r="A31" s="198"/>
      <c r="B31" s="597" t="s">
        <v>68</v>
      </c>
      <c r="C31" s="598"/>
      <c r="D31" s="598"/>
      <c r="E31" s="598"/>
      <c r="F31" s="598"/>
      <c r="G31" s="598"/>
      <c r="H31" s="598"/>
      <c r="I31" s="598"/>
      <c r="J31" s="596">
        <f>SUM(J11:L30)</f>
        <v>0</v>
      </c>
      <c r="K31" s="596"/>
      <c r="L31" s="596"/>
      <c r="M31" s="599"/>
      <c r="N31" s="599"/>
      <c r="O31" s="599"/>
      <c r="P31" s="599"/>
      <c r="Q31" s="599"/>
      <c r="R31" s="599"/>
      <c r="S31" s="599"/>
      <c r="T31" s="599"/>
      <c r="U31" s="600">
        <f>SUM(U11:X30)</f>
        <v>0</v>
      </c>
      <c r="V31" s="600"/>
      <c r="W31" s="600"/>
      <c r="X31" s="600"/>
      <c r="Y31" s="215"/>
      <c r="Z31" s="215"/>
      <c r="AA31" s="599"/>
      <c r="AB31" s="599"/>
      <c r="AC31" s="599"/>
      <c r="AD31" s="599"/>
      <c r="AE31" s="599"/>
      <c r="AF31" s="599"/>
      <c r="AG31" s="599"/>
      <c r="AH31" s="599"/>
      <c r="AI31" s="599"/>
      <c r="AJ31" s="599"/>
      <c r="AK31" s="601"/>
      <c r="AL31" s="182"/>
    </row>
    <row r="32" spans="1:44" ht="18.75" customHeight="1" x14ac:dyDescent="0.15">
      <c r="A32" s="198"/>
      <c r="B32" s="216" t="s">
        <v>606</v>
      </c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82"/>
    </row>
    <row r="33" spans="1:38" ht="17.25" customHeight="1" x14ac:dyDescent="0.15">
      <c r="A33" s="198"/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576"/>
      <c r="AB33" s="577"/>
      <c r="AC33" s="571" t="s">
        <v>69</v>
      </c>
      <c r="AD33" s="572"/>
      <c r="AE33" s="573"/>
      <c r="AF33" s="576"/>
      <c r="AG33" s="578"/>
      <c r="AH33" s="577"/>
      <c r="AI33" s="571" t="s">
        <v>47</v>
      </c>
      <c r="AJ33" s="572"/>
      <c r="AK33" s="573"/>
      <c r="AL33" s="182"/>
    </row>
    <row r="34" spans="1:38" ht="21.75" customHeight="1" x14ac:dyDescent="0.15">
      <c r="A34" s="198"/>
      <c r="B34" s="179"/>
      <c r="C34" s="179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82"/>
    </row>
    <row r="35" spans="1:38" ht="21.75" customHeight="1" x14ac:dyDescent="0.15">
      <c r="D35" s="103"/>
      <c r="E35" s="103"/>
      <c r="F35" s="103"/>
      <c r="G35" s="103"/>
    </row>
    <row r="36" spans="1:38" ht="21.75" customHeight="1" x14ac:dyDescent="0.15"/>
    <row r="37" spans="1:38" ht="21.75" customHeight="1" x14ac:dyDescent="0.15"/>
    <row r="38" spans="1:38" ht="21.75" customHeight="1" x14ac:dyDescent="0.15"/>
    <row r="39" spans="1:38" ht="21.75" customHeight="1" x14ac:dyDescent="0.15"/>
    <row r="40" spans="1:38" ht="21.75" customHeight="1" x14ac:dyDescent="0.15"/>
    <row r="41" spans="1:38" ht="21.75" customHeight="1" x14ac:dyDescent="0.15"/>
    <row r="42" spans="1:38" ht="21.75" customHeight="1" x14ac:dyDescent="0.15"/>
    <row r="43" spans="1:38" ht="21.75" customHeight="1" x14ac:dyDescent="0.15"/>
    <row r="44" spans="1:38" ht="21.75" customHeight="1" x14ac:dyDescent="0.15"/>
    <row r="45" spans="1:38" ht="21.75" customHeight="1" x14ac:dyDescent="0.15"/>
    <row r="46" spans="1:38" ht="21.75" customHeight="1" x14ac:dyDescent="0.15"/>
    <row r="47" spans="1:38" ht="21.75" customHeight="1" x14ac:dyDescent="0.15"/>
    <row r="48" spans="1:38" ht="21.75" customHeight="1" x14ac:dyDescent="0.15"/>
    <row r="49" ht="21.75" customHeight="1" x14ac:dyDescent="0.15"/>
    <row r="50" ht="21.75" customHeight="1" x14ac:dyDescent="0.15"/>
    <row r="51" ht="21.75" customHeight="1" x14ac:dyDescent="0.15"/>
    <row r="52" ht="21.75" customHeight="1" x14ac:dyDescent="0.15"/>
    <row r="53" ht="21.75" customHeight="1" x14ac:dyDescent="0.15"/>
    <row r="54" ht="21.75" customHeight="1" x14ac:dyDescent="0.15"/>
    <row r="55" ht="21.75" customHeight="1" x14ac:dyDescent="0.15"/>
    <row r="56" ht="21.75" customHeight="1" x14ac:dyDescent="0.15"/>
    <row r="57" ht="21.75" customHeight="1" x14ac:dyDescent="0.15"/>
    <row r="58" ht="21.75" customHeight="1" x14ac:dyDescent="0.15"/>
    <row r="59" ht="21.75" customHeight="1" x14ac:dyDescent="0.15"/>
    <row r="60" ht="21.75" customHeight="1" x14ac:dyDescent="0.15"/>
    <row r="61" ht="21.75" customHeight="1" x14ac:dyDescent="0.15"/>
    <row r="62" ht="21.75" customHeight="1" x14ac:dyDescent="0.15"/>
    <row r="63" ht="21.75" customHeight="1" x14ac:dyDescent="0.15"/>
    <row r="64" ht="21.75" customHeight="1" x14ac:dyDescent="0.15"/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</sheetData>
  <sheetProtection formatCells="0" formatColumns="0" formatRows="0" selectLockedCells="1"/>
  <protectedRanges>
    <protectedRange sqref="AB4:AK4" name="事業所情報"/>
    <protectedRange sqref="B11:C30" name="日付曜日"/>
    <protectedRange sqref="D11:G30 I11:X30" name="計画・実績"/>
    <protectedRange sqref="Y11:Y30" name="派遣人数"/>
    <protectedRange sqref="AA33 AF33" name="ページ"/>
    <protectedRange sqref="X2 Y3" name="サービス提供年月"/>
    <protectedRange sqref="P6 O5 H6 H4:I5 J4:J6 F4:G6 D4:E5" name="受給者情報_1"/>
  </protectedRanges>
  <mergeCells count="206">
    <mergeCell ref="AL13:AL14"/>
    <mergeCell ref="J31:L31"/>
    <mergeCell ref="B31:I31"/>
    <mergeCell ref="M31:P31"/>
    <mergeCell ref="Q31:T31"/>
    <mergeCell ref="U31:X31"/>
    <mergeCell ref="AA31:AC31"/>
    <mergeCell ref="AD31:AK31"/>
    <mergeCell ref="B1:AK1"/>
    <mergeCell ref="X2:Y2"/>
    <mergeCell ref="H6:N6"/>
    <mergeCell ref="H7:N7"/>
    <mergeCell ref="T6:Y6"/>
    <mergeCell ref="T7:Y7"/>
    <mergeCell ref="O6:S7"/>
    <mergeCell ref="U10:X10"/>
    <mergeCell ref="M9:X9"/>
    <mergeCell ref="D11:F11"/>
    <mergeCell ref="G11:I11"/>
    <mergeCell ref="J11:L11"/>
    <mergeCell ref="M11:P11"/>
    <mergeCell ref="Q11:T11"/>
    <mergeCell ref="AC2:AD2"/>
    <mergeCell ref="AE2:AH2"/>
    <mergeCell ref="AI33:AK33"/>
    <mergeCell ref="Z9:Z10"/>
    <mergeCell ref="AA33:AB33"/>
    <mergeCell ref="AC33:AE33"/>
    <mergeCell ref="AF33:AH33"/>
    <mergeCell ref="AK4:AK5"/>
    <mergeCell ref="AI2:AK2"/>
    <mergeCell ref="AB4:AB5"/>
    <mergeCell ref="Z6:AA7"/>
    <mergeCell ref="AB6:AK7"/>
    <mergeCell ref="AA9:AK10"/>
    <mergeCell ref="AA11:AK11"/>
    <mergeCell ref="AA12:AK12"/>
    <mergeCell ref="AA13:AK13"/>
    <mergeCell ref="AA14:AK14"/>
    <mergeCell ref="AG4:AG5"/>
    <mergeCell ref="AH4:AH5"/>
    <mergeCell ref="AI4:AI5"/>
    <mergeCell ref="AJ4:AJ5"/>
    <mergeCell ref="Z2:AB2"/>
    <mergeCell ref="AA24:AK24"/>
    <mergeCell ref="AA25:AK25"/>
    <mergeCell ref="AA26:AK26"/>
    <mergeCell ref="AA27:AK27"/>
    <mergeCell ref="U11:X11"/>
    <mergeCell ref="I4:I5"/>
    <mergeCell ref="J4:J5"/>
    <mergeCell ref="Y9:Y10"/>
    <mergeCell ref="Z4:AA5"/>
    <mergeCell ref="AC4:AC5"/>
    <mergeCell ref="AD4:AD5"/>
    <mergeCell ref="AE4:AE5"/>
    <mergeCell ref="AF4:AF5"/>
    <mergeCell ref="K4:K5"/>
    <mergeCell ref="L4:L5"/>
    <mergeCell ref="M4:M5"/>
    <mergeCell ref="N4:N5"/>
    <mergeCell ref="G10:I10"/>
    <mergeCell ref="J10:L10"/>
    <mergeCell ref="D9:L9"/>
    <mergeCell ref="M10:P10"/>
    <mergeCell ref="Q10:T10"/>
    <mergeCell ref="T4:Y4"/>
    <mergeCell ref="T5:Y5"/>
    <mergeCell ref="O4:S4"/>
    <mergeCell ref="O5:S5"/>
    <mergeCell ref="B4:D5"/>
    <mergeCell ref="B6:D7"/>
    <mergeCell ref="E6:G7"/>
    <mergeCell ref="B9:B10"/>
    <mergeCell ref="C9:C10"/>
    <mergeCell ref="D10:F10"/>
    <mergeCell ref="E4:E5"/>
    <mergeCell ref="F4:F5"/>
    <mergeCell ref="G4:G5"/>
    <mergeCell ref="H4:H5"/>
    <mergeCell ref="D12:F12"/>
    <mergeCell ref="G12:I12"/>
    <mergeCell ref="J12:L12"/>
    <mergeCell ref="M12:P12"/>
    <mergeCell ref="Q12:T12"/>
    <mergeCell ref="U12:X12"/>
    <mergeCell ref="D13:F13"/>
    <mergeCell ref="G13:I13"/>
    <mergeCell ref="J13:L13"/>
    <mergeCell ref="M13:P13"/>
    <mergeCell ref="Q13:T13"/>
    <mergeCell ref="U13:X13"/>
    <mergeCell ref="D14:F14"/>
    <mergeCell ref="G14:I14"/>
    <mergeCell ref="J14:L14"/>
    <mergeCell ref="M14:P14"/>
    <mergeCell ref="Q14:T14"/>
    <mergeCell ref="U14:X14"/>
    <mergeCell ref="D15:F15"/>
    <mergeCell ref="G15:I15"/>
    <mergeCell ref="J15:L15"/>
    <mergeCell ref="M15:P15"/>
    <mergeCell ref="Q15:T15"/>
    <mergeCell ref="U15:X15"/>
    <mergeCell ref="D16:F16"/>
    <mergeCell ref="G16:I16"/>
    <mergeCell ref="J16:L16"/>
    <mergeCell ref="M16:P16"/>
    <mergeCell ref="Q16:T16"/>
    <mergeCell ref="U16:X16"/>
    <mergeCell ref="D17:F17"/>
    <mergeCell ref="G17:I17"/>
    <mergeCell ref="J17:L17"/>
    <mergeCell ref="M17:P17"/>
    <mergeCell ref="Q17:T17"/>
    <mergeCell ref="U17:X17"/>
    <mergeCell ref="D18:F18"/>
    <mergeCell ref="G18:I18"/>
    <mergeCell ref="J18:L18"/>
    <mergeCell ref="M18:P18"/>
    <mergeCell ref="Q18:T18"/>
    <mergeCell ref="U18:X18"/>
    <mergeCell ref="D19:F19"/>
    <mergeCell ref="G19:I19"/>
    <mergeCell ref="J19:L19"/>
    <mergeCell ref="M19:P19"/>
    <mergeCell ref="Q19:T19"/>
    <mergeCell ref="U19:X19"/>
    <mergeCell ref="D20:F20"/>
    <mergeCell ref="G20:I20"/>
    <mergeCell ref="J20:L20"/>
    <mergeCell ref="M20:P20"/>
    <mergeCell ref="Q20:T20"/>
    <mergeCell ref="U20:X20"/>
    <mergeCell ref="D21:F21"/>
    <mergeCell ref="G21:I21"/>
    <mergeCell ref="J21:L21"/>
    <mergeCell ref="M21:P21"/>
    <mergeCell ref="Q21:T21"/>
    <mergeCell ref="U21:X21"/>
    <mergeCell ref="D22:F22"/>
    <mergeCell ref="G22:I22"/>
    <mergeCell ref="J22:L22"/>
    <mergeCell ref="M22:P22"/>
    <mergeCell ref="Q22:T22"/>
    <mergeCell ref="U22:X22"/>
    <mergeCell ref="D23:F23"/>
    <mergeCell ref="G23:I23"/>
    <mergeCell ref="J23:L23"/>
    <mergeCell ref="M23:P23"/>
    <mergeCell ref="Q23:T23"/>
    <mergeCell ref="U23:X23"/>
    <mergeCell ref="U26:X26"/>
    <mergeCell ref="D27:F27"/>
    <mergeCell ref="G27:I27"/>
    <mergeCell ref="J27:L27"/>
    <mergeCell ref="M27:P27"/>
    <mergeCell ref="Q27:T27"/>
    <mergeCell ref="U27:X27"/>
    <mergeCell ref="D24:F24"/>
    <mergeCell ref="G24:I24"/>
    <mergeCell ref="J24:L24"/>
    <mergeCell ref="M24:P24"/>
    <mergeCell ref="Q24:T24"/>
    <mergeCell ref="U24:X24"/>
    <mergeCell ref="D25:F25"/>
    <mergeCell ref="G25:I25"/>
    <mergeCell ref="J25:L25"/>
    <mergeCell ref="M25:P25"/>
    <mergeCell ref="Q25:T25"/>
    <mergeCell ref="U25:X25"/>
    <mergeCell ref="D26:F26"/>
    <mergeCell ref="G26:I26"/>
    <mergeCell ref="J26:L26"/>
    <mergeCell ref="M26:P26"/>
    <mergeCell ref="Q26:T26"/>
    <mergeCell ref="D30:F30"/>
    <mergeCell ref="G30:I30"/>
    <mergeCell ref="J30:L30"/>
    <mergeCell ref="M30:P30"/>
    <mergeCell ref="Q30:T30"/>
    <mergeCell ref="U30:X30"/>
    <mergeCell ref="D28:F28"/>
    <mergeCell ref="G28:I28"/>
    <mergeCell ref="J28:L28"/>
    <mergeCell ref="M28:P28"/>
    <mergeCell ref="Q28:T28"/>
    <mergeCell ref="U28:X28"/>
    <mergeCell ref="D29:F29"/>
    <mergeCell ref="G29:I29"/>
    <mergeCell ref="J29:L29"/>
    <mergeCell ref="M29:P29"/>
    <mergeCell ref="Q29:T29"/>
    <mergeCell ref="U29:X29"/>
    <mergeCell ref="AA28:AK28"/>
    <mergeCell ref="AA29:AK29"/>
    <mergeCell ref="AA30:AK30"/>
    <mergeCell ref="AA15:AK15"/>
    <mergeCell ref="AA16:AK16"/>
    <mergeCell ref="AA17:AK17"/>
    <mergeCell ref="AA18:AK18"/>
    <mergeCell ref="AA19:AK19"/>
    <mergeCell ref="AA20:AK20"/>
    <mergeCell ref="AA21:AK21"/>
    <mergeCell ref="AA22:AK22"/>
    <mergeCell ref="AA23:AK23"/>
  </mergeCells>
  <phoneticPr fontId="2"/>
  <printOptions horizontalCentered="1" verticalCentered="1"/>
  <pageMargins left="0.39370078740157483" right="0.39370078740157483" top="0" bottom="0" header="0.11811023622047245" footer="0.11811023622047245"/>
  <pageSetup paperSize="9" scale="84" orientation="portrait" r:id="rId1"/>
  <headerFooter alignWithMargins="0">
    <oddHeader>&amp;L（様式第三　港区）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B07CC-C48F-4E55-9D4D-FFA4866BF748}">
  <dimension ref="A1:G489"/>
  <sheetViews>
    <sheetView view="pageBreakPreview" zoomScale="90" zoomScaleNormal="100" zoomScaleSheetLayoutView="90" workbookViewId="0">
      <selection activeCell="B21" sqref="B21"/>
    </sheetView>
  </sheetViews>
  <sheetFormatPr defaultColWidth="9" defaultRowHeight="13.5" x14ac:dyDescent="0.15"/>
  <cols>
    <col min="1" max="1" width="11" style="173" customWidth="1"/>
    <col min="2" max="2" width="10.625" style="162" bestFit="1" customWidth="1"/>
    <col min="3" max="3" width="37.5" style="163" customWidth="1"/>
    <col min="4" max="4" width="50.625" style="6" customWidth="1"/>
    <col min="5" max="7" width="9" style="6"/>
    <col min="8" max="8" width="30.75" style="6" customWidth="1"/>
    <col min="9" max="16384" width="9" style="6"/>
  </cols>
  <sheetData>
    <row r="1" spans="1:7" ht="14.25" x14ac:dyDescent="0.15">
      <c r="A1" s="621" t="s">
        <v>633</v>
      </c>
      <c r="B1" s="621"/>
      <c r="C1" s="621"/>
      <c r="D1" s="104"/>
      <c r="E1" s="105"/>
      <c r="F1" s="622"/>
      <c r="G1" s="622"/>
    </row>
    <row r="2" spans="1:7" ht="16.5" customHeight="1" x14ac:dyDescent="0.15">
      <c r="A2" s="167" t="s">
        <v>70</v>
      </c>
      <c r="B2" s="106" t="s">
        <v>71</v>
      </c>
      <c r="C2" s="107" t="s">
        <v>33</v>
      </c>
      <c r="D2" s="108"/>
      <c r="E2" s="109"/>
      <c r="F2" s="110"/>
      <c r="G2" s="111"/>
    </row>
    <row r="3" spans="1:7" ht="17.25" customHeight="1" x14ac:dyDescent="0.15">
      <c r="A3" s="112">
        <v>1111</v>
      </c>
      <c r="B3" s="113">
        <v>255</v>
      </c>
      <c r="C3" s="114" t="s">
        <v>72</v>
      </c>
      <c r="D3" s="115" t="s">
        <v>651</v>
      </c>
      <c r="E3" s="105"/>
      <c r="F3" s="105"/>
      <c r="G3" s="116"/>
    </row>
    <row r="4" spans="1:7" ht="17.25" customHeight="1" x14ac:dyDescent="0.15">
      <c r="A4" s="112">
        <v>1112</v>
      </c>
      <c r="B4" s="113">
        <v>255</v>
      </c>
      <c r="C4" s="114" t="s">
        <v>73</v>
      </c>
      <c r="D4" s="115"/>
      <c r="E4" s="105"/>
      <c r="F4" s="105"/>
      <c r="G4" s="116"/>
    </row>
    <row r="5" spans="1:7" ht="17.25" customHeight="1" x14ac:dyDescent="0.15">
      <c r="A5" s="117">
        <v>1115</v>
      </c>
      <c r="B5" s="113">
        <v>402</v>
      </c>
      <c r="C5" s="114" t="s">
        <v>74</v>
      </c>
      <c r="D5" s="108"/>
      <c r="E5" s="109"/>
      <c r="F5" s="109"/>
      <c r="G5" s="116"/>
    </row>
    <row r="6" spans="1:7" ht="17.25" customHeight="1" x14ac:dyDescent="0.15">
      <c r="A6" s="117">
        <v>1116</v>
      </c>
      <c r="B6" s="113">
        <v>402</v>
      </c>
      <c r="C6" s="114" t="s">
        <v>75</v>
      </c>
      <c r="D6" s="108"/>
      <c r="E6" s="109"/>
      <c r="F6" s="109"/>
      <c r="G6" s="116"/>
    </row>
    <row r="7" spans="1:7" ht="17.25" customHeight="1" x14ac:dyDescent="0.15">
      <c r="A7" s="117">
        <v>1119</v>
      </c>
      <c r="B7" s="113">
        <v>584</v>
      </c>
      <c r="C7" s="114" t="s">
        <v>76</v>
      </c>
      <c r="D7" s="108"/>
      <c r="E7" s="109"/>
      <c r="F7" s="109"/>
      <c r="G7" s="116"/>
    </row>
    <row r="8" spans="1:7" ht="17.25" customHeight="1" x14ac:dyDescent="0.15">
      <c r="A8" s="117">
        <v>1120</v>
      </c>
      <c r="B8" s="113">
        <v>584</v>
      </c>
      <c r="C8" s="114" t="s">
        <v>77</v>
      </c>
      <c r="D8" s="108"/>
      <c r="E8" s="109"/>
      <c r="F8" s="109"/>
      <c r="G8" s="116"/>
    </row>
    <row r="9" spans="1:7" ht="17.25" customHeight="1" x14ac:dyDescent="0.15">
      <c r="A9" s="117">
        <v>1123</v>
      </c>
      <c r="B9" s="113">
        <v>666</v>
      </c>
      <c r="C9" s="114" t="s">
        <v>78</v>
      </c>
      <c r="D9" s="108"/>
      <c r="E9" s="109"/>
      <c r="F9" s="109"/>
      <c r="G9" s="116"/>
    </row>
    <row r="10" spans="1:7" ht="17.25" customHeight="1" x14ac:dyDescent="0.15">
      <c r="A10" s="117">
        <v>1124</v>
      </c>
      <c r="B10" s="113">
        <v>666</v>
      </c>
      <c r="C10" s="114" t="s">
        <v>79</v>
      </c>
      <c r="D10" s="108"/>
      <c r="E10" s="109"/>
      <c r="F10" s="109"/>
      <c r="G10" s="116"/>
    </row>
    <row r="11" spans="1:7" ht="16.5" customHeight="1" x14ac:dyDescent="0.15">
      <c r="A11" s="117">
        <v>1127</v>
      </c>
      <c r="B11" s="113">
        <v>750</v>
      </c>
      <c r="C11" s="114" t="s">
        <v>80</v>
      </c>
      <c r="D11" s="108"/>
      <c r="E11" s="109"/>
      <c r="F11" s="109"/>
      <c r="G11" s="116"/>
    </row>
    <row r="12" spans="1:7" ht="16.5" customHeight="1" x14ac:dyDescent="0.15">
      <c r="A12" s="117">
        <v>1128</v>
      </c>
      <c r="B12" s="113">
        <v>750</v>
      </c>
      <c r="C12" s="114" t="s">
        <v>81</v>
      </c>
      <c r="D12" s="108"/>
      <c r="E12" s="109"/>
      <c r="F12" s="109"/>
      <c r="G12" s="116"/>
    </row>
    <row r="13" spans="1:7" ht="17.25" customHeight="1" x14ac:dyDescent="0.15">
      <c r="A13" s="117">
        <v>1131</v>
      </c>
      <c r="B13" s="113">
        <v>833</v>
      </c>
      <c r="C13" s="114" t="s">
        <v>82</v>
      </c>
      <c r="D13" s="108"/>
      <c r="E13" s="109"/>
      <c r="F13" s="118"/>
      <c r="G13" s="119"/>
    </row>
    <row r="14" spans="1:7" ht="17.25" customHeight="1" x14ac:dyDescent="0.15">
      <c r="A14" s="117">
        <v>1132</v>
      </c>
      <c r="B14" s="113">
        <v>833</v>
      </c>
      <c r="C14" s="114" t="s">
        <v>83</v>
      </c>
      <c r="D14" s="108"/>
      <c r="E14" s="109"/>
      <c r="F14" s="118"/>
      <c r="G14" s="119"/>
    </row>
    <row r="15" spans="1:7" ht="17.25" customHeight="1" x14ac:dyDescent="0.15">
      <c r="A15" s="117">
        <v>1135</v>
      </c>
      <c r="B15" s="113">
        <v>916</v>
      </c>
      <c r="C15" s="114" t="s">
        <v>84</v>
      </c>
      <c r="D15" s="108"/>
      <c r="E15" s="109"/>
      <c r="F15" s="109"/>
      <c r="G15" s="116"/>
    </row>
    <row r="16" spans="1:7" ht="17.25" customHeight="1" x14ac:dyDescent="0.15">
      <c r="A16" s="117">
        <v>1136</v>
      </c>
      <c r="B16" s="113">
        <v>916</v>
      </c>
      <c r="C16" s="114" t="s">
        <v>85</v>
      </c>
      <c r="D16" s="108"/>
      <c r="E16" s="109"/>
      <c r="F16" s="109"/>
      <c r="G16" s="116"/>
    </row>
    <row r="17" spans="1:7" ht="17.25" customHeight="1" x14ac:dyDescent="0.15">
      <c r="A17" s="117">
        <v>1139</v>
      </c>
      <c r="B17" s="113">
        <v>999</v>
      </c>
      <c r="C17" s="114" t="s">
        <v>86</v>
      </c>
      <c r="D17" s="108"/>
      <c r="E17" s="109"/>
      <c r="F17" s="109"/>
      <c r="G17" s="116"/>
    </row>
    <row r="18" spans="1:7" ht="17.25" customHeight="1" x14ac:dyDescent="0.15">
      <c r="A18" s="117">
        <v>1140</v>
      </c>
      <c r="B18" s="113">
        <v>999</v>
      </c>
      <c r="C18" s="114" t="s">
        <v>87</v>
      </c>
      <c r="D18" s="108"/>
      <c r="E18" s="109"/>
      <c r="F18" s="109"/>
      <c r="G18" s="116"/>
    </row>
    <row r="19" spans="1:7" ht="17.25" customHeight="1" x14ac:dyDescent="0.15">
      <c r="A19" s="117">
        <v>1143</v>
      </c>
      <c r="B19" s="113">
        <v>1082</v>
      </c>
      <c r="C19" s="114" t="s">
        <v>88</v>
      </c>
      <c r="D19" s="108"/>
      <c r="E19" s="109"/>
      <c r="F19" s="109"/>
      <c r="G19" s="116"/>
    </row>
    <row r="20" spans="1:7" ht="17.25" customHeight="1" x14ac:dyDescent="0.15">
      <c r="A20" s="117">
        <v>1144</v>
      </c>
      <c r="B20" s="113">
        <v>1082</v>
      </c>
      <c r="C20" s="114" t="s">
        <v>89</v>
      </c>
      <c r="D20" s="108"/>
      <c r="E20" s="109"/>
      <c r="F20" s="109"/>
      <c r="G20" s="116"/>
    </row>
    <row r="21" spans="1:7" ht="17.25" customHeight="1" x14ac:dyDescent="0.15">
      <c r="A21" s="117">
        <v>1147</v>
      </c>
      <c r="B21" s="113">
        <v>1165</v>
      </c>
      <c r="C21" s="114" t="s">
        <v>90</v>
      </c>
      <c r="D21" s="108"/>
      <c r="E21" s="109"/>
      <c r="F21" s="109"/>
      <c r="G21" s="116"/>
    </row>
    <row r="22" spans="1:7" ht="17.25" customHeight="1" x14ac:dyDescent="0.15">
      <c r="A22" s="117">
        <v>1148</v>
      </c>
      <c r="B22" s="113">
        <v>1165</v>
      </c>
      <c r="C22" s="114" t="s">
        <v>91</v>
      </c>
      <c r="D22" s="108"/>
      <c r="E22" s="109"/>
      <c r="F22" s="109"/>
      <c r="G22" s="116"/>
    </row>
    <row r="23" spans="1:7" ht="17.25" customHeight="1" x14ac:dyDescent="0.15">
      <c r="A23" s="117">
        <v>1151</v>
      </c>
      <c r="B23" s="113">
        <v>1248</v>
      </c>
      <c r="C23" s="114" t="s">
        <v>92</v>
      </c>
      <c r="D23" s="108"/>
      <c r="E23" s="109"/>
      <c r="F23" s="109"/>
      <c r="G23" s="116"/>
    </row>
    <row r="24" spans="1:7" ht="17.25" customHeight="1" x14ac:dyDescent="0.15">
      <c r="A24" s="117">
        <v>1152</v>
      </c>
      <c r="B24" s="113">
        <v>1248</v>
      </c>
      <c r="C24" s="114" t="s">
        <v>93</v>
      </c>
      <c r="D24" s="108"/>
      <c r="E24" s="109"/>
      <c r="F24" s="109"/>
      <c r="G24" s="116"/>
    </row>
    <row r="25" spans="1:7" ht="17.25" customHeight="1" x14ac:dyDescent="0.15">
      <c r="A25" s="117">
        <v>1155</v>
      </c>
      <c r="B25" s="113">
        <v>1331</v>
      </c>
      <c r="C25" s="114" t="s">
        <v>94</v>
      </c>
      <c r="D25" s="108"/>
      <c r="E25" s="109"/>
      <c r="F25" s="109"/>
      <c r="G25" s="116"/>
    </row>
    <row r="26" spans="1:7" ht="17.25" customHeight="1" x14ac:dyDescent="0.15">
      <c r="A26" s="117">
        <v>1156</v>
      </c>
      <c r="B26" s="113">
        <v>1331</v>
      </c>
      <c r="C26" s="114" t="s">
        <v>95</v>
      </c>
      <c r="D26" s="108"/>
      <c r="E26" s="109"/>
      <c r="F26" s="109"/>
      <c r="G26" s="116"/>
    </row>
    <row r="27" spans="1:7" ht="17.25" customHeight="1" x14ac:dyDescent="0.15">
      <c r="A27" s="117">
        <v>1159</v>
      </c>
      <c r="B27" s="113">
        <v>1414</v>
      </c>
      <c r="C27" s="114" t="s">
        <v>96</v>
      </c>
      <c r="D27" s="108"/>
      <c r="E27" s="109"/>
      <c r="F27" s="109"/>
      <c r="G27" s="116"/>
    </row>
    <row r="28" spans="1:7" ht="17.25" customHeight="1" x14ac:dyDescent="0.15">
      <c r="A28" s="117">
        <v>1160</v>
      </c>
      <c r="B28" s="113">
        <v>1414</v>
      </c>
      <c r="C28" s="114" t="s">
        <v>97</v>
      </c>
      <c r="D28" s="108"/>
      <c r="E28" s="109"/>
      <c r="F28" s="109"/>
      <c r="G28" s="116"/>
    </row>
    <row r="29" spans="1:7" ht="17.25" customHeight="1" x14ac:dyDescent="0.15">
      <c r="A29" s="117">
        <v>1163</v>
      </c>
      <c r="B29" s="113">
        <v>1497</v>
      </c>
      <c r="C29" s="114" t="s">
        <v>98</v>
      </c>
      <c r="D29" s="108"/>
      <c r="E29" s="109"/>
      <c r="F29" s="109"/>
      <c r="G29" s="116"/>
    </row>
    <row r="30" spans="1:7" ht="17.25" customHeight="1" x14ac:dyDescent="0.15">
      <c r="A30" s="117">
        <v>1164</v>
      </c>
      <c r="B30" s="113">
        <v>1497</v>
      </c>
      <c r="C30" s="114" t="s">
        <v>99</v>
      </c>
      <c r="D30" s="108"/>
      <c r="E30" s="109"/>
      <c r="F30" s="109"/>
      <c r="G30" s="116"/>
    </row>
    <row r="31" spans="1:7" ht="17.25" customHeight="1" x14ac:dyDescent="0.15">
      <c r="A31" s="117">
        <v>1167</v>
      </c>
      <c r="B31" s="113">
        <v>1580</v>
      </c>
      <c r="C31" s="114" t="s">
        <v>100</v>
      </c>
      <c r="D31" s="108"/>
      <c r="E31" s="109"/>
      <c r="F31" s="109"/>
      <c r="G31" s="116"/>
    </row>
    <row r="32" spans="1:7" ht="17.25" customHeight="1" x14ac:dyDescent="0.15">
      <c r="A32" s="117">
        <v>1168</v>
      </c>
      <c r="B32" s="113">
        <v>1580</v>
      </c>
      <c r="C32" s="114" t="s">
        <v>101</v>
      </c>
      <c r="D32" s="108"/>
      <c r="E32" s="109"/>
      <c r="F32" s="109"/>
      <c r="G32" s="116"/>
    </row>
    <row r="33" spans="1:7" ht="17.25" customHeight="1" x14ac:dyDescent="0.15">
      <c r="A33" s="117">
        <v>1171</v>
      </c>
      <c r="B33" s="113">
        <v>1663</v>
      </c>
      <c r="C33" s="114" t="s">
        <v>102</v>
      </c>
      <c r="D33" s="108"/>
      <c r="E33" s="109"/>
      <c r="F33" s="109"/>
      <c r="G33" s="116"/>
    </row>
    <row r="34" spans="1:7" ht="17.25" customHeight="1" x14ac:dyDescent="0.15">
      <c r="A34" s="117">
        <v>1172</v>
      </c>
      <c r="B34" s="113">
        <v>1663</v>
      </c>
      <c r="C34" s="114" t="s">
        <v>103</v>
      </c>
      <c r="D34" s="108"/>
      <c r="E34" s="109"/>
      <c r="F34" s="109"/>
      <c r="G34" s="116"/>
    </row>
    <row r="35" spans="1:7" ht="17.25" customHeight="1" x14ac:dyDescent="0.15">
      <c r="A35" s="117">
        <v>1175</v>
      </c>
      <c r="B35" s="113">
        <v>1746</v>
      </c>
      <c r="C35" s="114" t="s">
        <v>104</v>
      </c>
      <c r="D35" s="108"/>
      <c r="E35" s="109"/>
      <c r="F35" s="109"/>
      <c r="G35" s="116"/>
    </row>
    <row r="36" spans="1:7" ht="17.25" customHeight="1" x14ac:dyDescent="0.15">
      <c r="A36" s="117">
        <v>1176</v>
      </c>
      <c r="B36" s="113">
        <v>1746</v>
      </c>
      <c r="C36" s="114" t="s">
        <v>105</v>
      </c>
      <c r="D36" s="108"/>
      <c r="E36" s="109"/>
      <c r="F36" s="109"/>
      <c r="G36" s="116"/>
    </row>
    <row r="37" spans="1:7" ht="17.25" customHeight="1" x14ac:dyDescent="0.15">
      <c r="A37" s="117">
        <v>1179</v>
      </c>
      <c r="B37" s="113">
        <v>1829</v>
      </c>
      <c r="C37" s="114" t="s">
        <v>106</v>
      </c>
      <c r="D37" s="108"/>
      <c r="E37" s="109"/>
      <c r="F37" s="109"/>
      <c r="G37" s="116"/>
    </row>
    <row r="38" spans="1:7" ht="17.25" customHeight="1" x14ac:dyDescent="0.15">
      <c r="A38" s="117">
        <v>1180</v>
      </c>
      <c r="B38" s="113">
        <v>1829</v>
      </c>
      <c r="C38" s="114" t="s">
        <v>107</v>
      </c>
      <c r="D38" s="108"/>
      <c r="E38" s="109"/>
      <c r="F38" s="109"/>
      <c r="G38" s="116"/>
    </row>
    <row r="39" spans="1:7" ht="17.25" customHeight="1" x14ac:dyDescent="0.15">
      <c r="A39" s="117">
        <v>1183</v>
      </c>
      <c r="B39" s="113">
        <v>1912</v>
      </c>
      <c r="C39" s="114" t="s">
        <v>108</v>
      </c>
      <c r="D39" s="108"/>
      <c r="E39" s="109"/>
      <c r="F39" s="109"/>
      <c r="G39" s="120"/>
    </row>
    <row r="40" spans="1:7" ht="17.25" customHeight="1" x14ac:dyDescent="0.15">
      <c r="A40" s="117">
        <v>1184</v>
      </c>
      <c r="B40" s="113">
        <v>1912</v>
      </c>
      <c r="C40" s="114" t="s">
        <v>109</v>
      </c>
      <c r="D40" s="108"/>
      <c r="E40" s="109"/>
      <c r="F40" s="109"/>
      <c r="G40" s="120"/>
    </row>
    <row r="41" spans="1:7" ht="17.25" customHeight="1" x14ac:dyDescent="0.15">
      <c r="A41" s="117">
        <v>1187</v>
      </c>
      <c r="B41" s="113">
        <v>1995</v>
      </c>
      <c r="C41" s="114" t="s">
        <v>110</v>
      </c>
      <c r="D41" s="108"/>
      <c r="E41" s="109"/>
      <c r="F41" s="109"/>
      <c r="G41" s="116"/>
    </row>
    <row r="42" spans="1:7" ht="17.25" customHeight="1" x14ac:dyDescent="0.15">
      <c r="A42" s="117">
        <v>1188</v>
      </c>
      <c r="B42" s="113">
        <v>1995</v>
      </c>
      <c r="C42" s="114" t="s">
        <v>111</v>
      </c>
      <c r="D42" s="108"/>
      <c r="E42" s="109"/>
      <c r="F42" s="109"/>
      <c r="G42" s="116"/>
    </row>
    <row r="43" spans="1:7" ht="17.25" customHeight="1" x14ac:dyDescent="0.15">
      <c r="A43" s="125">
        <v>1195</v>
      </c>
      <c r="B43" s="121">
        <v>319</v>
      </c>
      <c r="C43" s="114" t="s">
        <v>112</v>
      </c>
      <c r="D43" s="115" t="s">
        <v>113</v>
      </c>
      <c r="E43" s="109"/>
      <c r="F43" s="109"/>
      <c r="G43" s="116"/>
    </row>
    <row r="44" spans="1:7" ht="17.25" customHeight="1" x14ac:dyDescent="0.15">
      <c r="A44" s="125">
        <v>1196</v>
      </c>
      <c r="B44" s="121">
        <v>319</v>
      </c>
      <c r="C44" s="114" t="s">
        <v>114</v>
      </c>
      <c r="D44" s="115"/>
      <c r="E44" s="109"/>
      <c r="F44" s="109"/>
      <c r="G44" s="116"/>
    </row>
    <row r="45" spans="1:7" ht="17.25" customHeight="1" x14ac:dyDescent="0.15">
      <c r="A45" s="117">
        <v>1199</v>
      </c>
      <c r="B45" s="113">
        <v>503</v>
      </c>
      <c r="C45" s="122" t="s">
        <v>115</v>
      </c>
      <c r="D45" s="108"/>
      <c r="E45" s="109"/>
      <c r="F45" s="109"/>
      <c r="G45" s="116"/>
    </row>
    <row r="46" spans="1:7" ht="17.25" customHeight="1" x14ac:dyDescent="0.15">
      <c r="A46" s="117">
        <v>1200</v>
      </c>
      <c r="B46" s="113">
        <v>503</v>
      </c>
      <c r="C46" s="122" t="s">
        <v>116</v>
      </c>
      <c r="D46" s="108"/>
      <c r="E46" s="109"/>
      <c r="F46" s="109"/>
      <c r="G46" s="116"/>
    </row>
    <row r="47" spans="1:7" ht="17.25" customHeight="1" x14ac:dyDescent="0.15">
      <c r="A47" s="117">
        <v>1203</v>
      </c>
      <c r="B47" s="113">
        <v>730</v>
      </c>
      <c r="C47" s="122" t="s">
        <v>117</v>
      </c>
      <c r="D47" s="108"/>
      <c r="E47" s="109"/>
      <c r="F47" s="109"/>
      <c r="G47" s="116"/>
    </row>
    <row r="48" spans="1:7" ht="17.25" customHeight="1" x14ac:dyDescent="0.15">
      <c r="A48" s="117">
        <v>1204</v>
      </c>
      <c r="B48" s="113">
        <v>730</v>
      </c>
      <c r="C48" s="122" t="s">
        <v>118</v>
      </c>
      <c r="D48" s="108"/>
      <c r="E48" s="109"/>
      <c r="F48" s="109"/>
      <c r="G48" s="116"/>
    </row>
    <row r="49" spans="1:7" ht="17.25" customHeight="1" x14ac:dyDescent="0.15">
      <c r="A49" s="117">
        <v>1207</v>
      </c>
      <c r="B49" s="113">
        <v>833</v>
      </c>
      <c r="C49" s="122" t="s">
        <v>119</v>
      </c>
      <c r="D49" s="108"/>
      <c r="E49" s="109"/>
      <c r="F49" s="109"/>
      <c r="G49" s="116"/>
    </row>
    <row r="50" spans="1:7" ht="17.25" customHeight="1" x14ac:dyDescent="0.15">
      <c r="A50" s="117">
        <v>1208</v>
      </c>
      <c r="B50" s="113">
        <v>833</v>
      </c>
      <c r="C50" s="122" t="s">
        <v>120</v>
      </c>
      <c r="D50" s="108"/>
      <c r="E50" s="109"/>
      <c r="F50" s="109"/>
      <c r="G50" s="116"/>
    </row>
    <row r="51" spans="1:7" ht="17.25" customHeight="1" x14ac:dyDescent="0.15">
      <c r="A51" s="117">
        <v>1211</v>
      </c>
      <c r="B51" s="113">
        <v>938</v>
      </c>
      <c r="C51" s="122" t="s">
        <v>121</v>
      </c>
      <c r="D51" s="108"/>
      <c r="E51" s="109"/>
      <c r="F51" s="109"/>
      <c r="G51" s="116"/>
    </row>
    <row r="52" spans="1:7" ht="17.25" customHeight="1" thickBot="1" x14ac:dyDescent="0.2">
      <c r="A52" s="147">
        <v>1212</v>
      </c>
      <c r="B52" s="123">
        <v>938</v>
      </c>
      <c r="C52" s="124" t="s">
        <v>122</v>
      </c>
      <c r="D52" s="108"/>
      <c r="E52" s="109"/>
      <c r="F52" s="109"/>
      <c r="G52" s="116"/>
    </row>
    <row r="53" spans="1:7" ht="17.25" customHeight="1" x14ac:dyDescent="0.15">
      <c r="A53" s="125">
        <v>1215</v>
      </c>
      <c r="B53" s="121">
        <v>319</v>
      </c>
      <c r="C53" s="114" t="s">
        <v>123</v>
      </c>
      <c r="D53" s="115" t="s">
        <v>124</v>
      </c>
      <c r="E53" s="109"/>
      <c r="F53" s="109"/>
      <c r="G53" s="116"/>
    </row>
    <row r="54" spans="1:7" ht="17.25" customHeight="1" x14ac:dyDescent="0.15">
      <c r="A54" s="125">
        <v>1216</v>
      </c>
      <c r="B54" s="121">
        <v>319</v>
      </c>
      <c r="C54" s="114" t="s">
        <v>125</v>
      </c>
      <c r="D54" s="115"/>
      <c r="E54" s="109"/>
      <c r="F54" s="109"/>
      <c r="G54" s="116"/>
    </row>
    <row r="55" spans="1:7" ht="17.25" customHeight="1" x14ac:dyDescent="0.15">
      <c r="A55" s="117">
        <v>1219</v>
      </c>
      <c r="B55" s="113">
        <v>503</v>
      </c>
      <c r="C55" s="114" t="s">
        <v>126</v>
      </c>
      <c r="D55" s="108"/>
      <c r="E55" s="109"/>
      <c r="F55" s="109"/>
      <c r="G55" s="116"/>
    </row>
    <row r="56" spans="1:7" ht="17.25" customHeight="1" x14ac:dyDescent="0.15">
      <c r="A56" s="117">
        <v>1220</v>
      </c>
      <c r="B56" s="113">
        <v>503</v>
      </c>
      <c r="C56" s="114" t="s">
        <v>127</v>
      </c>
      <c r="D56" s="108"/>
      <c r="E56" s="109"/>
      <c r="F56" s="109"/>
      <c r="G56" s="116"/>
    </row>
    <row r="57" spans="1:7" ht="17.25" customHeight="1" x14ac:dyDescent="0.15">
      <c r="A57" s="117">
        <v>1223</v>
      </c>
      <c r="B57" s="113">
        <v>730</v>
      </c>
      <c r="C57" s="114" t="s">
        <v>128</v>
      </c>
      <c r="D57" s="108"/>
      <c r="E57" s="109"/>
      <c r="F57" s="109"/>
      <c r="G57" s="116"/>
    </row>
    <row r="58" spans="1:7" ht="17.25" customHeight="1" x14ac:dyDescent="0.15">
      <c r="A58" s="117">
        <v>1224</v>
      </c>
      <c r="B58" s="113">
        <v>730</v>
      </c>
      <c r="C58" s="114" t="s">
        <v>129</v>
      </c>
      <c r="D58" s="108"/>
      <c r="E58" s="109"/>
      <c r="F58" s="109"/>
      <c r="G58" s="116"/>
    </row>
    <row r="59" spans="1:7" ht="17.25" customHeight="1" x14ac:dyDescent="0.15">
      <c r="A59" s="117">
        <v>1227</v>
      </c>
      <c r="B59" s="113">
        <v>833</v>
      </c>
      <c r="C59" s="114" t="s">
        <v>130</v>
      </c>
      <c r="D59" s="108"/>
      <c r="E59" s="109"/>
      <c r="F59" s="109"/>
      <c r="G59" s="116"/>
    </row>
    <row r="60" spans="1:7" ht="17.25" customHeight="1" x14ac:dyDescent="0.15">
      <c r="A60" s="117">
        <v>1228</v>
      </c>
      <c r="B60" s="113">
        <v>833</v>
      </c>
      <c r="C60" s="114" t="s">
        <v>131</v>
      </c>
      <c r="D60" s="108"/>
      <c r="E60" s="109"/>
      <c r="F60" s="109"/>
      <c r="G60" s="116"/>
    </row>
    <row r="61" spans="1:7" ht="17.25" customHeight="1" x14ac:dyDescent="0.15">
      <c r="A61" s="117">
        <v>1231</v>
      </c>
      <c r="B61" s="113">
        <v>938</v>
      </c>
      <c r="C61" s="114" t="s">
        <v>132</v>
      </c>
      <c r="D61" s="108"/>
      <c r="E61" s="109"/>
      <c r="F61" s="109"/>
      <c r="G61" s="120"/>
    </row>
    <row r="62" spans="1:7" ht="17.25" customHeight="1" x14ac:dyDescent="0.15">
      <c r="A62" s="117">
        <v>1232</v>
      </c>
      <c r="B62" s="113">
        <v>938</v>
      </c>
      <c r="C62" s="114" t="s">
        <v>133</v>
      </c>
      <c r="D62" s="108"/>
      <c r="E62" s="109"/>
      <c r="F62" s="109"/>
      <c r="G62" s="120"/>
    </row>
    <row r="63" spans="1:7" ht="17.25" customHeight="1" x14ac:dyDescent="0.15">
      <c r="A63" s="117">
        <v>1235</v>
      </c>
      <c r="B63" s="113">
        <v>1041</v>
      </c>
      <c r="C63" s="114" t="s">
        <v>134</v>
      </c>
      <c r="D63" s="108"/>
      <c r="E63" s="109"/>
      <c r="F63" s="109"/>
      <c r="G63" s="120"/>
    </row>
    <row r="64" spans="1:7" ht="17.25" customHeight="1" x14ac:dyDescent="0.15">
      <c r="A64" s="117">
        <v>1236</v>
      </c>
      <c r="B64" s="113">
        <v>1041</v>
      </c>
      <c r="C64" s="114" t="s">
        <v>135</v>
      </c>
      <c r="D64" s="108"/>
      <c r="E64" s="109"/>
      <c r="F64" s="109"/>
      <c r="G64" s="120"/>
    </row>
    <row r="65" spans="1:7" ht="17.25" customHeight="1" x14ac:dyDescent="0.15">
      <c r="A65" s="117">
        <v>1239</v>
      </c>
      <c r="B65" s="113">
        <v>1145</v>
      </c>
      <c r="C65" s="114" t="s">
        <v>136</v>
      </c>
      <c r="D65" s="108"/>
      <c r="E65" s="109"/>
      <c r="F65" s="109"/>
      <c r="G65" s="120"/>
    </row>
    <row r="66" spans="1:7" ht="17.25" customHeight="1" x14ac:dyDescent="0.15">
      <c r="A66" s="117">
        <v>1240</v>
      </c>
      <c r="B66" s="113">
        <v>1145</v>
      </c>
      <c r="C66" s="114" t="s">
        <v>137</v>
      </c>
      <c r="D66" s="108"/>
      <c r="E66" s="109"/>
      <c r="F66" s="109"/>
      <c r="G66" s="120"/>
    </row>
    <row r="67" spans="1:7" ht="17.25" customHeight="1" x14ac:dyDescent="0.15">
      <c r="A67" s="117">
        <v>1243</v>
      </c>
      <c r="B67" s="113">
        <v>1249</v>
      </c>
      <c r="C67" s="114" t="s">
        <v>138</v>
      </c>
      <c r="D67" s="108"/>
      <c r="E67" s="109"/>
      <c r="F67" s="109"/>
      <c r="G67" s="116"/>
    </row>
    <row r="68" spans="1:7" ht="17.25" customHeight="1" x14ac:dyDescent="0.15">
      <c r="A68" s="117">
        <v>1244</v>
      </c>
      <c r="B68" s="113">
        <v>1249</v>
      </c>
      <c r="C68" s="114" t="s">
        <v>139</v>
      </c>
      <c r="D68" s="108"/>
      <c r="E68" s="109"/>
      <c r="F68" s="109"/>
      <c r="G68" s="116"/>
    </row>
    <row r="69" spans="1:7" ht="17.25" customHeight="1" x14ac:dyDescent="0.15">
      <c r="A69" s="117">
        <v>1247</v>
      </c>
      <c r="B69" s="113">
        <v>1353</v>
      </c>
      <c r="C69" s="122" t="s">
        <v>140</v>
      </c>
      <c r="D69" s="108"/>
      <c r="E69" s="109"/>
      <c r="F69" s="109"/>
      <c r="G69" s="116"/>
    </row>
    <row r="70" spans="1:7" ht="17.25" customHeight="1" thickBot="1" x14ac:dyDescent="0.2">
      <c r="A70" s="147">
        <v>1248</v>
      </c>
      <c r="B70" s="123">
        <v>1353</v>
      </c>
      <c r="C70" s="124" t="s">
        <v>141</v>
      </c>
      <c r="D70" s="108"/>
      <c r="E70" s="109"/>
      <c r="F70" s="109"/>
      <c r="G70" s="116"/>
    </row>
    <row r="71" spans="1:7" ht="17.25" customHeight="1" x14ac:dyDescent="0.15">
      <c r="A71" s="125">
        <v>1251</v>
      </c>
      <c r="B71" s="121">
        <v>383</v>
      </c>
      <c r="C71" s="114" t="s">
        <v>142</v>
      </c>
      <c r="D71" s="115" t="s">
        <v>143</v>
      </c>
      <c r="E71" s="109"/>
      <c r="F71" s="109"/>
      <c r="G71" s="116"/>
    </row>
    <row r="72" spans="1:7" ht="17.25" customHeight="1" x14ac:dyDescent="0.15">
      <c r="A72" s="125">
        <v>1252</v>
      </c>
      <c r="B72" s="121">
        <v>383</v>
      </c>
      <c r="C72" s="114" t="s">
        <v>144</v>
      </c>
      <c r="D72" s="115"/>
      <c r="E72" s="109"/>
      <c r="F72" s="109"/>
      <c r="G72" s="116"/>
    </row>
    <row r="73" spans="1:7" ht="17.25" customHeight="1" x14ac:dyDescent="0.15">
      <c r="A73" s="117">
        <v>1255</v>
      </c>
      <c r="B73" s="113">
        <v>603</v>
      </c>
      <c r="C73" s="114" t="s">
        <v>145</v>
      </c>
      <c r="D73" s="108"/>
      <c r="E73" s="109"/>
      <c r="F73" s="109"/>
      <c r="G73" s="116"/>
    </row>
    <row r="74" spans="1:7" ht="17.25" customHeight="1" x14ac:dyDescent="0.15">
      <c r="A74" s="117">
        <v>1256</v>
      </c>
      <c r="B74" s="113">
        <v>603</v>
      </c>
      <c r="C74" s="114" t="s">
        <v>146</v>
      </c>
      <c r="D74" s="108"/>
      <c r="E74" s="109"/>
      <c r="F74" s="109"/>
      <c r="G74" s="116"/>
    </row>
    <row r="75" spans="1:7" ht="17.25" customHeight="1" x14ac:dyDescent="0.15">
      <c r="A75" s="117">
        <v>1259</v>
      </c>
      <c r="B75" s="113">
        <v>876</v>
      </c>
      <c r="C75" s="114" t="s">
        <v>147</v>
      </c>
      <c r="D75" s="108"/>
      <c r="E75" s="109"/>
      <c r="F75" s="109"/>
      <c r="G75" s="116"/>
    </row>
    <row r="76" spans="1:7" ht="17.25" customHeight="1" x14ac:dyDescent="0.15">
      <c r="A76" s="117">
        <v>1260</v>
      </c>
      <c r="B76" s="113">
        <v>876</v>
      </c>
      <c r="C76" s="114" t="s">
        <v>148</v>
      </c>
      <c r="D76" s="108"/>
      <c r="E76" s="109"/>
      <c r="F76" s="109"/>
      <c r="G76" s="116"/>
    </row>
    <row r="77" spans="1:7" ht="17.25" customHeight="1" x14ac:dyDescent="0.15">
      <c r="A77" s="117">
        <v>1263</v>
      </c>
      <c r="B77" s="113">
        <v>999</v>
      </c>
      <c r="C77" s="114" t="s">
        <v>149</v>
      </c>
      <c r="D77" s="108"/>
      <c r="E77" s="109"/>
      <c r="F77" s="109"/>
      <c r="G77" s="116"/>
    </row>
    <row r="78" spans="1:7" ht="17.25" customHeight="1" x14ac:dyDescent="0.15">
      <c r="A78" s="117">
        <v>1264</v>
      </c>
      <c r="B78" s="113">
        <v>999</v>
      </c>
      <c r="C78" s="114" t="s">
        <v>150</v>
      </c>
      <c r="D78" s="108"/>
      <c r="E78" s="109"/>
      <c r="F78" s="109"/>
      <c r="G78" s="116"/>
    </row>
    <row r="79" spans="1:7" ht="17.25" customHeight="1" x14ac:dyDescent="0.15">
      <c r="A79" s="117">
        <v>1267</v>
      </c>
      <c r="B79" s="113">
        <v>1125</v>
      </c>
      <c r="C79" s="114" t="s">
        <v>151</v>
      </c>
      <c r="D79" s="108"/>
      <c r="E79" s="109"/>
      <c r="F79" s="109"/>
      <c r="G79" s="116"/>
    </row>
    <row r="80" spans="1:7" ht="17.25" customHeight="1" x14ac:dyDescent="0.15">
      <c r="A80" s="117">
        <v>1268</v>
      </c>
      <c r="B80" s="113">
        <v>1125</v>
      </c>
      <c r="C80" s="114" t="s">
        <v>152</v>
      </c>
      <c r="D80" s="108"/>
      <c r="E80" s="109"/>
      <c r="F80" s="109"/>
      <c r="G80" s="116"/>
    </row>
    <row r="81" spans="1:7" ht="17.25" customHeight="1" x14ac:dyDescent="0.15">
      <c r="A81" s="117">
        <v>1271</v>
      </c>
      <c r="B81" s="113">
        <v>1250</v>
      </c>
      <c r="C81" s="114" t="s">
        <v>153</v>
      </c>
      <c r="D81" s="108"/>
      <c r="E81" s="109"/>
      <c r="F81" s="109"/>
      <c r="G81" s="116"/>
    </row>
    <row r="82" spans="1:7" ht="17.25" customHeight="1" x14ac:dyDescent="0.15">
      <c r="A82" s="117">
        <v>1272</v>
      </c>
      <c r="B82" s="113">
        <v>1250</v>
      </c>
      <c r="C82" s="114" t="s">
        <v>154</v>
      </c>
      <c r="D82" s="108"/>
      <c r="E82" s="109"/>
      <c r="F82" s="109"/>
      <c r="G82" s="116"/>
    </row>
    <row r="83" spans="1:7" ht="17.25" customHeight="1" x14ac:dyDescent="0.15">
      <c r="A83" s="117">
        <v>1275</v>
      </c>
      <c r="B83" s="113">
        <v>1374</v>
      </c>
      <c r="C83" s="114" t="s">
        <v>155</v>
      </c>
      <c r="D83" s="108"/>
      <c r="E83" s="109"/>
      <c r="F83" s="109"/>
      <c r="G83" s="116"/>
    </row>
    <row r="84" spans="1:7" ht="17.25" customHeight="1" x14ac:dyDescent="0.15">
      <c r="A84" s="117">
        <v>1276</v>
      </c>
      <c r="B84" s="113">
        <v>1374</v>
      </c>
      <c r="C84" s="114" t="s">
        <v>156</v>
      </c>
      <c r="D84" s="108"/>
      <c r="E84" s="109"/>
      <c r="F84" s="109"/>
      <c r="G84" s="116"/>
    </row>
    <row r="85" spans="1:7" ht="17.25" customHeight="1" x14ac:dyDescent="0.15">
      <c r="A85" s="117">
        <v>1279</v>
      </c>
      <c r="B85" s="113">
        <v>1499</v>
      </c>
      <c r="C85" s="114" t="s">
        <v>157</v>
      </c>
      <c r="D85" s="108"/>
      <c r="E85" s="109"/>
      <c r="F85" s="109"/>
      <c r="G85" s="116"/>
    </row>
    <row r="86" spans="1:7" ht="17.25" customHeight="1" x14ac:dyDescent="0.15">
      <c r="A86" s="117">
        <v>1280</v>
      </c>
      <c r="B86" s="113">
        <v>1499</v>
      </c>
      <c r="C86" s="114" t="s">
        <v>158</v>
      </c>
      <c r="D86" s="108"/>
      <c r="E86" s="109"/>
      <c r="F86" s="109"/>
      <c r="G86" s="116"/>
    </row>
    <row r="87" spans="1:7" ht="17.25" customHeight="1" x14ac:dyDescent="0.15">
      <c r="A87" s="117">
        <v>1283</v>
      </c>
      <c r="B87" s="113">
        <v>1623</v>
      </c>
      <c r="C87" s="114" t="s">
        <v>159</v>
      </c>
      <c r="D87" s="108"/>
      <c r="E87" s="109"/>
      <c r="F87" s="109"/>
      <c r="G87" s="116"/>
    </row>
    <row r="88" spans="1:7" ht="17.25" customHeight="1" x14ac:dyDescent="0.15">
      <c r="A88" s="117">
        <v>1284</v>
      </c>
      <c r="B88" s="113">
        <v>1623</v>
      </c>
      <c r="C88" s="114" t="s">
        <v>160</v>
      </c>
      <c r="D88" s="108"/>
      <c r="E88" s="109"/>
      <c r="F88" s="109"/>
      <c r="G88" s="116"/>
    </row>
    <row r="89" spans="1:7" ht="17.25" customHeight="1" x14ac:dyDescent="0.15">
      <c r="A89" s="117">
        <v>1287</v>
      </c>
      <c r="B89" s="113">
        <v>1748</v>
      </c>
      <c r="C89" s="114" t="s">
        <v>161</v>
      </c>
      <c r="D89" s="108"/>
      <c r="E89" s="109"/>
      <c r="F89" s="109"/>
      <c r="G89" s="116"/>
    </row>
    <row r="90" spans="1:7" ht="17.25" customHeight="1" x14ac:dyDescent="0.15">
      <c r="A90" s="117">
        <v>1288</v>
      </c>
      <c r="B90" s="113">
        <v>1748</v>
      </c>
      <c r="C90" s="114" t="s">
        <v>162</v>
      </c>
      <c r="D90" s="108"/>
      <c r="E90" s="109"/>
      <c r="F90" s="109"/>
      <c r="G90" s="116"/>
    </row>
    <row r="91" spans="1:7" ht="17.25" customHeight="1" x14ac:dyDescent="0.15">
      <c r="A91" s="117">
        <v>1291</v>
      </c>
      <c r="B91" s="113">
        <v>1872</v>
      </c>
      <c r="C91" s="114" t="s">
        <v>163</v>
      </c>
      <c r="D91" s="108"/>
      <c r="E91" s="109"/>
      <c r="F91" s="109"/>
      <c r="G91" s="116"/>
    </row>
    <row r="92" spans="1:7" ht="17.25" customHeight="1" x14ac:dyDescent="0.15">
      <c r="A92" s="117">
        <v>1292</v>
      </c>
      <c r="B92" s="113">
        <v>1872</v>
      </c>
      <c r="C92" s="114" t="s">
        <v>164</v>
      </c>
      <c r="D92" s="108"/>
      <c r="E92" s="109"/>
      <c r="F92" s="109"/>
      <c r="G92" s="116"/>
    </row>
    <row r="93" spans="1:7" ht="17.25" customHeight="1" x14ac:dyDescent="0.15">
      <c r="A93" s="117">
        <v>1295</v>
      </c>
      <c r="B93" s="113">
        <v>1997</v>
      </c>
      <c r="C93" s="114" t="s">
        <v>165</v>
      </c>
      <c r="D93" s="108"/>
      <c r="E93" s="109"/>
      <c r="F93" s="109"/>
      <c r="G93" s="116"/>
    </row>
    <row r="94" spans="1:7" ht="17.25" customHeight="1" x14ac:dyDescent="0.15">
      <c r="A94" s="117">
        <v>1296</v>
      </c>
      <c r="B94" s="113">
        <v>1997</v>
      </c>
      <c r="C94" s="114" t="s">
        <v>166</v>
      </c>
      <c r="D94" s="108"/>
      <c r="E94" s="109"/>
      <c r="F94" s="109"/>
      <c r="G94" s="116"/>
    </row>
    <row r="95" spans="1:7" ht="17.25" customHeight="1" x14ac:dyDescent="0.15">
      <c r="A95" s="125">
        <v>1303</v>
      </c>
      <c r="B95" s="121">
        <v>567</v>
      </c>
      <c r="C95" s="126" t="s">
        <v>167</v>
      </c>
      <c r="D95" s="115" t="s">
        <v>168</v>
      </c>
      <c r="E95" s="109"/>
      <c r="F95" s="109"/>
      <c r="G95" s="116"/>
    </row>
    <row r="96" spans="1:7" ht="17.25" customHeight="1" x14ac:dyDescent="0.15">
      <c r="A96" s="117">
        <v>1307</v>
      </c>
      <c r="B96" s="113">
        <v>794</v>
      </c>
      <c r="C96" s="127" t="s">
        <v>169</v>
      </c>
      <c r="D96" s="108"/>
      <c r="E96" s="109"/>
      <c r="F96" s="109"/>
      <c r="G96" s="116"/>
    </row>
    <row r="97" spans="1:7" ht="17.25" customHeight="1" x14ac:dyDescent="0.15">
      <c r="A97" s="117">
        <v>1311</v>
      </c>
      <c r="B97" s="113">
        <v>897</v>
      </c>
      <c r="C97" s="127" t="s">
        <v>170</v>
      </c>
      <c r="D97" s="108"/>
      <c r="E97" s="109"/>
      <c r="F97" s="109"/>
      <c r="G97" s="116"/>
    </row>
    <row r="98" spans="1:7" ht="17.25" customHeight="1" x14ac:dyDescent="0.15">
      <c r="A98" s="117">
        <v>1315</v>
      </c>
      <c r="B98" s="113">
        <v>1002</v>
      </c>
      <c r="C98" s="127" t="s">
        <v>171</v>
      </c>
      <c r="D98" s="108"/>
      <c r="E98" s="109"/>
      <c r="F98" s="109"/>
      <c r="G98" s="116"/>
    </row>
    <row r="99" spans="1:7" ht="17.25" customHeight="1" thickBot="1" x14ac:dyDescent="0.2">
      <c r="A99" s="128">
        <v>1319</v>
      </c>
      <c r="B99" s="129">
        <v>1106</v>
      </c>
      <c r="C99" s="130" t="s">
        <v>172</v>
      </c>
      <c r="D99" s="108"/>
      <c r="E99" s="109"/>
      <c r="F99" s="109"/>
      <c r="G99" s="116"/>
    </row>
    <row r="100" spans="1:7" ht="17.25" customHeight="1" thickTop="1" x14ac:dyDescent="0.15">
      <c r="A100" s="125">
        <v>1323</v>
      </c>
      <c r="B100" s="121">
        <v>831</v>
      </c>
      <c r="C100" s="126" t="s">
        <v>173</v>
      </c>
      <c r="D100" s="115" t="s">
        <v>174</v>
      </c>
      <c r="E100" s="109"/>
      <c r="F100" s="109"/>
      <c r="G100" s="116"/>
    </row>
    <row r="101" spans="1:7" ht="17.25" customHeight="1" x14ac:dyDescent="0.15">
      <c r="A101" s="117">
        <v>1327</v>
      </c>
      <c r="B101" s="113">
        <v>933</v>
      </c>
      <c r="C101" s="127" t="s">
        <v>175</v>
      </c>
      <c r="D101" s="108"/>
      <c r="E101" s="109"/>
      <c r="F101" s="109"/>
      <c r="G101" s="116"/>
    </row>
    <row r="102" spans="1:7" ht="17.25" customHeight="1" x14ac:dyDescent="0.15">
      <c r="A102" s="117">
        <v>1331</v>
      </c>
      <c r="B102" s="113">
        <v>1038</v>
      </c>
      <c r="C102" s="127" t="s">
        <v>176</v>
      </c>
      <c r="D102" s="108"/>
      <c r="E102" s="109"/>
      <c r="F102" s="109"/>
      <c r="G102" s="116"/>
    </row>
    <row r="103" spans="1:7" ht="17.25" customHeight="1" thickBot="1" x14ac:dyDescent="0.2">
      <c r="A103" s="128">
        <v>1335</v>
      </c>
      <c r="B103" s="129">
        <v>1142</v>
      </c>
      <c r="C103" s="130" t="s">
        <v>177</v>
      </c>
      <c r="D103" s="108"/>
      <c r="E103" s="109"/>
      <c r="F103" s="109"/>
      <c r="G103" s="116"/>
    </row>
    <row r="104" spans="1:7" ht="17.25" customHeight="1" thickTop="1" x14ac:dyDescent="0.15">
      <c r="A104" s="125">
        <v>1339</v>
      </c>
      <c r="B104" s="121">
        <v>979</v>
      </c>
      <c r="C104" s="126" t="s">
        <v>178</v>
      </c>
      <c r="D104" s="115" t="s">
        <v>179</v>
      </c>
      <c r="E104" s="109"/>
      <c r="F104" s="109"/>
      <c r="G104" s="116"/>
    </row>
    <row r="105" spans="1:7" ht="17.25" customHeight="1" x14ac:dyDescent="0.15">
      <c r="A105" s="117">
        <v>1343</v>
      </c>
      <c r="B105" s="113">
        <v>1084</v>
      </c>
      <c r="C105" s="127" t="s">
        <v>180</v>
      </c>
      <c r="D105" s="108"/>
      <c r="E105" s="109"/>
      <c r="F105" s="109"/>
      <c r="G105" s="116"/>
    </row>
    <row r="106" spans="1:7" ht="17.25" customHeight="1" thickBot="1" x14ac:dyDescent="0.2">
      <c r="A106" s="128">
        <v>1347</v>
      </c>
      <c r="B106" s="129">
        <v>1187</v>
      </c>
      <c r="C106" s="130" t="s">
        <v>181</v>
      </c>
      <c r="D106" s="108"/>
      <c r="E106" s="109"/>
      <c r="F106" s="109"/>
      <c r="G106" s="116"/>
    </row>
    <row r="107" spans="1:7" ht="17.25" customHeight="1" thickTop="1" x14ac:dyDescent="0.15">
      <c r="A107" s="125">
        <v>1351</v>
      </c>
      <c r="B107" s="121">
        <v>1104</v>
      </c>
      <c r="C107" s="126" t="s">
        <v>182</v>
      </c>
      <c r="D107" s="115" t="s">
        <v>183</v>
      </c>
      <c r="E107" s="109"/>
      <c r="F107" s="109"/>
      <c r="G107" s="116"/>
    </row>
    <row r="108" spans="1:7" ht="17.25" customHeight="1" thickBot="1" x14ac:dyDescent="0.2">
      <c r="A108" s="128">
        <v>1355</v>
      </c>
      <c r="B108" s="129">
        <v>1208</v>
      </c>
      <c r="C108" s="130" t="s">
        <v>184</v>
      </c>
      <c r="D108" s="108"/>
      <c r="E108" s="109"/>
      <c r="F108" s="109"/>
      <c r="G108" s="116"/>
    </row>
    <row r="109" spans="1:7" ht="17.25" customHeight="1" thickTop="1" thickBot="1" x14ac:dyDescent="0.2">
      <c r="A109" s="131">
        <v>1359</v>
      </c>
      <c r="B109" s="132">
        <v>1229</v>
      </c>
      <c r="C109" s="133" t="s">
        <v>185</v>
      </c>
      <c r="D109" s="115" t="s">
        <v>186</v>
      </c>
      <c r="E109" s="109"/>
      <c r="F109" s="109"/>
      <c r="G109" s="116"/>
    </row>
    <row r="110" spans="1:7" ht="17.25" customHeight="1" x14ac:dyDescent="0.15">
      <c r="A110" s="125">
        <v>1363</v>
      </c>
      <c r="B110" s="121">
        <v>466</v>
      </c>
      <c r="C110" s="126" t="s">
        <v>187</v>
      </c>
      <c r="D110" s="115" t="s">
        <v>188</v>
      </c>
      <c r="E110" s="109"/>
      <c r="F110" s="109"/>
      <c r="G110" s="116"/>
    </row>
    <row r="111" spans="1:7" ht="17.25" customHeight="1" x14ac:dyDescent="0.15">
      <c r="A111" s="117">
        <v>1367</v>
      </c>
      <c r="B111" s="113">
        <v>648</v>
      </c>
      <c r="C111" s="127" t="s">
        <v>189</v>
      </c>
      <c r="D111" s="108"/>
      <c r="E111" s="109"/>
      <c r="F111" s="109"/>
      <c r="G111" s="116"/>
    </row>
    <row r="112" spans="1:7" ht="17.25" customHeight="1" x14ac:dyDescent="0.15">
      <c r="A112" s="117">
        <v>1371</v>
      </c>
      <c r="B112" s="113">
        <v>730</v>
      </c>
      <c r="C112" s="127" t="s">
        <v>190</v>
      </c>
      <c r="D112" s="108"/>
      <c r="E112" s="109"/>
      <c r="F112" s="109"/>
      <c r="G112" s="116"/>
    </row>
    <row r="113" spans="1:7" ht="17.25" customHeight="1" x14ac:dyDescent="0.15">
      <c r="A113" s="117">
        <v>1375</v>
      </c>
      <c r="B113" s="113">
        <v>814</v>
      </c>
      <c r="C113" s="127" t="s">
        <v>191</v>
      </c>
      <c r="D113" s="108"/>
      <c r="E113" s="109"/>
      <c r="F113" s="109"/>
      <c r="G113" s="116"/>
    </row>
    <row r="114" spans="1:7" ht="17.25" customHeight="1" thickBot="1" x14ac:dyDescent="0.2">
      <c r="A114" s="128">
        <v>1379</v>
      </c>
      <c r="B114" s="129">
        <v>897</v>
      </c>
      <c r="C114" s="130" t="s">
        <v>192</v>
      </c>
      <c r="D114" s="108"/>
      <c r="E114" s="109"/>
      <c r="F114" s="109"/>
      <c r="G114" s="116"/>
    </row>
    <row r="115" spans="1:7" ht="17.25" customHeight="1" thickTop="1" x14ac:dyDescent="0.15">
      <c r="A115" s="125">
        <v>1383</v>
      </c>
      <c r="B115" s="121">
        <v>685</v>
      </c>
      <c r="C115" s="126" t="s">
        <v>193</v>
      </c>
      <c r="D115" s="115" t="s">
        <v>194</v>
      </c>
      <c r="E115" s="109"/>
      <c r="F115" s="109"/>
      <c r="G115" s="116"/>
    </row>
    <row r="116" spans="1:7" ht="17.25" customHeight="1" x14ac:dyDescent="0.15">
      <c r="A116" s="117">
        <v>1387</v>
      </c>
      <c r="B116" s="113">
        <v>767</v>
      </c>
      <c r="C116" s="127" t="s">
        <v>195</v>
      </c>
      <c r="D116" s="108"/>
      <c r="E116" s="109"/>
      <c r="F116" s="109"/>
      <c r="G116" s="116"/>
    </row>
    <row r="117" spans="1:7" ht="17.25" customHeight="1" x14ac:dyDescent="0.15">
      <c r="A117" s="117">
        <v>1391</v>
      </c>
      <c r="B117" s="113">
        <v>851</v>
      </c>
      <c r="C117" s="127" t="s">
        <v>196</v>
      </c>
      <c r="D117" s="108"/>
      <c r="E117" s="109"/>
      <c r="F117" s="109"/>
      <c r="G117" s="116"/>
    </row>
    <row r="118" spans="1:7" ht="17.25" customHeight="1" thickBot="1" x14ac:dyDescent="0.2">
      <c r="A118" s="128">
        <v>1395</v>
      </c>
      <c r="B118" s="129">
        <v>934</v>
      </c>
      <c r="C118" s="130" t="s">
        <v>197</v>
      </c>
      <c r="D118" s="108"/>
      <c r="E118" s="109"/>
      <c r="F118" s="109"/>
      <c r="G118" s="116"/>
    </row>
    <row r="119" spans="1:7" ht="17.25" customHeight="1" thickTop="1" x14ac:dyDescent="0.15">
      <c r="A119" s="125">
        <v>1399</v>
      </c>
      <c r="B119" s="121">
        <v>812</v>
      </c>
      <c r="C119" s="126" t="s">
        <v>198</v>
      </c>
      <c r="D119" s="115" t="s">
        <v>199</v>
      </c>
      <c r="E119" s="109"/>
      <c r="F119" s="109"/>
      <c r="G119" s="116"/>
    </row>
    <row r="120" spans="1:7" ht="17.25" customHeight="1" x14ac:dyDescent="0.15">
      <c r="A120" s="117">
        <v>1403</v>
      </c>
      <c r="B120" s="113">
        <v>896</v>
      </c>
      <c r="C120" s="127" t="s">
        <v>200</v>
      </c>
      <c r="D120" s="108"/>
      <c r="E120" s="109"/>
      <c r="F120" s="109"/>
      <c r="G120" s="116"/>
    </row>
    <row r="121" spans="1:7" ht="17.25" customHeight="1" thickBot="1" x14ac:dyDescent="0.2">
      <c r="A121" s="128">
        <v>1407</v>
      </c>
      <c r="B121" s="129">
        <v>979</v>
      </c>
      <c r="C121" s="130" t="s">
        <v>201</v>
      </c>
      <c r="D121" s="108"/>
      <c r="E121" s="109"/>
      <c r="F121" s="109"/>
      <c r="G121" s="116"/>
    </row>
    <row r="122" spans="1:7" ht="17.25" customHeight="1" thickTop="1" x14ac:dyDescent="0.15">
      <c r="A122" s="125">
        <v>1411</v>
      </c>
      <c r="B122" s="121">
        <v>917</v>
      </c>
      <c r="C122" s="126" t="s">
        <v>202</v>
      </c>
      <c r="D122" s="115" t="s">
        <v>203</v>
      </c>
      <c r="E122" s="109"/>
      <c r="F122" s="109"/>
      <c r="G122" s="116"/>
    </row>
    <row r="123" spans="1:7" ht="17.25" customHeight="1" thickBot="1" x14ac:dyDescent="0.2">
      <c r="A123" s="128">
        <v>1415</v>
      </c>
      <c r="B123" s="129">
        <v>1000</v>
      </c>
      <c r="C123" s="130" t="s">
        <v>204</v>
      </c>
      <c r="D123" s="108"/>
      <c r="E123" s="109"/>
      <c r="F123" s="109"/>
      <c r="G123" s="116"/>
    </row>
    <row r="124" spans="1:7" ht="17.25" customHeight="1" thickTop="1" thickBot="1" x14ac:dyDescent="0.2">
      <c r="A124" s="131">
        <v>1419</v>
      </c>
      <c r="B124" s="132">
        <v>1021</v>
      </c>
      <c r="C124" s="133" t="s">
        <v>205</v>
      </c>
      <c r="D124" s="115" t="s">
        <v>206</v>
      </c>
      <c r="E124" s="109"/>
      <c r="F124" s="109"/>
      <c r="G124" s="116"/>
    </row>
    <row r="125" spans="1:7" ht="17.25" customHeight="1" x14ac:dyDescent="0.15">
      <c r="A125" s="125">
        <v>1423</v>
      </c>
      <c r="B125" s="134">
        <v>439</v>
      </c>
      <c r="C125" s="126" t="s">
        <v>207</v>
      </c>
      <c r="D125" s="115" t="s">
        <v>208</v>
      </c>
      <c r="E125" s="109"/>
      <c r="F125" s="109"/>
      <c r="G125" s="116"/>
    </row>
    <row r="126" spans="1:7" ht="17.25" customHeight="1" x14ac:dyDescent="0.15">
      <c r="A126" s="117">
        <v>1427</v>
      </c>
      <c r="B126" s="135">
        <v>666</v>
      </c>
      <c r="C126" s="127" t="s">
        <v>209</v>
      </c>
      <c r="D126" s="108"/>
      <c r="E126" s="109"/>
      <c r="F126" s="109"/>
      <c r="G126" s="116"/>
    </row>
    <row r="127" spans="1:7" ht="17.25" customHeight="1" x14ac:dyDescent="0.15">
      <c r="A127" s="117">
        <v>1431</v>
      </c>
      <c r="B127" s="135">
        <v>769</v>
      </c>
      <c r="C127" s="127" t="s">
        <v>210</v>
      </c>
      <c r="D127" s="108"/>
      <c r="E127" s="109"/>
      <c r="F127" s="109"/>
      <c r="G127" s="116"/>
    </row>
    <row r="128" spans="1:7" ht="17.25" customHeight="1" x14ac:dyDescent="0.15">
      <c r="A128" s="168">
        <v>1435</v>
      </c>
      <c r="B128" s="135">
        <v>874</v>
      </c>
      <c r="C128" s="127" t="s">
        <v>211</v>
      </c>
      <c r="D128" s="108"/>
      <c r="E128" s="109"/>
      <c r="F128" s="109"/>
      <c r="G128" s="116"/>
    </row>
    <row r="129" spans="1:7" ht="17.25" customHeight="1" thickBot="1" x14ac:dyDescent="0.2">
      <c r="A129" s="169">
        <v>1439</v>
      </c>
      <c r="B129" s="136">
        <v>978</v>
      </c>
      <c r="C129" s="130" t="s">
        <v>212</v>
      </c>
      <c r="D129" s="108"/>
      <c r="E129" s="109"/>
      <c r="F129" s="109"/>
      <c r="G129" s="116"/>
    </row>
    <row r="130" spans="1:7" ht="17.25" customHeight="1" thickTop="1" x14ac:dyDescent="0.15">
      <c r="A130" s="125">
        <v>1443</v>
      </c>
      <c r="B130" s="134">
        <v>630</v>
      </c>
      <c r="C130" s="126" t="s">
        <v>213</v>
      </c>
      <c r="D130" s="115" t="s">
        <v>214</v>
      </c>
      <c r="E130" s="109"/>
      <c r="F130" s="109"/>
      <c r="G130" s="116"/>
    </row>
    <row r="131" spans="1:7" ht="17.25" customHeight="1" x14ac:dyDescent="0.15">
      <c r="A131" s="117">
        <v>1447</v>
      </c>
      <c r="B131" s="135">
        <v>732</v>
      </c>
      <c r="C131" s="127" t="s">
        <v>215</v>
      </c>
      <c r="D131" s="108"/>
      <c r="E131" s="109"/>
      <c r="F131" s="109"/>
      <c r="G131" s="116"/>
    </row>
    <row r="132" spans="1:7" ht="17.25" customHeight="1" x14ac:dyDescent="0.15">
      <c r="A132" s="117">
        <v>1451</v>
      </c>
      <c r="B132" s="135">
        <v>837</v>
      </c>
      <c r="C132" s="127" t="s">
        <v>216</v>
      </c>
      <c r="D132" s="108"/>
      <c r="E132" s="109"/>
      <c r="F132" s="109"/>
      <c r="G132" s="116"/>
    </row>
    <row r="133" spans="1:7" ht="17.25" customHeight="1" thickBot="1" x14ac:dyDescent="0.2">
      <c r="A133" s="128">
        <v>1455</v>
      </c>
      <c r="B133" s="136">
        <v>941</v>
      </c>
      <c r="C133" s="130" t="s">
        <v>217</v>
      </c>
      <c r="D133" s="108"/>
      <c r="E133" s="109"/>
      <c r="F133" s="109"/>
      <c r="G133" s="116"/>
    </row>
    <row r="134" spans="1:7" ht="17.25" customHeight="1" thickTop="1" x14ac:dyDescent="0.15">
      <c r="A134" s="125">
        <v>1459</v>
      </c>
      <c r="B134" s="134">
        <v>687</v>
      </c>
      <c r="C134" s="126" t="s">
        <v>218</v>
      </c>
      <c r="D134" s="115" t="s">
        <v>219</v>
      </c>
      <c r="E134" s="109"/>
      <c r="F134" s="109"/>
      <c r="G134" s="116"/>
    </row>
    <row r="135" spans="1:7" ht="17.25" customHeight="1" x14ac:dyDescent="0.15">
      <c r="A135" s="168">
        <v>1463</v>
      </c>
      <c r="B135" s="135">
        <v>792</v>
      </c>
      <c r="C135" s="127" t="s">
        <v>220</v>
      </c>
      <c r="D135" s="108"/>
      <c r="E135" s="109"/>
      <c r="F135" s="109"/>
      <c r="G135" s="116"/>
    </row>
    <row r="136" spans="1:7" ht="17.25" customHeight="1" thickBot="1" x14ac:dyDescent="0.2">
      <c r="A136" s="128">
        <v>1467</v>
      </c>
      <c r="B136" s="136">
        <v>895</v>
      </c>
      <c r="C136" s="130" t="s">
        <v>221</v>
      </c>
      <c r="D136" s="108"/>
      <c r="E136" s="109"/>
      <c r="F136" s="109"/>
      <c r="G136" s="116"/>
    </row>
    <row r="137" spans="1:7" ht="17.25" customHeight="1" thickTop="1" x14ac:dyDescent="0.15">
      <c r="A137" s="125">
        <v>1471</v>
      </c>
      <c r="B137" s="134">
        <v>771</v>
      </c>
      <c r="C137" s="126" t="s">
        <v>222</v>
      </c>
      <c r="D137" s="115" t="s">
        <v>223</v>
      </c>
      <c r="E137" s="109"/>
      <c r="F137" s="109"/>
      <c r="G137" s="116"/>
    </row>
    <row r="138" spans="1:7" ht="17.25" customHeight="1" thickBot="1" x14ac:dyDescent="0.2">
      <c r="A138" s="128">
        <v>1475</v>
      </c>
      <c r="B138" s="136">
        <v>875</v>
      </c>
      <c r="C138" s="130" t="s">
        <v>224</v>
      </c>
      <c r="D138" s="108"/>
      <c r="E138" s="109"/>
      <c r="F138" s="109"/>
      <c r="G138" s="116"/>
    </row>
    <row r="139" spans="1:7" ht="17.25" customHeight="1" thickTop="1" thickBot="1" x14ac:dyDescent="0.2">
      <c r="A139" s="131">
        <v>1479</v>
      </c>
      <c r="B139" s="137">
        <v>854</v>
      </c>
      <c r="C139" s="133" t="s">
        <v>225</v>
      </c>
      <c r="D139" s="115" t="s">
        <v>226</v>
      </c>
      <c r="E139" s="109"/>
      <c r="F139" s="109"/>
      <c r="G139" s="116"/>
    </row>
    <row r="140" spans="1:7" ht="17.25" customHeight="1" x14ac:dyDescent="0.15">
      <c r="A140" s="125">
        <v>1487</v>
      </c>
      <c r="B140" s="121">
        <v>540</v>
      </c>
      <c r="C140" s="126" t="s">
        <v>227</v>
      </c>
      <c r="D140" s="115" t="s">
        <v>228</v>
      </c>
      <c r="E140" s="109"/>
      <c r="F140" s="109"/>
      <c r="G140" s="116"/>
    </row>
    <row r="141" spans="1:7" ht="17.25" customHeight="1" x14ac:dyDescent="0.15">
      <c r="A141" s="117">
        <v>1491</v>
      </c>
      <c r="B141" s="113">
        <v>813</v>
      </c>
      <c r="C141" s="127" t="s">
        <v>229</v>
      </c>
      <c r="D141" s="108"/>
      <c r="E141" s="109"/>
      <c r="F141" s="109"/>
      <c r="G141" s="116"/>
    </row>
    <row r="142" spans="1:7" ht="17.25" customHeight="1" x14ac:dyDescent="0.15">
      <c r="A142" s="117">
        <v>1495</v>
      </c>
      <c r="B142" s="113">
        <v>936</v>
      </c>
      <c r="C142" s="127" t="s">
        <v>230</v>
      </c>
      <c r="D142" s="108"/>
      <c r="E142" s="109"/>
      <c r="F142" s="109"/>
      <c r="G142" s="116"/>
    </row>
    <row r="143" spans="1:7" ht="17.25" customHeight="1" x14ac:dyDescent="0.15">
      <c r="A143" s="117">
        <v>1499</v>
      </c>
      <c r="B143" s="113">
        <v>1062</v>
      </c>
      <c r="C143" s="127" t="s">
        <v>231</v>
      </c>
      <c r="D143" s="108"/>
      <c r="E143" s="109"/>
      <c r="F143" s="109"/>
      <c r="G143" s="116"/>
    </row>
    <row r="144" spans="1:7" ht="17.25" customHeight="1" thickBot="1" x14ac:dyDescent="0.2">
      <c r="A144" s="128">
        <v>1503</v>
      </c>
      <c r="B144" s="129">
        <v>1186</v>
      </c>
      <c r="C144" s="130" t="s">
        <v>232</v>
      </c>
      <c r="D144" s="108"/>
      <c r="E144" s="109"/>
      <c r="F144" s="109"/>
      <c r="G144" s="116"/>
    </row>
    <row r="145" spans="1:7" ht="17.25" customHeight="1" thickTop="1" x14ac:dyDescent="0.15">
      <c r="A145" s="125">
        <v>1507</v>
      </c>
      <c r="B145" s="121">
        <v>776</v>
      </c>
      <c r="C145" s="126" t="s">
        <v>233</v>
      </c>
      <c r="D145" s="115" t="s">
        <v>234</v>
      </c>
      <c r="E145" s="109"/>
      <c r="F145" s="109"/>
      <c r="G145" s="116"/>
    </row>
    <row r="146" spans="1:7" ht="17.25" customHeight="1" x14ac:dyDescent="0.15">
      <c r="A146" s="117">
        <v>1511</v>
      </c>
      <c r="B146" s="113">
        <v>899</v>
      </c>
      <c r="C146" s="127" t="s">
        <v>235</v>
      </c>
      <c r="D146" s="108"/>
      <c r="E146" s="109"/>
      <c r="F146" s="109"/>
      <c r="G146" s="116"/>
    </row>
    <row r="147" spans="1:7" ht="17.25" customHeight="1" x14ac:dyDescent="0.15">
      <c r="A147" s="117">
        <v>1515</v>
      </c>
      <c r="B147" s="113">
        <v>1025</v>
      </c>
      <c r="C147" s="127" t="s">
        <v>236</v>
      </c>
      <c r="D147" s="108"/>
      <c r="E147" s="109"/>
      <c r="F147" s="109"/>
      <c r="G147" s="116"/>
    </row>
    <row r="148" spans="1:7" ht="17.25" customHeight="1" thickBot="1" x14ac:dyDescent="0.2">
      <c r="A148" s="128">
        <v>1519</v>
      </c>
      <c r="B148" s="129">
        <v>1150</v>
      </c>
      <c r="C148" s="130" t="s">
        <v>237</v>
      </c>
      <c r="D148" s="108"/>
      <c r="E148" s="109"/>
      <c r="F148" s="109"/>
      <c r="G148" s="116"/>
    </row>
    <row r="149" spans="1:7" ht="17.25" customHeight="1" thickTop="1" x14ac:dyDescent="0.15">
      <c r="A149" s="125">
        <v>1523</v>
      </c>
      <c r="B149" s="121">
        <v>853</v>
      </c>
      <c r="C149" s="126" t="s">
        <v>238</v>
      </c>
      <c r="D149" s="115" t="s">
        <v>239</v>
      </c>
      <c r="E149" s="109"/>
      <c r="F149" s="109"/>
      <c r="G149" s="116"/>
    </row>
    <row r="150" spans="1:7" ht="17.25" customHeight="1" x14ac:dyDescent="0.15">
      <c r="A150" s="117">
        <v>1527</v>
      </c>
      <c r="B150" s="113">
        <v>979</v>
      </c>
      <c r="C150" s="127" t="s">
        <v>240</v>
      </c>
      <c r="D150" s="108"/>
      <c r="E150" s="109"/>
      <c r="F150" s="109"/>
      <c r="G150" s="116"/>
    </row>
    <row r="151" spans="1:7" ht="17.25" customHeight="1" thickBot="1" x14ac:dyDescent="0.2">
      <c r="A151" s="128">
        <v>1531</v>
      </c>
      <c r="B151" s="129">
        <v>1104</v>
      </c>
      <c r="C151" s="130" t="s">
        <v>241</v>
      </c>
      <c r="D151" s="108"/>
      <c r="E151" s="109"/>
      <c r="F151" s="109"/>
      <c r="G151" s="116"/>
    </row>
    <row r="152" spans="1:7" ht="17.25" customHeight="1" thickTop="1" x14ac:dyDescent="0.15">
      <c r="A152" s="125">
        <v>1535</v>
      </c>
      <c r="B152" s="121">
        <v>959</v>
      </c>
      <c r="C152" s="126" t="s">
        <v>242</v>
      </c>
      <c r="D152" s="115" t="s">
        <v>243</v>
      </c>
      <c r="E152" s="109"/>
      <c r="F152" s="109"/>
      <c r="G152" s="116"/>
    </row>
    <row r="153" spans="1:7" ht="17.25" customHeight="1" thickBot="1" x14ac:dyDescent="0.2">
      <c r="A153" s="128">
        <v>1539</v>
      </c>
      <c r="B153" s="129">
        <v>1084</v>
      </c>
      <c r="C153" s="130" t="s">
        <v>244</v>
      </c>
      <c r="D153" s="108"/>
      <c r="E153" s="109"/>
      <c r="F153" s="109"/>
      <c r="G153" s="116"/>
    </row>
    <row r="154" spans="1:7" ht="17.25" customHeight="1" thickTop="1" thickBot="1" x14ac:dyDescent="0.2">
      <c r="A154" s="131">
        <v>1543</v>
      </c>
      <c r="B154" s="132">
        <v>1063</v>
      </c>
      <c r="C154" s="133" t="s">
        <v>245</v>
      </c>
      <c r="D154" s="115" t="s">
        <v>246</v>
      </c>
      <c r="E154" s="109"/>
      <c r="F154" s="109"/>
      <c r="G154" s="116"/>
    </row>
    <row r="155" spans="1:7" ht="17.25" customHeight="1" x14ac:dyDescent="0.15">
      <c r="A155" s="138">
        <v>1827</v>
      </c>
      <c r="B155" s="121">
        <v>83</v>
      </c>
      <c r="C155" s="126" t="s">
        <v>247</v>
      </c>
      <c r="D155" s="115" t="s">
        <v>248</v>
      </c>
      <c r="E155" s="109"/>
      <c r="F155" s="109"/>
      <c r="G155" s="116"/>
    </row>
    <row r="156" spans="1:7" ht="17.25" customHeight="1" x14ac:dyDescent="0.15">
      <c r="A156" s="117">
        <v>1831</v>
      </c>
      <c r="B156" s="113">
        <v>166</v>
      </c>
      <c r="C156" s="127" t="s">
        <v>249</v>
      </c>
      <c r="D156" s="108"/>
      <c r="E156" s="109"/>
      <c r="F156" s="109"/>
      <c r="G156" s="116"/>
    </row>
    <row r="157" spans="1:7" ht="17.25" customHeight="1" x14ac:dyDescent="0.15">
      <c r="A157" s="117">
        <v>1835</v>
      </c>
      <c r="B157" s="113">
        <v>249</v>
      </c>
      <c r="C157" s="127" t="s">
        <v>250</v>
      </c>
      <c r="D157" s="108"/>
      <c r="E157" s="109"/>
      <c r="F157" s="109"/>
      <c r="G157" s="116"/>
    </row>
    <row r="158" spans="1:7" ht="17.25" customHeight="1" x14ac:dyDescent="0.15">
      <c r="A158" s="117">
        <v>1839</v>
      </c>
      <c r="B158" s="113">
        <v>332</v>
      </c>
      <c r="C158" s="127" t="s">
        <v>251</v>
      </c>
      <c r="D158" s="108"/>
      <c r="E158" s="109"/>
      <c r="F158" s="109"/>
      <c r="G158" s="116"/>
    </row>
    <row r="159" spans="1:7" ht="17.25" customHeight="1" x14ac:dyDescent="0.15">
      <c r="A159" s="117">
        <v>1843</v>
      </c>
      <c r="B159" s="113">
        <v>415</v>
      </c>
      <c r="C159" s="127" t="s">
        <v>252</v>
      </c>
      <c r="D159" s="108"/>
      <c r="E159" s="109"/>
      <c r="F159" s="109"/>
      <c r="G159" s="116"/>
    </row>
    <row r="160" spans="1:7" ht="17.25" customHeight="1" x14ac:dyDescent="0.15">
      <c r="A160" s="117">
        <v>1847</v>
      </c>
      <c r="B160" s="113">
        <v>498</v>
      </c>
      <c r="C160" s="127" t="s">
        <v>253</v>
      </c>
      <c r="D160" s="108"/>
      <c r="E160" s="109"/>
      <c r="F160" s="109"/>
      <c r="G160" s="116"/>
    </row>
    <row r="161" spans="1:7" ht="17.25" customHeight="1" x14ac:dyDescent="0.15">
      <c r="A161" s="117">
        <v>1851</v>
      </c>
      <c r="B161" s="113">
        <v>581</v>
      </c>
      <c r="C161" s="127" t="s">
        <v>254</v>
      </c>
      <c r="D161" s="108"/>
      <c r="E161" s="109"/>
      <c r="F161" s="109"/>
      <c r="G161" s="116"/>
    </row>
    <row r="162" spans="1:7" ht="17.25" customHeight="1" x14ac:dyDescent="0.15">
      <c r="A162" s="117">
        <v>1855</v>
      </c>
      <c r="B162" s="113">
        <v>664</v>
      </c>
      <c r="C162" s="127" t="s">
        <v>255</v>
      </c>
      <c r="D162" s="108"/>
      <c r="E162" s="109"/>
      <c r="F162" s="109"/>
      <c r="G162" s="116"/>
    </row>
    <row r="163" spans="1:7" ht="17.25" customHeight="1" x14ac:dyDescent="0.15">
      <c r="A163" s="117">
        <v>1859</v>
      </c>
      <c r="B163" s="113">
        <v>747</v>
      </c>
      <c r="C163" s="127" t="s">
        <v>256</v>
      </c>
      <c r="D163" s="108"/>
      <c r="E163" s="109"/>
      <c r="F163" s="109"/>
      <c r="G163" s="116"/>
    </row>
    <row r="164" spans="1:7" ht="17.25" customHeight="1" x14ac:dyDescent="0.15">
      <c r="A164" s="117">
        <v>1863</v>
      </c>
      <c r="B164" s="113">
        <v>830</v>
      </c>
      <c r="C164" s="127" t="s">
        <v>257</v>
      </c>
      <c r="D164" s="108"/>
      <c r="E164" s="109"/>
      <c r="F164" s="109"/>
      <c r="G164" s="116"/>
    </row>
    <row r="165" spans="1:7" ht="17.25" customHeight="1" x14ac:dyDescent="0.15">
      <c r="A165" s="117">
        <v>1867</v>
      </c>
      <c r="B165" s="113">
        <v>913</v>
      </c>
      <c r="C165" s="127" t="s">
        <v>258</v>
      </c>
      <c r="D165" s="108"/>
      <c r="E165" s="109"/>
      <c r="F165" s="109"/>
      <c r="G165" s="116"/>
    </row>
    <row r="166" spans="1:7" ht="17.25" customHeight="1" x14ac:dyDescent="0.15">
      <c r="A166" s="117">
        <v>1871</v>
      </c>
      <c r="B166" s="113">
        <v>996</v>
      </c>
      <c r="C166" s="127" t="s">
        <v>259</v>
      </c>
      <c r="D166" s="108"/>
      <c r="E166" s="109"/>
      <c r="F166" s="109"/>
      <c r="G166" s="116"/>
    </row>
    <row r="167" spans="1:7" ht="17.25" customHeight="1" x14ac:dyDescent="0.15">
      <c r="A167" s="117">
        <v>1875</v>
      </c>
      <c r="B167" s="113">
        <v>1079</v>
      </c>
      <c r="C167" s="127" t="s">
        <v>260</v>
      </c>
      <c r="D167" s="108"/>
      <c r="E167" s="109"/>
      <c r="F167" s="109"/>
      <c r="G167" s="116"/>
    </row>
    <row r="168" spans="1:7" ht="17.25" customHeight="1" x14ac:dyDescent="0.15">
      <c r="A168" s="117">
        <v>1879</v>
      </c>
      <c r="B168" s="113">
        <v>1162</v>
      </c>
      <c r="C168" s="127" t="s">
        <v>261</v>
      </c>
      <c r="D168" s="108"/>
      <c r="E168" s="109"/>
      <c r="F168" s="109"/>
      <c r="G168" s="116"/>
    </row>
    <row r="169" spans="1:7" ht="17.25" customHeight="1" x14ac:dyDescent="0.15">
      <c r="A169" s="117">
        <v>1883</v>
      </c>
      <c r="B169" s="113">
        <v>1245</v>
      </c>
      <c r="C169" s="127" t="s">
        <v>262</v>
      </c>
      <c r="D169" s="108"/>
      <c r="E169" s="109"/>
      <c r="F169" s="109"/>
      <c r="G169" s="116"/>
    </row>
    <row r="170" spans="1:7" ht="17.25" customHeight="1" x14ac:dyDescent="0.15">
      <c r="A170" s="117">
        <v>1887</v>
      </c>
      <c r="B170" s="113">
        <v>1328</v>
      </c>
      <c r="C170" s="127" t="s">
        <v>263</v>
      </c>
      <c r="D170" s="108"/>
      <c r="E170" s="109"/>
      <c r="F170" s="109"/>
      <c r="G170" s="116"/>
    </row>
    <row r="171" spans="1:7" ht="17.25" customHeight="1" x14ac:dyDescent="0.15">
      <c r="A171" s="117">
        <v>1891</v>
      </c>
      <c r="B171" s="113">
        <v>1411</v>
      </c>
      <c r="C171" s="127" t="s">
        <v>264</v>
      </c>
      <c r="D171" s="108"/>
      <c r="E171" s="109"/>
      <c r="F171" s="109"/>
      <c r="G171" s="116"/>
    </row>
    <row r="172" spans="1:7" ht="17.25" customHeight="1" x14ac:dyDescent="0.15">
      <c r="A172" s="117">
        <v>1895</v>
      </c>
      <c r="B172" s="113">
        <v>1494</v>
      </c>
      <c r="C172" s="127" t="s">
        <v>265</v>
      </c>
      <c r="D172" s="108"/>
      <c r="E172" s="109"/>
      <c r="F172" s="109"/>
      <c r="G172" s="116"/>
    </row>
    <row r="173" spans="1:7" ht="17.25" customHeight="1" x14ac:dyDescent="0.15">
      <c r="A173" s="117">
        <v>1899</v>
      </c>
      <c r="B173" s="113">
        <v>1577</v>
      </c>
      <c r="C173" s="127" t="s">
        <v>266</v>
      </c>
      <c r="D173" s="108"/>
      <c r="E173" s="109"/>
      <c r="F173" s="109"/>
      <c r="G173" s="116"/>
    </row>
    <row r="174" spans="1:7" ht="17.25" customHeight="1" x14ac:dyDescent="0.15">
      <c r="A174" s="117">
        <v>1903</v>
      </c>
      <c r="B174" s="113">
        <v>1660</v>
      </c>
      <c r="C174" s="127" t="s">
        <v>267</v>
      </c>
      <c r="D174" s="108"/>
      <c r="E174" s="109"/>
      <c r="F174" s="109"/>
      <c r="G174" s="116"/>
    </row>
    <row r="175" spans="1:7" ht="17.25" customHeight="1" thickBot="1" x14ac:dyDescent="0.2">
      <c r="A175" s="139">
        <v>1907</v>
      </c>
      <c r="B175" s="140">
        <v>1743</v>
      </c>
      <c r="C175" s="141" t="s">
        <v>268</v>
      </c>
      <c r="D175" s="108"/>
      <c r="E175" s="109"/>
      <c r="F175" s="109"/>
      <c r="G175" s="116"/>
    </row>
    <row r="176" spans="1:7" ht="17.25" customHeight="1" x14ac:dyDescent="0.15">
      <c r="A176" s="125">
        <v>1911</v>
      </c>
      <c r="B176" s="134">
        <v>104</v>
      </c>
      <c r="C176" s="126" t="s">
        <v>269</v>
      </c>
      <c r="D176" s="115" t="s">
        <v>270</v>
      </c>
      <c r="E176" s="109"/>
      <c r="F176" s="109"/>
      <c r="G176" s="116"/>
    </row>
    <row r="177" spans="1:7" ht="17.25" customHeight="1" x14ac:dyDescent="0.15">
      <c r="A177" s="117">
        <v>1915</v>
      </c>
      <c r="B177" s="135">
        <v>208</v>
      </c>
      <c r="C177" s="127" t="s">
        <v>271</v>
      </c>
      <c r="D177" s="108"/>
      <c r="E177" s="109"/>
      <c r="F177" s="109"/>
      <c r="G177" s="116"/>
    </row>
    <row r="178" spans="1:7" ht="17.25" customHeight="1" x14ac:dyDescent="0.15">
      <c r="A178" s="117">
        <v>1919</v>
      </c>
      <c r="B178" s="135">
        <v>311</v>
      </c>
      <c r="C178" s="127" t="s">
        <v>272</v>
      </c>
      <c r="D178" s="108"/>
      <c r="E178" s="109"/>
      <c r="F178" s="109"/>
      <c r="G178" s="116"/>
    </row>
    <row r="179" spans="1:7" ht="17.25" customHeight="1" x14ac:dyDescent="0.15">
      <c r="A179" s="168">
        <v>1923</v>
      </c>
      <c r="B179" s="135">
        <v>415</v>
      </c>
      <c r="C179" s="127" t="s">
        <v>273</v>
      </c>
      <c r="D179" s="108"/>
      <c r="E179" s="109"/>
      <c r="F179" s="109"/>
      <c r="G179" s="116"/>
    </row>
    <row r="180" spans="1:7" ht="17.25" customHeight="1" thickBot="1" x14ac:dyDescent="0.2">
      <c r="A180" s="170">
        <v>1927</v>
      </c>
      <c r="B180" s="142">
        <v>519</v>
      </c>
      <c r="C180" s="141" t="s">
        <v>274</v>
      </c>
      <c r="D180" s="108"/>
      <c r="E180" s="109"/>
      <c r="F180" s="109"/>
      <c r="G180" s="116"/>
    </row>
    <row r="181" spans="1:7" ht="17.25" customHeight="1" x14ac:dyDescent="0.15">
      <c r="A181" s="125">
        <v>1931</v>
      </c>
      <c r="B181" s="134">
        <v>104</v>
      </c>
      <c r="C181" s="126" t="s">
        <v>275</v>
      </c>
      <c r="D181" s="115" t="s">
        <v>276</v>
      </c>
      <c r="E181" s="109"/>
      <c r="F181" s="109"/>
      <c r="G181" s="116"/>
    </row>
    <row r="182" spans="1:7" ht="17.25" customHeight="1" x14ac:dyDescent="0.15">
      <c r="A182" s="117">
        <v>1935</v>
      </c>
      <c r="B182" s="135">
        <v>208</v>
      </c>
      <c r="C182" s="127" t="s">
        <v>277</v>
      </c>
      <c r="D182" s="108"/>
      <c r="E182" s="109"/>
      <c r="F182" s="109"/>
      <c r="G182" s="116"/>
    </row>
    <row r="183" spans="1:7" ht="17.25" customHeight="1" x14ac:dyDescent="0.15">
      <c r="A183" s="117">
        <v>1939</v>
      </c>
      <c r="B183" s="135">
        <v>311</v>
      </c>
      <c r="C183" s="127" t="s">
        <v>278</v>
      </c>
      <c r="D183" s="108"/>
      <c r="E183" s="109"/>
      <c r="F183" s="109"/>
      <c r="G183" s="116"/>
    </row>
    <row r="184" spans="1:7" ht="17.25" customHeight="1" x14ac:dyDescent="0.15">
      <c r="A184" s="117">
        <v>1943</v>
      </c>
      <c r="B184" s="135">
        <v>415</v>
      </c>
      <c r="C184" s="127" t="s">
        <v>279</v>
      </c>
      <c r="D184" s="108"/>
      <c r="E184" s="109"/>
      <c r="F184" s="109"/>
      <c r="G184" s="116"/>
    </row>
    <row r="185" spans="1:7" ht="17.25" customHeight="1" x14ac:dyDescent="0.15">
      <c r="A185" s="117">
        <v>1947</v>
      </c>
      <c r="B185" s="135">
        <v>519</v>
      </c>
      <c r="C185" s="127" t="s">
        <v>280</v>
      </c>
      <c r="D185" s="108"/>
      <c r="E185" s="109"/>
      <c r="F185" s="109"/>
      <c r="G185" s="116"/>
    </row>
    <row r="186" spans="1:7" ht="17.25" customHeight="1" x14ac:dyDescent="0.15">
      <c r="A186" s="117">
        <v>1951</v>
      </c>
      <c r="B186" s="143">
        <v>623</v>
      </c>
      <c r="C186" s="127" t="s">
        <v>281</v>
      </c>
      <c r="D186" s="108"/>
      <c r="E186" s="109"/>
      <c r="F186" s="109"/>
      <c r="G186" s="116"/>
    </row>
    <row r="187" spans="1:7" ht="17.25" customHeight="1" x14ac:dyDescent="0.15">
      <c r="A187" s="117">
        <v>1955</v>
      </c>
      <c r="B187" s="143">
        <v>726</v>
      </c>
      <c r="C187" s="127" t="s">
        <v>282</v>
      </c>
      <c r="D187" s="108"/>
      <c r="E187" s="109"/>
      <c r="F187" s="109"/>
      <c r="G187" s="116"/>
    </row>
    <row r="188" spans="1:7" ht="17.25" customHeight="1" x14ac:dyDescent="0.15">
      <c r="A188" s="117">
        <v>1959</v>
      </c>
      <c r="B188" s="143">
        <v>830</v>
      </c>
      <c r="C188" s="127" t="s">
        <v>283</v>
      </c>
      <c r="D188" s="108"/>
      <c r="E188" s="109"/>
      <c r="F188" s="109"/>
      <c r="G188" s="116"/>
    </row>
    <row r="189" spans="1:7" ht="17.25" customHeight="1" thickBot="1" x14ac:dyDescent="0.2">
      <c r="A189" s="139">
        <v>1963</v>
      </c>
      <c r="B189" s="144">
        <v>934</v>
      </c>
      <c r="C189" s="141" t="s">
        <v>284</v>
      </c>
      <c r="D189" s="108"/>
      <c r="E189" s="109"/>
      <c r="F189" s="109"/>
      <c r="G189" s="116"/>
    </row>
    <row r="190" spans="1:7" ht="17.25" customHeight="1" x14ac:dyDescent="0.15">
      <c r="A190" s="125">
        <v>1967</v>
      </c>
      <c r="B190" s="134">
        <v>125</v>
      </c>
      <c r="C190" s="126" t="s">
        <v>285</v>
      </c>
      <c r="D190" s="115" t="s">
        <v>286</v>
      </c>
      <c r="E190" s="109"/>
      <c r="F190" s="109"/>
      <c r="G190" s="116"/>
    </row>
    <row r="191" spans="1:7" ht="17.25" customHeight="1" x14ac:dyDescent="0.15">
      <c r="A191" s="117">
        <v>1971</v>
      </c>
      <c r="B191" s="135">
        <v>249</v>
      </c>
      <c r="C191" s="127" t="s">
        <v>287</v>
      </c>
      <c r="D191" s="108"/>
      <c r="E191" s="109"/>
      <c r="F191" s="109"/>
      <c r="G191" s="116"/>
    </row>
    <row r="192" spans="1:7" ht="17.25" customHeight="1" x14ac:dyDescent="0.15">
      <c r="A192" s="117">
        <v>1975</v>
      </c>
      <c r="B192" s="135">
        <v>374</v>
      </c>
      <c r="C192" s="127" t="s">
        <v>288</v>
      </c>
      <c r="D192" s="108"/>
      <c r="E192" s="109"/>
      <c r="F192" s="109"/>
      <c r="G192" s="116"/>
    </row>
    <row r="193" spans="1:7" ht="17.25" customHeight="1" x14ac:dyDescent="0.15">
      <c r="A193" s="117">
        <v>1979</v>
      </c>
      <c r="B193" s="135">
        <v>498</v>
      </c>
      <c r="C193" s="127" t="s">
        <v>289</v>
      </c>
      <c r="D193" s="108"/>
      <c r="E193" s="109"/>
      <c r="F193" s="109"/>
      <c r="G193" s="116"/>
    </row>
    <row r="194" spans="1:7" ht="17.25" customHeight="1" x14ac:dyDescent="0.15">
      <c r="A194" s="138">
        <v>6111</v>
      </c>
      <c r="B194" s="145">
        <v>105</v>
      </c>
      <c r="C194" s="114" t="s">
        <v>290</v>
      </c>
      <c r="D194" s="115" t="s">
        <v>291</v>
      </c>
      <c r="E194" s="109"/>
      <c r="F194" s="109"/>
      <c r="G194" s="116"/>
    </row>
    <row r="195" spans="1:7" ht="17.25" customHeight="1" x14ac:dyDescent="0.15">
      <c r="A195" s="138">
        <v>6112</v>
      </c>
      <c r="B195" s="145">
        <v>105</v>
      </c>
      <c r="C195" s="114" t="s">
        <v>292</v>
      </c>
      <c r="D195" s="115"/>
      <c r="E195" s="109"/>
      <c r="F195" s="109"/>
      <c r="G195" s="116"/>
    </row>
    <row r="196" spans="1:7" ht="17.25" customHeight="1" x14ac:dyDescent="0.15">
      <c r="A196" s="117">
        <v>6115</v>
      </c>
      <c r="B196" s="146">
        <v>196</v>
      </c>
      <c r="C196" s="114" t="s">
        <v>293</v>
      </c>
      <c r="D196" s="108"/>
      <c r="E196" s="109"/>
      <c r="F196" s="109"/>
      <c r="G196" s="116"/>
    </row>
    <row r="197" spans="1:7" ht="17.25" customHeight="1" x14ac:dyDescent="0.15">
      <c r="A197" s="117">
        <v>6116</v>
      </c>
      <c r="B197" s="146">
        <v>196</v>
      </c>
      <c r="C197" s="114" t="s">
        <v>294</v>
      </c>
      <c r="D197" s="108"/>
      <c r="E197" s="109"/>
      <c r="F197" s="109"/>
      <c r="G197" s="116"/>
    </row>
    <row r="198" spans="1:7" ht="17.25" customHeight="1" x14ac:dyDescent="0.15">
      <c r="A198" s="117">
        <v>6119</v>
      </c>
      <c r="B198" s="146">
        <v>274</v>
      </c>
      <c r="C198" s="114" t="s">
        <v>295</v>
      </c>
      <c r="D198" s="108"/>
      <c r="E198" s="109"/>
      <c r="F198" s="109"/>
      <c r="G198" s="116"/>
    </row>
    <row r="199" spans="1:7" ht="17.25" customHeight="1" x14ac:dyDescent="0.15">
      <c r="A199" s="117">
        <v>6120</v>
      </c>
      <c r="B199" s="146">
        <v>274</v>
      </c>
      <c r="C199" s="114" t="s">
        <v>296</v>
      </c>
      <c r="D199" s="108"/>
      <c r="E199" s="109"/>
      <c r="F199" s="109"/>
      <c r="G199" s="116"/>
    </row>
    <row r="200" spans="1:7" ht="17.25" customHeight="1" x14ac:dyDescent="0.15">
      <c r="A200" s="117">
        <v>6123</v>
      </c>
      <c r="B200" s="146">
        <v>343</v>
      </c>
      <c r="C200" s="114" t="s">
        <v>297</v>
      </c>
      <c r="D200" s="108"/>
      <c r="E200" s="109"/>
      <c r="F200" s="109"/>
      <c r="G200" s="116"/>
    </row>
    <row r="201" spans="1:7" ht="17.25" customHeight="1" x14ac:dyDescent="0.15">
      <c r="A201" s="117">
        <v>6124</v>
      </c>
      <c r="B201" s="146">
        <v>343</v>
      </c>
      <c r="C201" s="114" t="s">
        <v>298</v>
      </c>
      <c r="D201" s="108"/>
      <c r="E201" s="109"/>
      <c r="F201" s="109"/>
      <c r="G201" s="116"/>
    </row>
    <row r="202" spans="1:7" ht="17.25" customHeight="1" x14ac:dyDescent="0.15">
      <c r="A202" s="117">
        <v>6127</v>
      </c>
      <c r="B202" s="146">
        <v>412</v>
      </c>
      <c r="C202" s="114" t="s">
        <v>299</v>
      </c>
      <c r="D202" s="108"/>
      <c r="E202" s="109"/>
      <c r="F202" s="109"/>
      <c r="G202" s="116"/>
    </row>
    <row r="203" spans="1:7" ht="17.25" customHeight="1" x14ac:dyDescent="0.15">
      <c r="A203" s="117">
        <v>6128</v>
      </c>
      <c r="B203" s="146">
        <v>412</v>
      </c>
      <c r="C203" s="114" t="s">
        <v>300</v>
      </c>
      <c r="D203" s="108"/>
      <c r="E203" s="109"/>
      <c r="F203" s="109"/>
      <c r="G203" s="116"/>
    </row>
    <row r="204" spans="1:7" ht="17.25" customHeight="1" x14ac:dyDescent="0.15">
      <c r="A204" s="117">
        <v>6131</v>
      </c>
      <c r="B204" s="146">
        <v>481</v>
      </c>
      <c r="C204" s="114" t="s">
        <v>301</v>
      </c>
      <c r="D204" s="108"/>
      <c r="E204" s="109"/>
      <c r="F204" s="109"/>
      <c r="G204" s="116"/>
    </row>
    <row r="205" spans="1:7" ht="17.25" customHeight="1" x14ac:dyDescent="0.15">
      <c r="A205" s="117">
        <v>6132</v>
      </c>
      <c r="B205" s="146">
        <v>481</v>
      </c>
      <c r="C205" s="114" t="s">
        <v>302</v>
      </c>
      <c r="D205" s="108"/>
      <c r="E205" s="109"/>
      <c r="F205" s="109"/>
      <c r="G205" s="116"/>
    </row>
    <row r="206" spans="1:7" ht="17.25" customHeight="1" x14ac:dyDescent="0.15">
      <c r="A206" s="117">
        <v>6135</v>
      </c>
      <c r="B206" s="146">
        <v>550</v>
      </c>
      <c r="C206" s="114" t="s">
        <v>303</v>
      </c>
      <c r="D206" s="108"/>
      <c r="E206" s="109"/>
      <c r="F206" s="109"/>
      <c r="G206" s="116"/>
    </row>
    <row r="207" spans="1:7" ht="17.25" customHeight="1" x14ac:dyDescent="0.15">
      <c r="A207" s="117">
        <v>6136</v>
      </c>
      <c r="B207" s="146">
        <v>550</v>
      </c>
      <c r="C207" s="114" t="s">
        <v>304</v>
      </c>
      <c r="D207" s="108"/>
      <c r="E207" s="109"/>
      <c r="F207" s="109"/>
      <c r="G207" s="116"/>
    </row>
    <row r="208" spans="1:7" ht="17.25" customHeight="1" x14ac:dyDescent="0.15">
      <c r="A208" s="117">
        <v>6139</v>
      </c>
      <c r="B208" s="146">
        <v>619</v>
      </c>
      <c r="C208" s="114" t="s">
        <v>305</v>
      </c>
      <c r="D208" s="108"/>
      <c r="E208" s="109"/>
      <c r="F208" s="109"/>
      <c r="G208" s="116"/>
    </row>
    <row r="209" spans="1:7" ht="17.25" customHeight="1" x14ac:dyDescent="0.15">
      <c r="A209" s="117">
        <v>6140</v>
      </c>
      <c r="B209" s="146">
        <v>619</v>
      </c>
      <c r="C209" s="114" t="s">
        <v>306</v>
      </c>
      <c r="D209" s="108"/>
      <c r="E209" s="109"/>
      <c r="F209" s="109"/>
      <c r="G209" s="116"/>
    </row>
    <row r="210" spans="1:7" ht="17.25" customHeight="1" x14ac:dyDescent="0.15">
      <c r="A210" s="117">
        <v>6143</v>
      </c>
      <c r="B210" s="146">
        <v>688</v>
      </c>
      <c r="C210" s="114" t="s">
        <v>307</v>
      </c>
      <c r="D210" s="108"/>
      <c r="E210" s="109"/>
      <c r="F210" s="109"/>
      <c r="G210" s="116"/>
    </row>
    <row r="211" spans="1:7" ht="17.25" customHeight="1" x14ac:dyDescent="0.15">
      <c r="A211" s="117">
        <v>6144</v>
      </c>
      <c r="B211" s="146">
        <v>688</v>
      </c>
      <c r="C211" s="114" t="s">
        <v>308</v>
      </c>
      <c r="D211" s="108"/>
      <c r="E211" s="109"/>
      <c r="F211" s="109"/>
      <c r="G211" s="116"/>
    </row>
    <row r="212" spans="1:7" ht="17.25" customHeight="1" x14ac:dyDescent="0.15">
      <c r="A212" s="117">
        <v>6147</v>
      </c>
      <c r="B212" s="146">
        <v>757</v>
      </c>
      <c r="C212" s="114" t="s">
        <v>309</v>
      </c>
      <c r="D212" s="108"/>
      <c r="E212" s="109"/>
      <c r="F212" s="109"/>
      <c r="G212" s="116"/>
    </row>
    <row r="213" spans="1:7" ht="17.25" customHeight="1" x14ac:dyDescent="0.15">
      <c r="A213" s="117">
        <v>6148</v>
      </c>
      <c r="B213" s="146">
        <v>757</v>
      </c>
      <c r="C213" s="114" t="s">
        <v>310</v>
      </c>
      <c r="D213" s="108"/>
      <c r="E213" s="109"/>
      <c r="F213" s="109"/>
      <c r="G213" s="116"/>
    </row>
    <row r="214" spans="1:7" ht="17.25" customHeight="1" x14ac:dyDescent="0.15">
      <c r="A214" s="117">
        <v>6151</v>
      </c>
      <c r="B214" s="146">
        <v>826</v>
      </c>
      <c r="C214" s="114" t="s">
        <v>311</v>
      </c>
      <c r="D214" s="108"/>
      <c r="E214" s="109"/>
      <c r="F214" s="109"/>
      <c r="G214" s="116"/>
    </row>
    <row r="215" spans="1:7" ht="17.25" customHeight="1" x14ac:dyDescent="0.15">
      <c r="A215" s="117">
        <v>6152</v>
      </c>
      <c r="B215" s="146">
        <v>826</v>
      </c>
      <c r="C215" s="114" t="s">
        <v>312</v>
      </c>
      <c r="D215" s="108"/>
      <c r="E215" s="109"/>
      <c r="F215" s="109"/>
      <c r="G215" s="116"/>
    </row>
    <row r="216" spans="1:7" ht="17.25" customHeight="1" x14ac:dyDescent="0.15">
      <c r="A216" s="117">
        <v>6155</v>
      </c>
      <c r="B216" s="146">
        <v>895</v>
      </c>
      <c r="C216" s="114" t="s">
        <v>313</v>
      </c>
      <c r="D216" s="108"/>
      <c r="E216" s="109"/>
      <c r="F216" s="109"/>
      <c r="G216" s="116"/>
    </row>
    <row r="217" spans="1:7" ht="17.25" customHeight="1" x14ac:dyDescent="0.15">
      <c r="A217" s="117">
        <v>6156</v>
      </c>
      <c r="B217" s="146">
        <v>895</v>
      </c>
      <c r="C217" s="114" t="s">
        <v>314</v>
      </c>
      <c r="D217" s="108"/>
      <c r="E217" s="109"/>
      <c r="F217" s="109"/>
      <c r="G217" s="116"/>
    </row>
    <row r="218" spans="1:7" ht="17.25" customHeight="1" x14ac:dyDescent="0.15">
      <c r="A218" s="117">
        <v>6159</v>
      </c>
      <c r="B218" s="146">
        <v>964</v>
      </c>
      <c r="C218" s="114" t="s">
        <v>315</v>
      </c>
      <c r="D218" s="108"/>
      <c r="E218" s="109"/>
      <c r="F218" s="109"/>
      <c r="G218" s="116"/>
    </row>
    <row r="219" spans="1:7" ht="17.25" customHeight="1" x14ac:dyDescent="0.15">
      <c r="A219" s="117">
        <v>6160</v>
      </c>
      <c r="B219" s="146">
        <v>964</v>
      </c>
      <c r="C219" s="114" t="s">
        <v>316</v>
      </c>
      <c r="D219" s="108"/>
      <c r="E219" s="109"/>
      <c r="F219" s="109"/>
      <c r="G219" s="116"/>
    </row>
    <row r="220" spans="1:7" ht="17.25" customHeight="1" x14ac:dyDescent="0.15">
      <c r="A220" s="117">
        <v>6163</v>
      </c>
      <c r="B220" s="146">
        <v>1033</v>
      </c>
      <c r="C220" s="114" t="s">
        <v>317</v>
      </c>
      <c r="D220" s="108"/>
      <c r="E220" s="109"/>
      <c r="F220" s="109"/>
      <c r="G220" s="116"/>
    </row>
    <row r="221" spans="1:7" ht="17.25" customHeight="1" x14ac:dyDescent="0.15">
      <c r="A221" s="117">
        <v>6164</v>
      </c>
      <c r="B221" s="146">
        <v>1033</v>
      </c>
      <c r="C221" s="114" t="s">
        <v>318</v>
      </c>
      <c r="D221" s="108"/>
      <c r="E221" s="109"/>
      <c r="F221" s="109"/>
      <c r="G221" s="116"/>
    </row>
    <row r="222" spans="1:7" ht="17.25" customHeight="1" x14ac:dyDescent="0.15">
      <c r="A222" s="117">
        <v>6167</v>
      </c>
      <c r="B222" s="146">
        <v>1102</v>
      </c>
      <c r="C222" s="114" t="s">
        <v>319</v>
      </c>
      <c r="D222" s="108"/>
      <c r="E222" s="109"/>
      <c r="F222" s="109"/>
      <c r="G222" s="116"/>
    </row>
    <row r="223" spans="1:7" ht="17.25" customHeight="1" x14ac:dyDescent="0.15">
      <c r="A223" s="117">
        <v>6168</v>
      </c>
      <c r="B223" s="146">
        <v>1102</v>
      </c>
      <c r="C223" s="114" t="s">
        <v>320</v>
      </c>
      <c r="D223" s="108"/>
      <c r="E223" s="109"/>
      <c r="F223" s="109"/>
      <c r="G223" s="116"/>
    </row>
    <row r="224" spans="1:7" ht="17.25" customHeight="1" x14ac:dyDescent="0.15">
      <c r="A224" s="117">
        <v>6171</v>
      </c>
      <c r="B224" s="146">
        <v>1171</v>
      </c>
      <c r="C224" s="114" t="s">
        <v>321</v>
      </c>
      <c r="D224" s="108"/>
      <c r="E224" s="109"/>
      <c r="F224" s="109"/>
      <c r="G224" s="116"/>
    </row>
    <row r="225" spans="1:7" ht="17.25" customHeight="1" x14ac:dyDescent="0.15">
      <c r="A225" s="117">
        <v>6172</v>
      </c>
      <c r="B225" s="146">
        <v>1171</v>
      </c>
      <c r="C225" s="114" t="s">
        <v>322</v>
      </c>
      <c r="D225" s="108"/>
      <c r="E225" s="109"/>
      <c r="F225" s="109"/>
      <c r="G225" s="116"/>
    </row>
    <row r="226" spans="1:7" ht="17.25" customHeight="1" x14ac:dyDescent="0.15">
      <c r="A226" s="117">
        <v>6175</v>
      </c>
      <c r="B226" s="146">
        <v>1240</v>
      </c>
      <c r="C226" s="114" t="s">
        <v>323</v>
      </c>
      <c r="D226" s="108"/>
      <c r="E226" s="109"/>
      <c r="F226" s="109"/>
      <c r="G226" s="116"/>
    </row>
    <row r="227" spans="1:7" ht="17.25" customHeight="1" x14ac:dyDescent="0.15">
      <c r="A227" s="117">
        <v>6176</v>
      </c>
      <c r="B227" s="146">
        <v>1240</v>
      </c>
      <c r="C227" s="114" t="s">
        <v>324</v>
      </c>
      <c r="D227" s="108"/>
      <c r="E227" s="109"/>
      <c r="F227" s="109"/>
      <c r="G227" s="116"/>
    </row>
    <row r="228" spans="1:7" ht="17.25" customHeight="1" x14ac:dyDescent="0.15">
      <c r="A228" s="117">
        <v>6179</v>
      </c>
      <c r="B228" s="146">
        <v>1309</v>
      </c>
      <c r="C228" s="114" t="s">
        <v>325</v>
      </c>
      <c r="D228" s="108"/>
      <c r="E228" s="109"/>
      <c r="F228" s="109"/>
      <c r="G228" s="116"/>
    </row>
    <row r="229" spans="1:7" ht="17.25" customHeight="1" x14ac:dyDescent="0.15">
      <c r="A229" s="117">
        <v>6180</v>
      </c>
      <c r="B229" s="146">
        <v>1309</v>
      </c>
      <c r="C229" s="114" t="s">
        <v>326</v>
      </c>
      <c r="D229" s="108"/>
      <c r="E229" s="109"/>
      <c r="F229" s="109"/>
      <c r="G229" s="116"/>
    </row>
    <row r="230" spans="1:7" ht="17.25" customHeight="1" x14ac:dyDescent="0.15">
      <c r="A230" s="117">
        <v>6183</v>
      </c>
      <c r="B230" s="146">
        <v>1378</v>
      </c>
      <c r="C230" s="114" t="s">
        <v>327</v>
      </c>
      <c r="D230" s="108"/>
      <c r="E230" s="109"/>
      <c r="F230" s="109"/>
      <c r="G230" s="116"/>
    </row>
    <row r="231" spans="1:7" ht="17.25" customHeight="1" x14ac:dyDescent="0.15">
      <c r="A231" s="117">
        <v>6184</v>
      </c>
      <c r="B231" s="146">
        <v>1378</v>
      </c>
      <c r="C231" s="114" t="s">
        <v>327</v>
      </c>
      <c r="D231" s="108"/>
      <c r="E231" s="109"/>
      <c r="F231" s="109"/>
      <c r="G231" s="116"/>
    </row>
    <row r="232" spans="1:7" ht="17.25" customHeight="1" x14ac:dyDescent="0.15">
      <c r="A232" s="117">
        <v>6187</v>
      </c>
      <c r="B232" s="146">
        <v>1447</v>
      </c>
      <c r="C232" s="114" t="s">
        <v>328</v>
      </c>
      <c r="D232" s="108"/>
      <c r="E232" s="109"/>
      <c r="F232" s="109"/>
      <c r="G232" s="116"/>
    </row>
    <row r="233" spans="1:7" ht="17.25" customHeight="1" x14ac:dyDescent="0.15">
      <c r="A233" s="117">
        <v>6188</v>
      </c>
      <c r="B233" s="146">
        <v>1447</v>
      </c>
      <c r="C233" s="114" t="s">
        <v>329</v>
      </c>
      <c r="D233" s="108"/>
      <c r="E233" s="109"/>
      <c r="F233" s="109"/>
      <c r="G233" s="116"/>
    </row>
    <row r="234" spans="1:7" ht="17.25" customHeight="1" x14ac:dyDescent="0.15">
      <c r="A234" s="117">
        <v>6191</v>
      </c>
      <c r="B234" s="146">
        <v>1516</v>
      </c>
      <c r="C234" s="122" t="s">
        <v>330</v>
      </c>
      <c r="D234" s="108"/>
      <c r="E234" s="109"/>
      <c r="F234" s="109"/>
      <c r="G234" s="116"/>
    </row>
    <row r="235" spans="1:7" ht="17.25" customHeight="1" thickBot="1" x14ac:dyDescent="0.2">
      <c r="A235" s="147">
        <v>6192</v>
      </c>
      <c r="B235" s="148">
        <v>1516</v>
      </c>
      <c r="C235" s="124" t="s">
        <v>331</v>
      </c>
      <c r="D235" s="108"/>
      <c r="E235" s="109"/>
      <c r="F235" s="109"/>
      <c r="G235" s="116"/>
    </row>
    <row r="236" spans="1:7" ht="17.25" customHeight="1" x14ac:dyDescent="0.15">
      <c r="A236" s="125">
        <v>6195</v>
      </c>
      <c r="B236" s="145">
        <v>131</v>
      </c>
      <c r="C236" s="114" t="s">
        <v>332</v>
      </c>
      <c r="D236" s="115" t="s">
        <v>333</v>
      </c>
      <c r="E236" s="109"/>
      <c r="F236" s="109"/>
      <c r="G236" s="116"/>
    </row>
    <row r="237" spans="1:7" ht="17.25" customHeight="1" x14ac:dyDescent="0.15">
      <c r="A237" s="125">
        <v>6196</v>
      </c>
      <c r="B237" s="145">
        <v>131</v>
      </c>
      <c r="C237" s="114" t="s">
        <v>334</v>
      </c>
      <c r="D237" s="115"/>
      <c r="E237" s="109"/>
      <c r="F237" s="109"/>
      <c r="G237" s="116"/>
    </row>
    <row r="238" spans="1:7" ht="17.25" customHeight="1" x14ac:dyDescent="0.15">
      <c r="A238" s="117">
        <v>6199</v>
      </c>
      <c r="B238" s="146">
        <v>245</v>
      </c>
      <c r="C238" s="122" t="s">
        <v>335</v>
      </c>
      <c r="D238" s="108"/>
      <c r="E238" s="109"/>
      <c r="F238" s="109"/>
      <c r="G238" s="116"/>
    </row>
    <row r="239" spans="1:7" ht="17.25" customHeight="1" x14ac:dyDescent="0.15">
      <c r="A239" s="117">
        <v>6200</v>
      </c>
      <c r="B239" s="146">
        <v>245</v>
      </c>
      <c r="C239" s="122" t="s">
        <v>336</v>
      </c>
      <c r="D239" s="108"/>
      <c r="E239" s="109"/>
      <c r="F239" s="109"/>
      <c r="G239" s="116"/>
    </row>
    <row r="240" spans="1:7" ht="17.25" customHeight="1" x14ac:dyDescent="0.15">
      <c r="A240" s="117">
        <v>6203</v>
      </c>
      <c r="B240" s="146">
        <v>343</v>
      </c>
      <c r="C240" s="122" t="s">
        <v>337</v>
      </c>
      <c r="D240" s="108"/>
      <c r="E240" s="109"/>
      <c r="F240" s="109"/>
      <c r="G240" s="116"/>
    </row>
    <row r="241" spans="1:7" ht="17.25" customHeight="1" x14ac:dyDescent="0.15">
      <c r="A241" s="117">
        <v>6204</v>
      </c>
      <c r="B241" s="146">
        <v>343</v>
      </c>
      <c r="C241" s="122" t="s">
        <v>338</v>
      </c>
      <c r="D241" s="108"/>
      <c r="E241" s="109"/>
      <c r="F241" s="109"/>
      <c r="G241" s="116"/>
    </row>
    <row r="242" spans="1:7" ht="17.25" customHeight="1" x14ac:dyDescent="0.15">
      <c r="A242" s="117">
        <v>6207</v>
      </c>
      <c r="B242" s="146">
        <v>429</v>
      </c>
      <c r="C242" s="122" t="s">
        <v>339</v>
      </c>
      <c r="D242" s="108"/>
      <c r="E242" s="109"/>
      <c r="F242" s="109"/>
      <c r="G242" s="116"/>
    </row>
    <row r="243" spans="1:7" ht="17.25" customHeight="1" x14ac:dyDescent="0.15">
      <c r="A243" s="117">
        <v>6208</v>
      </c>
      <c r="B243" s="146">
        <v>429</v>
      </c>
      <c r="C243" s="122" t="s">
        <v>340</v>
      </c>
      <c r="D243" s="108"/>
      <c r="E243" s="109"/>
      <c r="F243" s="109"/>
      <c r="G243" s="116"/>
    </row>
    <row r="244" spans="1:7" ht="17.25" customHeight="1" x14ac:dyDescent="0.15">
      <c r="A244" s="117">
        <v>6211</v>
      </c>
      <c r="B244" s="146">
        <v>515</v>
      </c>
      <c r="C244" s="122" t="s">
        <v>341</v>
      </c>
      <c r="D244" s="108"/>
      <c r="E244" s="109"/>
      <c r="F244" s="109"/>
      <c r="G244" s="116"/>
    </row>
    <row r="245" spans="1:7" ht="17.25" customHeight="1" thickBot="1" x14ac:dyDescent="0.2">
      <c r="A245" s="147">
        <v>6212</v>
      </c>
      <c r="B245" s="148">
        <v>515</v>
      </c>
      <c r="C245" s="124" t="s">
        <v>342</v>
      </c>
      <c r="D245" s="108"/>
      <c r="E245" s="109"/>
      <c r="F245" s="109"/>
      <c r="G245" s="116"/>
    </row>
    <row r="246" spans="1:7" ht="17.25" customHeight="1" x14ac:dyDescent="0.15">
      <c r="A246" s="125">
        <v>6215</v>
      </c>
      <c r="B246" s="145">
        <v>131</v>
      </c>
      <c r="C246" s="114" t="s">
        <v>343</v>
      </c>
      <c r="D246" s="115" t="s">
        <v>344</v>
      </c>
      <c r="E246" s="109"/>
      <c r="F246" s="109"/>
      <c r="G246" s="116"/>
    </row>
    <row r="247" spans="1:7" ht="17.25" customHeight="1" x14ac:dyDescent="0.15">
      <c r="A247" s="125">
        <v>6216</v>
      </c>
      <c r="B247" s="145">
        <v>131</v>
      </c>
      <c r="C247" s="114" t="s">
        <v>345</v>
      </c>
      <c r="D247" s="115"/>
      <c r="E247" s="109"/>
      <c r="F247" s="109"/>
      <c r="G247" s="116"/>
    </row>
    <row r="248" spans="1:7" ht="17.25" customHeight="1" x14ac:dyDescent="0.15">
      <c r="A248" s="117">
        <v>6219</v>
      </c>
      <c r="B248" s="146">
        <v>245</v>
      </c>
      <c r="C248" s="114" t="s">
        <v>346</v>
      </c>
      <c r="D248" s="108"/>
      <c r="E248" s="109"/>
      <c r="F248" s="109"/>
      <c r="G248" s="116"/>
    </row>
    <row r="249" spans="1:7" ht="17.25" customHeight="1" x14ac:dyDescent="0.15">
      <c r="A249" s="117">
        <v>6220</v>
      </c>
      <c r="B249" s="146">
        <v>245</v>
      </c>
      <c r="C249" s="114" t="s">
        <v>347</v>
      </c>
      <c r="D249" s="108"/>
      <c r="E249" s="109"/>
      <c r="F249" s="109"/>
      <c r="G249" s="116"/>
    </row>
    <row r="250" spans="1:7" ht="17.25" customHeight="1" x14ac:dyDescent="0.15">
      <c r="A250" s="117">
        <v>6223</v>
      </c>
      <c r="B250" s="146">
        <v>343</v>
      </c>
      <c r="C250" s="114" t="s">
        <v>348</v>
      </c>
      <c r="D250" s="108"/>
      <c r="E250" s="109"/>
      <c r="F250" s="109"/>
      <c r="G250" s="116"/>
    </row>
    <row r="251" spans="1:7" ht="17.25" customHeight="1" x14ac:dyDescent="0.15">
      <c r="A251" s="117">
        <v>6224</v>
      </c>
      <c r="B251" s="146">
        <v>343</v>
      </c>
      <c r="C251" s="114" t="s">
        <v>349</v>
      </c>
      <c r="D251" s="108"/>
      <c r="E251" s="109"/>
      <c r="F251" s="109"/>
      <c r="G251" s="116"/>
    </row>
    <row r="252" spans="1:7" ht="17.25" customHeight="1" x14ac:dyDescent="0.15">
      <c r="A252" s="117">
        <v>6227</v>
      </c>
      <c r="B252" s="146">
        <v>429</v>
      </c>
      <c r="C252" s="114" t="s">
        <v>350</v>
      </c>
      <c r="D252" s="108"/>
      <c r="E252" s="109"/>
      <c r="F252" s="109"/>
      <c r="G252" s="116"/>
    </row>
    <row r="253" spans="1:7" ht="17.25" customHeight="1" x14ac:dyDescent="0.15">
      <c r="A253" s="117">
        <v>6228</v>
      </c>
      <c r="B253" s="146">
        <v>429</v>
      </c>
      <c r="C253" s="114" t="s">
        <v>351</v>
      </c>
      <c r="D253" s="108"/>
      <c r="E253" s="109"/>
      <c r="F253" s="109"/>
      <c r="G253" s="116"/>
    </row>
    <row r="254" spans="1:7" ht="17.25" customHeight="1" x14ac:dyDescent="0.15">
      <c r="A254" s="117">
        <v>6231</v>
      </c>
      <c r="B254" s="146">
        <v>515</v>
      </c>
      <c r="C254" s="114" t="s">
        <v>352</v>
      </c>
      <c r="D254" s="108"/>
      <c r="E254" s="109"/>
      <c r="F254" s="109"/>
      <c r="G254" s="116"/>
    </row>
    <row r="255" spans="1:7" ht="17.25" customHeight="1" x14ac:dyDescent="0.15">
      <c r="A255" s="117">
        <v>6232</v>
      </c>
      <c r="B255" s="146">
        <v>515</v>
      </c>
      <c r="C255" s="114" t="s">
        <v>353</v>
      </c>
      <c r="D255" s="108"/>
      <c r="E255" s="109"/>
      <c r="F255" s="109"/>
      <c r="G255" s="116"/>
    </row>
    <row r="256" spans="1:7" ht="17.25" customHeight="1" x14ac:dyDescent="0.15">
      <c r="A256" s="117">
        <v>6235</v>
      </c>
      <c r="B256" s="146">
        <v>601</v>
      </c>
      <c r="C256" s="114" t="s">
        <v>354</v>
      </c>
      <c r="D256" s="108"/>
      <c r="E256" s="109"/>
      <c r="F256" s="109"/>
      <c r="G256" s="116"/>
    </row>
    <row r="257" spans="1:7" ht="17.25" customHeight="1" x14ac:dyDescent="0.15">
      <c r="A257" s="117">
        <v>6236</v>
      </c>
      <c r="B257" s="146">
        <v>601</v>
      </c>
      <c r="C257" s="114" t="s">
        <v>355</v>
      </c>
      <c r="D257" s="108"/>
      <c r="E257" s="109"/>
      <c r="F257" s="109"/>
      <c r="G257" s="116"/>
    </row>
    <row r="258" spans="1:7" ht="17.25" customHeight="1" x14ac:dyDescent="0.15">
      <c r="A258" s="117">
        <v>6239</v>
      </c>
      <c r="B258" s="146">
        <v>688</v>
      </c>
      <c r="C258" s="114" t="s">
        <v>356</v>
      </c>
      <c r="D258" s="108"/>
      <c r="E258" s="109"/>
      <c r="F258" s="109"/>
      <c r="G258" s="116"/>
    </row>
    <row r="259" spans="1:7" ht="17.25" customHeight="1" x14ac:dyDescent="0.15">
      <c r="A259" s="117">
        <v>6240</v>
      </c>
      <c r="B259" s="146">
        <v>688</v>
      </c>
      <c r="C259" s="114" t="s">
        <v>357</v>
      </c>
      <c r="D259" s="108"/>
      <c r="E259" s="109"/>
      <c r="F259" s="109"/>
      <c r="G259" s="116"/>
    </row>
    <row r="260" spans="1:7" ht="17.25" customHeight="1" x14ac:dyDescent="0.15">
      <c r="A260" s="117">
        <v>6243</v>
      </c>
      <c r="B260" s="146">
        <v>774</v>
      </c>
      <c r="C260" s="114" t="s">
        <v>358</v>
      </c>
      <c r="D260" s="108"/>
      <c r="E260" s="109"/>
      <c r="F260" s="109"/>
      <c r="G260" s="116"/>
    </row>
    <row r="261" spans="1:7" ht="17.25" customHeight="1" x14ac:dyDescent="0.15">
      <c r="A261" s="117">
        <v>6244</v>
      </c>
      <c r="B261" s="146">
        <v>774</v>
      </c>
      <c r="C261" s="114" t="s">
        <v>359</v>
      </c>
      <c r="D261" s="108"/>
      <c r="E261" s="109"/>
      <c r="F261" s="109"/>
      <c r="G261" s="116"/>
    </row>
    <row r="262" spans="1:7" ht="17.25" customHeight="1" x14ac:dyDescent="0.15">
      <c r="A262" s="117">
        <v>6247</v>
      </c>
      <c r="B262" s="146">
        <v>860</v>
      </c>
      <c r="C262" s="122" t="s">
        <v>360</v>
      </c>
      <c r="D262" s="108"/>
      <c r="E262" s="109"/>
      <c r="F262" s="109"/>
      <c r="G262" s="116"/>
    </row>
    <row r="263" spans="1:7" ht="17.25" customHeight="1" thickBot="1" x14ac:dyDescent="0.2">
      <c r="A263" s="147">
        <v>6248</v>
      </c>
      <c r="B263" s="148">
        <v>860</v>
      </c>
      <c r="C263" s="124" t="s">
        <v>361</v>
      </c>
      <c r="D263" s="108"/>
      <c r="E263" s="109"/>
      <c r="F263" s="109"/>
      <c r="G263" s="116"/>
    </row>
    <row r="264" spans="1:7" ht="17.25" customHeight="1" x14ac:dyDescent="0.15">
      <c r="A264" s="125">
        <v>6251</v>
      </c>
      <c r="B264" s="145">
        <v>158</v>
      </c>
      <c r="C264" s="114" t="s">
        <v>362</v>
      </c>
      <c r="D264" s="115" t="s">
        <v>363</v>
      </c>
      <c r="E264" s="109"/>
      <c r="F264" s="109"/>
      <c r="G264" s="116"/>
    </row>
    <row r="265" spans="1:7" ht="17.25" customHeight="1" x14ac:dyDescent="0.15">
      <c r="A265" s="125">
        <v>6252</v>
      </c>
      <c r="B265" s="145">
        <v>158</v>
      </c>
      <c r="C265" s="114" t="s">
        <v>364</v>
      </c>
      <c r="D265" s="115"/>
      <c r="E265" s="109"/>
      <c r="F265" s="109"/>
      <c r="G265" s="116"/>
    </row>
    <row r="266" spans="1:7" ht="17.25" customHeight="1" x14ac:dyDescent="0.15">
      <c r="A266" s="117">
        <v>6255</v>
      </c>
      <c r="B266" s="146">
        <v>294</v>
      </c>
      <c r="C266" s="114" t="s">
        <v>365</v>
      </c>
      <c r="D266" s="108"/>
      <c r="E266" s="109"/>
      <c r="F266" s="109"/>
      <c r="G266" s="116"/>
    </row>
    <row r="267" spans="1:7" ht="17.25" customHeight="1" x14ac:dyDescent="0.15">
      <c r="A267" s="117">
        <v>6256</v>
      </c>
      <c r="B267" s="146">
        <v>294</v>
      </c>
      <c r="C267" s="114" t="s">
        <v>366</v>
      </c>
      <c r="D267" s="108"/>
      <c r="E267" s="109"/>
      <c r="F267" s="109"/>
      <c r="G267" s="116"/>
    </row>
    <row r="268" spans="1:7" ht="17.25" customHeight="1" x14ac:dyDescent="0.15">
      <c r="A268" s="117">
        <v>6259</v>
      </c>
      <c r="B268" s="146">
        <v>411</v>
      </c>
      <c r="C268" s="114" t="s">
        <v>367</v>
      </c>
      <c r="D268" s="108"/>
      <c r="E268" s="109"/>
      <c r="F268" s="109"/>
      <c r="G268" s="116"/>
    </row>
    <row r="269" spans="1:7" ht="17.25" customHeight="1" x14ac:dyDescent="0.15">
      <c r="A269" s="117">
        <v>6260</v>
      </c>
      <c r="B269" s="146">
        <v>411</v>
      </c>
      <c r="C269" s="114" t="s">
        <v>368</v>
      </c>
      <c r="D269" s="108"/>
      <c r="E269" s="109"/>
      <c r="F269" s="109"/>
      <c r="G269" s="116"/>
    </row>
    <row r="270" spans="1:7" ht="16.5" customHeight="1" x14ac:dyDescent="0.15">
      <c r="A270" s="117">
        <v>6263</v>
      </c>
      <c r="B270" s="146">
        <v>515</v>
      </c>
      <c r="C270" s="114" t="s">
        <v>369</v>
      </c>
      <c r="D270" s="108"/>
      <c r="E270" s="109"/>
      <c r="F270" s="109"/>
      <c r="G270" s="116"/>
    </row>
    <row r="271" spans="1:7" ht="16.5" customHeight="1" x14ac:dyDescent="0.15">
      <c r="A271" s="117">
        <v>6264</v>
      </c>
      <c r="B271" s="146">
        <v>515</v>
      </c>
      <c r="C271" s="114" t="s">
        <v>370</v>
      </c>
      <c r="D271" s="108"/>
      <c r="E271" s="109"/>
      <c r="F271" s="109"/>
      <c r="G271" s="116"/>
    </row>
    <row r="272" spans="1:7" ht="17.25" customHeight="1" x14ac:dyDescent="0.15">
      <c r="A272" s="117">
        <v>6267</v>
      </c>
      <c r="B272" s="146">
        <v>618</v>
      </c>
      <c r="C272" s="114" t="s">
        <v>371</v>
      </c>
      <c r="D272" s="108"/>
      <c r="E272" s="109"/>
      <c r="F272" s="109"/>
      <c r="G272" s="116"/>
    </row>
    <row r="273" spans="1:7" ht="17.25" customHeight="1" x14ac:dyDescent="0.15">
      <c r="A273" s="117">
        <v>6268</v>
      </c>
      <c r="B273" s="146">
        <v>618</v>
      </c>
      <c r="C273" s="114" t="s">
        <v>372</v>
      </c>
      <c r="D273" s="108"/>
      <c r="E273" s="109"/>
      <c r="F273" s="109"/>
      <c r="G273" s="116"/>
    </row>
    <row r="274" spans="1:7" ht="17.25" customHeight="1" x14ac:dyDescent="0.15">
      <c r="A274" s="117">
        <v>6271</v>
      </c>
      <c r="B274" s="146">
        <v>722</v>
      </c>
      <c r="C274" s="114" t="s">
        <v>373</v>
      </c>
      <c r="D274" s="108"/>
      <c r="E274" s="109"/>
      <c r="F274" s="109"/>
      <c r="G274" s="116"/>
    </row>
    <row r="275" spans="1:7" ht="17.25" customHeight="1" x14ac:dyDescent="0.15">
      <c r="A275" s="117">
        <v>6272</v>
      </c>
      <c r="B275" s="146">
        <v>722</v>
      </c>
      <c r="C275" s="114" t="s">
        <v>374</v>
      </c>
      <c r="D275" s="108"/>
      <c r="E275" s="109"/>
      <c r="F275" s="109"/>
      <c r="G275" s="116"/>
    </row>
    <row r="276" spans="1:7" ht="17.25" customHeight="1" x14ac:dyDescent="0.15">
      <c r="A276" s="117">
        <v>6275</v>
      </c>
      <c r="B276" s="146">
        <v>825</v>
      </c>
      <c r="C276" s="114" t="s">
        <v>375</v>
      </c>
      <c r="D276" s="108"/>
      <c r="E276" s="109"/>
      <c r="F276" s="109"/>
      <c r="G276" s="116"/>
    </row>
    <row r="277" spans="1:7" ht="17.25" customHeight="1" x14ac:dyDescent="0.15">
      <c r="A277" s="117">
        <v>6276</v>
      </c>
      <c r="B277" s="146">
        <v>825</v>
      </c>
      <c r="C277" s="114" t="s">
        <v>376</v>
      </c>
      <c r="D277" s="108"/>
      <c r="E277" s="109"/>
      <c r="F277" s="109"/>
      <c r="G277" s="116"/>
    </row>
    <row r="278" spans="1:7" ht="17.25" customHeight="1" x14ac:dyDescent="0.15">
      <c r="A278" s="117">
        <v>6279</v>
      </c>
      <c r="B278" s="146">
        <v>929</v>
      </c>
      <c r="C278" s="114" t="s">
        <v>377</v>
      </c>
      <c r="D278" s="108"/>
      <c r="E278" s="109"/>
      <c r="F278" s="109"/>
      <c r="G278" s="116"/>
    </row>
    <row r="279" spans="1:7" ht="17.25" customHeight="1" x14ac:dyDescent="0.15">
      <c r="A279" s="117">
        <v>6280</v>
      </c>
      <c r="B279" s="146">
        <v>929</v>
      </c>
      <c r="C279" s="114" t="s">
        <v>378</v>
      </c>
      <c r="D279" s="108"/>
      <c r="E279" s="109"/>
      <c r="F279" s="109"/>
      <c r="G279" s="116"/>
    </row>
    <row r="280" spans="1:7" ht="17.25" customHeight="1" x14ac:dyDescent="0.15">
      <c r="A280" s="117">
        <v>6283</v>
      </c>
      <c r="B280" s="146">
        <v>1032</v>
      </c>
      <c r="C280" s="114" t="s">
        <v>379</v>
      </c>
      <c r="D280" s="108"/>
      <c r="E280" s="109"/>
      <c r="F280" s="109"/>
      <c r="G280" s="116"/>
    </row>
    <row r="281" spans="1:7" ht="17.25" customHeight="1" x14ac:dyDescent="0.15">
      <c r="A281" s="117">
        <v>6284</v>
      </c>
      <c r="B281" s="146">
        <v>1032</v>
      </c>
      <c r="C281" s="114" t="s">
        <v>380</v>
      </c>
      <c r="D281" s="108"/>
      <c r="E281" s="109"/>
      <c r="F281" s="109"/>
      <c r="G281" s="116"/>
    </row>
    <row r="282" spans="1:7" ht="17.25" customHeight="1" x14ac:dyDescent="0.15">
      <c r="A282" s="117">
        <v>6287</v>
      </c>
      <c r="B282" s="146">
        <v>1136</v>
      </c>
      <c r="C282" s="114" t="s">
        <v>381</v>
      </c>
      <c r="D282" s="108"/>
      <c r="E282" s="109"/>
      <c r="F282" s="109"/>
      <c r="G282" s="116"/>
    </row>
    <row r="283" spans="1:7" ht="17.25" customHeight="1" x14ac:dyDescent="0.15">
      <c r="A283" s="117">
        <v>6288</v>
      </c>
      <c r="B283" s="146">
        <v>1136</v>
      </c>
      <c r="C283" s="114" t="s">
        <v>382</v>
      </c>
      <c r="D283" s="108"/>
      <c r="E283" s="109"/>
      <c r="F283" s="109"/>
      <c r="G283" s="116"/>
    </row>
    <row r="284" spans="1:7" ht="17.25" customHeight="1" x14ac:dyDescent="0.15">
      <c r="A284" s="117">
        <v>6291</v>
      </c>
      <c r="B284" s="146">
        <v>1239</v>
      </c>
      <c r="C284" s="114" t="s">
        <v>383</v>
      </c>
      <c r="D284" s="108"/>
      <c r="E284" s="109"/>
      <c r="F284" s="109"/>
      <c r="G284" s="116"/>
    </row>
    <row r="285" spans="1:7" ht="17.25" customHeight="1" x14ac:dyDescent="0.15">
      <c r="A285" s="117">
        <v>6292</v>
      </c>
      <c r="B285" s="146">
        <v>1239</v>
      </c>
      <c r="C285" s="114" t="s">
        <v>384</v>
      </c>
      <c r="D285" s="108"/>
      <c r="E285" s="109"/>
      <c r="F285" s="109"/>
      <c r="G285" s="116"/>
    </row>
    <row r="286" spans="1:7" ht="17.25" customHeight="1" x14ac:dyDescent="0.15">
      <c r="A286" s="117">
        <v>6295</v>
      </c>
      <c r="B286" s="146">
        <v>1343</v>
      </c>
      <c r="C286" s="114" t="s">
        <v>385</v>
      </c>
      <c r="D286" s="108"/>
      <c r="E286" s="109"/>
      <c r="F286" s="109"/>
      <c r="G286" s="116"/>
    </row>
    <row r="287" spans="1:7" ht="17.25" customHeight="1" x14ac:dyDescent="0.15">
      <c r="A287" s="117">
        <v>6296</v>
      </c>
      <c r="B287" s="146">
        <v>1343</v>
      </c>
      <c r="C287" s="114" t="s">
        <v>386</v>
      </c>
      <c r="D287" s="108"/>
      <c r="E287" s="109"/>
      <c r="F287" s="109"/>
      <c r="G287" s="116"/>
    </row>
    <row r="288" spans="1:7" ht="17.25" customHeight="1" x14ac:dyDescent="0.15">
      <c r="A288" s="125">
        <v>6303</v>
      </c>
      <c r="B288" s="145">
        <v>272</v>
      </c>
      <c r="C288" s="126" t="s">
        <v>387</v>
      </c>
      <c r="D288" s="115" t="s">
        <v>388</v>
      </c>
      <c r="E288" s="109"/>
      <c r="F288" s="109"/>
      <c r="G288" s="116"/>
    </row>
    <row r="289" spans="1:7" ht="17.25" customHeight="1" thickBot="1" x14ac:dyDescent="0.2">
      <c r="A289" s="128">
        <v>6307</v>
      </c>
      <c r="B289" s="149">
        <v>369</v>
      </c>
      <c r="C289" s="130" t="s">
        <v>389</v>
      </c>
      <c r="D289" s="108"/>
      <c r="E289" s="109"/>
      <c r="F289" s="109"/>
      <c r="G289" s="116"/>
    </row>
    <row r="290" spans="1:7" ht="17.25" customHeight="1" thickTop="1" thickBot="1" x14ac:dyDescent="0.2">
      <c r="A290" s="150">
        <v>6311</v>
      </c>
      <c r="B290" s="151">
        <v>392</v>
      </c>
      <c r="C290" s="152" t="s">
        <v>390</v>
      </c>
      <c r="D290" s="115" t="s">
        <v>391</v>
      </c>
      <c r="E290" s="109"/>
      <c r="F290" s="109"/>
      <c r="G290" s="116"/>
    </row>
    <row r="291" spans="1:7" ht="17.25" customHeight="1" thickTop="1" x14ac:dyDescent="0.15">
      <c r="A291" s="125">
        <v>6315</v>
      </c>
      <c r="B291" s="145">
        <v>222</v>
      </c>
      <c r="C291" s="126" t="s">
        <v>392</v>
      </c>
      <c r="D291" s="115" t="s">
        <v>393</v>
      </c>
      <c r="E291" s="109"/>
      <c r="F291" s="109"/>
      <c r="G291" s="116"/>
    </row>
    <row r="292" spans="1:7" ht="17.25" customHeight="1" thickBot="1" x14ac:dyDescent="0.2">
      <c r="A292" s="128">
        <v>6319</v>
      </c>
      <c r="B292" s="149">
        <v>300</v>
      </c>
      <c r="C292" s="130" t="s">
        <v>394</v>
      </c>
      <c r="D292" s="108"/>
      <c r="E292" s="109"/>
      <c r="F292" s="109"/>
      <c r="G292" s="116"/>
    </row>
    <row r="293" spans="1:7" ht="17.25" customHeight="1" thickTop="1" thickBot="1" x14ac:dyDescent="0.2">
      <c r="A293" s="150">
        <v>6323</v>
      </c>
      <c r="B293" s="151">
        <v>323</v>
      </c>
      <c r="C293" s="152" t="s">
        <v>395</v>
      </c>
      <c r="D293" s="115" t="s">
        <v>396</v>
      </c>
      <c r="E293" s="109"/>
      <c r="F293" s="109"/>
      <c r="G293" s="116"/>
    </row>
    <row r="294" spans="1:7" ht="17.25" customHeight="1" thickTop="1" x14ac:dyDescent="0.15">
      <c r="A294" s="125">
        <v>6327</v>
      </c>
      <c r="B294" s="153">
        <v>219</v>
      </c>
      <c r="C294" s="126" t="s">
        <v>397</v>
      </c>
      <c r="D294" s="115" t="s">
        <v>398</v>
      </c>
      <c r="E294" s="109"/>
      <c r="F294" s="109"/>
      <c r="G294" s="116"/>
    </row>
    <row r="295" spans="1:7" ht="17.25" customHeight="1" thickBot="1" x14ac:dyDescent="0.2">
      <c r="A295" s="128">
        <v>6331</v>
      </c>
      <c r="B295" s="154">
        <v>316</v>
      </c>
      <c r="C295" s="130" t="s">
        <v>399</v>
      </c>
      <c r="D295" s="108"/>
      <c r="E295" s="109"/>
      <c r="F295" s="109"/>
      <c r="G295" s="116"/>
    </row>
    <row r="296" spans="1:7" ht="17.25" customHeight="1" thickTop="1" thickBot="1" x14ac:dyDescent="0.2">
      <c r="A296" s="171">
        <v>6335</v>
      </c>
      <c r="B296" s="155">
        <v>294</v>
      </c>
      <c r="C296" s="156" t="s">
        <v>400</v>
      </c>
      <c r="D296" s="115" t="s">
        <v>401</v>
      </c>
      <c r="E296" s="109"/>
      <c r="F296" s="109"/>
      <c r="G296" s="116"/>
    </row>
    <row r="297" spans="1:7" ht="17.25" customHeight="1" thickTop="1" x14ac:dyDescent="0.15">
      <c r="A297" s="125">
        <v>6339</v>
      </c>
      <c r="B297" s="145">
        <v>268</v>
      </c>
      <c r="C297" s="126" t="s">
        <v>402</v>
      </c>
      <c r="D297" s="115" t="s">
        <v>403</v>
      </c>
      <c r="E297" s="109"/>
      <c r="F297" s="109"/>
      <c r="G297" s="116"/>
    </row>
    <row r="298" spans="1:7" ht="17.25" customHeight="1" thickBot="1" x14ac:dyDescent="0.2">
      <c r="A298" s="128">
        <v>6343</v>
      </c>
      <c r="B298" s="149">
        <v>385</v>
      </c>
      <c r="C298" s="130" t="s">
        <v>404</v>
      </c>
      <c r="D298" s="108"/>
      <c r="E298" s="109"/>
      <c r="F298" s="109"/>
      <c r="G298" s="116"/>
    </row>
    <row r="299" spans="1:7" ht="17.25" customHeight="1" thickTop="1" thickBot="1" x14ac:dyDescent="0.2">
      <c r="A299" s="150">
        <v>6347</v>
      </c>
      <c r="B299" s="151">
        <v>362</v>
      </c>
      <c r="C299" s="152" t="s">
        <v>405</v>
      </c>
      <c r="D299" s="115" t="s">
        <v>406</v>
      </c>
      <c r="E299" s="109"/>
      <c r="F299" s="109"/>
      <c r="G299" s="116"/>
    </row>
    <row r="300" spans="1:7" ht="17.25" customHeight="1" thickTop="1" x14ac:dyDescent="0.15">
      <c r="A300" s="138">
        <v>6383</v>
      </c>
      <c r="B300" s="145">
        <v>69</v>
      </c>
      <c r="C300" s="126" t="s">
        <v>407</v>
      </c>
      <c r="D300" s="115" t="s">
        <v>408</v>
      </c>
      <c r="F300" s="109"/>
      <c r="G300" s="116"/>
    </row>
    <row r="301" spans="1:7" ht="16.5" x14ac:dyDescent="0.15">
      <c r="A301" s="117">
        <v>6387</v>
      </c>
      <c r="B301" s="146">
        <v>138</v>
      </c>
      <c r="C301" s="127" t="s">
        <v>409</v>
      </c>
      <c r="D301" s="108"/>
      <c r="F301" s="109"/>
      <c r="G301" s="116"/>
    </row>
    <row r="302" spans="1:7" ht="16.5" x14ac:dyDescent="0.15">
      <c r="A302" s="117">
        <v>6391</v>
      </c>
      <c r="B302" s="146">
        <v>207</v>
      </c>
      <c r="C302" s="127" t="s">
        <v>410</v>
      </c>
      <c r="D302" s="108"/>
      <c r="F302" s="109"/>
      <c r="G302" s="116"/>
    </row>
    <row r="303" spans="1:7" ht="16.5" x14ac:dyDescent="0.15">
      <c r="A303" s="117">
        <v>6395</v>
      </c>
      <c r="B303" s="146">
        <v>276</v>
      </c>
      <c r="C303" s="127" t="s">
        <v>411</v>
      </c>
      <c r="D303" s="108"/>
      <c r="F303" s="109"/>
      <c r="G303" s="116"/>
    </row>
    <row r="304" spans="1:7" ht="16.5" x14ac:dyDescent="0.15">
      <c r="A304" s="117">
        <v>6399</v>
      </c>
      <c r="B304" s="146">
        <v>345</v>
      </c>
      <c r="C304" s="127" t="s">
        <v>412</v>
      </c>
      <c r="D304" s="108"/>
      <c r="F304" s="109"/>
      <c r="G304" s="116"/>
    </row>
    <row r="305" spans="1:7" ht="16.5" x14ac:dyDescent="0.15">
      <c r="A305" s="117">
        <v>6403</v>
      </c>
      <c r="B305" s="146">
        <v>414</v>
      </c>
      <c r="C305" s="127" t="s">
        <v>413</v>
      </c>
      <c r="D305" s="108"/>
      <c r="F305" s="109"/>
      <c r="G305" s="116"/>
    </row>
    <row r="306" spans="1:7" ht="16.5" x14ac:dyDescent="0.15">
      <c r="A306" s="117">
        <v>6407</v>
      </c>
      <c r="B306" s="146">
        <v>483</v>
      </c>
      <c r="C306" s="127" t="s">
        <v>414</v>
      </c>
      <c r="D306" s="108"/>
      <c r="F306" s="109"/>
      <c r="G306" s="116"/>
    </row>
    <row r="307" spans="1:7" ht="16.5" x14ac:dyDescent="0.15">
      <c r="A307" s="117">
        <v>6411</v>
      </c>
      <c r="B307" s="146">
        <v>552</v>
      </c>
      <c r="C307" s="127" t="s">
        <v>415</v>
      </c>
      <c r="D307" s="108"/>
      <c r="F307" s="109"/>
      <c r="G307" s="116"/>
    </row>
    <row r="308" spans="1:7" ht="16.5" x14ac:dyDescent="0.15">
      <c r="A308" s="117">
        <v>6415</v>
      </c>
      <c r="B308" s="146">
        <v>621</v>
      </c>
      <c r="C308" s="127" t="s">
        <v>416</v>
      </c>
      <c r="D308" s="108"/>
      <c r="F308" s="109"/>
      <c r="G308" s="116"/>
    </row>
    <row r="309" spans="1:7" ht="16.5" x14ac:dyDescent="0.15">
      <c r="A309" s="117">
        <v>6419</v>
      </c>
      <c r="B309" s="146">
        <v>690</v>
      </c>
      <c r="C309" s="127" t="s">
        <v>417</v>
      </c>
      <c r="D309" s="108"/>
      <c r="F309" s="109"/>
      <c r="G309" s="116"/>
    </row>
    <row r="310" spans="1:7" ht="16.5" x14ac:dyDescent="0.15">
      <c r="A310" s="117">
        <v>6423</v>
      </c>
      <c r="B310" s="146">
        <v>759</v>
      </c>
      <c r="C310" s="127" t="s">
        <v>418</v>
      </c>
      <c r="D310" s="108"/>
      <c r="F310" s="109"/>
      <c r="G310" s="116"/>
    </row>
    <row r="311" spans="1:7" ht="16.5" x14ac:dyDescent="0.15">
      <c r="A311" s="117">
        <v>6427</v>
      </c>
      <c r="B311" s="146">
        <v>828</v>
      </c>
      <c r="C311" s="127" t="s">
        <v>419</v>
      </c>
      <c r="D311" s="108"/>
      <c r="F311" s="109"/>
      <c r="G311" s="116"/>
    </row>
    <row r="312" spans="1:7" ht="16.5" x14ac:dyDescent="0.15">
      <c r="A312" s="117">
        <v>6431</v>
      </c>
      <c r="B312" s="146">
        <v>897</v>
      </c>
      <c r="C312" s="127" t="s">
        <v>420</v>
      </c>
      <c r="D312" s="108"/>
      <c r="F312" s="109"/>
      <c r="G312" s="116"/>
    </row>
    <row r="313" spans="1:7" ht="16.5" x14ac:dyDescent="0.15">
      <c r="A313" s="117">
        <v>6435</v>
      </c>
      <c r="B313" s="146">
        <v>966</v>
      </c>
      <c r="C313" s="127" t="s">
        <v>421</v>
      </c>
      <c r="D313" s="108"/>
      <c r="F313" s="109"/>
      <c r="G313" s="116"/>
    </row>
    <row r="314" spans="1:7" ht="16.5" x14ac:dyDescent="0.15">
      <c r="A314" s="117">
        <v>6439</v>
      </c>
      <c r="B314" s="146">
        <v>1035</v>
      </c>
      <c r="C314" s="127" t="s">
        <v>422</v>
      </c>
      <c r="D314" s="108"/>
      <c r="F314" s="109"/>
      <c r="G314" s="116"/>
    </row>
    <row r="315" spans="1:7" ht="16.5" x14ac:dyDescent="0.15">
      <c r="A315" s="117">
        <v>6443</v>
      </c>
      <c r="B315" s="146">
        <v>1104</v>
      </c>
      <c r="C315" s="127" t="s">
        <v>423</v>
      </c>
      <c r="D315" s="108"/>
      <c r="F315" s="109"/>
      <c r="G315" s="116"/>
    </row>
    <row r="316" spans="1:7" ht="16.5" x14ac:dyDescent="0.15">
      <c r="A316" s="117">
        <v>6447</v>
      </c>
      <c r="B316" s="146">
        <v>1173</v>
      </c>
      <c r="C316" s="127" t="s">
        <v>424</v>
      </c>
      <c r="D316" s="108"/>
      <c r="F316" s="109"/>
      <c r="G316" s="116"/>
    </row>
    <row r="317" spans="1:7" ht="16.5" x14ac:dyDescent="0.15">
      <c r="A317" s="117">
        <v>6451</v>
      </c>
      <c r="B317" s="146">
        <v>1242</v>
      </c>
      <c r="C317" s="127" t="s">
        <v>425</v>
      </c>
      <c r="D317" s="108"/>
      <c r="F317" s="109"/>
      <c r="G317" s="116"/>
    </row>
    <row r="318" spans="1:7" ht="16.5" x14ac:dyDescent="0.15">
      <c r="A318" s="117">
        <v>6455</v>
      </c>
      <c r="B318" s="146">
        <v>1311</v>
      </c>
      <c r="C318" s="127" t="s">
        <v>426</v>
      </c>
      <c r="D318" s="108"/>
      <c r="F318" s="109"/>
      <c r="G318" s="116"/>
    </row>
    <row r="319" spans="1:7" ht="16.5" x14ac:dyDescent="0.15">
      <c r="A319" s="117">
        <v>6459</v>
      </c>
      <c r="B319" s="146">
        <v>1380</v>
      </c>
      <c r="C319" s="127" t="s">
        <v>427</v>
      </c>
      <c r="D319" s="108"/>
      <c r="F319" s="109"/>
      <c r="G319" s="116"/>
    </row>
    <row r="320" spans="1:7" ht="17.25" thickBot="1" x14ac:dyDescent="0.2">
      <c r="A320" s="139">
        <v>6463</v>
      </c>
      <c r="B320" s="157">
        <v>1449</v>
      </c>
      <c r="C320" s="141" t="s">
        <v>428</v>
      </c>
      <c r="D320" s="108"/>
      <c r="F320" s="109"/>
      <c r="G320" s="116"/>
    </row>
    <row r="321" spans="1:7" ht="17.25" customHeight="1" x14ac:dyDescent="0.15">
      <c r="A321" s="125">
        <v>6467</v>
      </c>
      <c r="B321" s="153">
        <v>86</v>
      </c>
      <c r="C321" s="126" t="s">
        <v>429</v>
      </c>
      <c r="D321" s="115" t="s">
        <v>430</v>
      </c>
      <c r="F321" s="109"/>
      <c r="G321" s="116"/>
    </row>
    <row r="322" spans="1:7" ht="16.5" x14ac:dyDescent="0.15">
      <c r="A322" s="117">
        <v>6471</v>
      </c>
      <c r="B322" s="158">
        <v>173</v>
      </c>
      <c r="C322" s="127" t="s">
        <v>431</v>
      </c>
      <c r="D322" s="108"/>
      <c r="F322" s="109"/>
      <c r="G322" s="116"/>
    </row>
    <row r="323" spans="1:7" ht="16.5" x14ac:dyDescent="0.15">
      <c r="A323" s="117">
        <v>6475</v>
      </c>
      <c r="B323" s="158">
        <v>259</v>
      </c>
      <c r="C323" s="127" t="s">
        <v>432</v>
      </c>
      <c r="D323" s="108"/>
      <c r="F323" s="109"/>
      <c r="G323" s="116"/>
    </row>
    <row r="324" spans="1:7" ht="16.5" x14ac:dyDescent="0.15">
      <c r="A324" s="168">
        <v>6479</v>
      </c>
      <c r="B324" s="158">
        <v>345</v>
      </c>
      <c r="C324" s="127" t="s">
        <v>433</v>
      </c>
      <c r="D324" s="108"/>
      <c r="F324" s="109"/>
      <c r="G324" s="116"/>
    </row>
    <row r="325" spans="1:7" ht="17.25" thickBot="1" x14ac:dyDescent="0.2">
      <c r="A325" s="170">
        <v>6483</v>
      </c>
      <c r="B325" s="159">
        <v>431</v>
      </c>
      <c r="C325" s="141" t="s">
        <v>434</v>
      </c>
      <c r="D325" s="108"/>
      <c r="F325" s="109"/>
      <c r="G325" s="116"/>
    </row>
    <row r="326" spans="1:7" ht="17.25" customHeight="1" x14ac:dyDescent="0.15">
      <c r="A326" s="125">
        <v>6487</v>
      </c>
      <c r="B326" s="153">
        <v>86</v>
      </c>
      <c r="C326" s="126" t="s">
        <v>435</v>
      </c>
      <c r="D326" s="115" t="s">
        <v>436</v>
      </c>
      <c r="F326" s="109"/>
      <c r="G326" s="116"/>
    </row>
    <row r="327" spans="1:7" ht="16.5" x14ac:dyDescent="0.15">
      <c r="A327" s="117">
        <v>6491</v>
      </c>
      <c r="B327" s="158">
        <v>173</v>
      </c>
      <c r="C327" s="127" t="s">
        <v>437</v>
      </c>
      <c r="D327" s="108"/>
      <c r="F327" s="109"/>
      <c r="G327" s="116"/>
    </row>
    <row r="328" spans="1:7" ht="16.5" x14ac:dyDescent="0.15">
      <c r="A328" s="117">
        <v>6495</v>
      </c>
      <c r="B328" s="158">
        <v>259</v>
      </c>
      <c r="C328" s="127" t="s">
        <v>438</v>
      </c>
      <c r="D328" s="108"/>
      <c r="F328" s="109"/>
      <c r="G328" s="116"/>
    </row>
    <row r="329" spans="1:7" ht="16.5" x14ac:dyDescent="0.15">
      <c r="A329" s="117">
        <v>6499</v>
      </c>
      <c r="B329" s="158">
        <v>345</v>
      </c>
      <c r="C329" s="127" t="s">
        <v>439</v>
      </c>
      <c r="D329" s="108"/>
      <c r="F329" s="109"/>
      <c r="G329" s="116"/>
    </row>
    <row r="330" spans="1:7" ht="16.5" x14ac:dyDescent="0.15">
      <c r="A330" s="117">
        <v>6503</v>
      </c>
      <c r="B330" s="158">
        <v>431</v>
      </c>
      <c r="C330" s="127" t="s">
        <v>440</v>
      </c>
      <c r="D330" s="108"/>
      <c r="F330" s="109"/>
      <c r="G330" s="116"/>
    </row>
    <row r="331" spans="1:7" ht="16.5" x14ac:dyDescent="0.15">
      <c r="A331" s="117">
        <v>6507</v>
      </c>
      <c r="B331" s="160">
        <v>518</v>
      </c>
      <c r="C331" s="127" t="s">
        <v>441</v>
      </c>
      <c r="D331" s="108"/>
      <c r="F331" s="109"/>
      <c r="G331" s="116"/>
    </row>
    <row r="332" spans="1:7" ht="16.5" x14ac:dyDescent="0.15">
      <c r="A332" s="117">
        <v>6511</v>
      </c>
      <c r="B332" s="160">
        <v>604</v>
      </c>
      <c r="C332" s="127" t="s">
        <v>442</v>
      </c>
      <c r="D332" s="108"/>
      <c r="F332" s="109"/>
      <c r="G332" s="116"/>
    </row>
    <row r="333" spans="1:7" ht="16.5" x14ac:dyDescent="0.15">
      <c r="A333" s="117">
        <v>6515</v>
      </c>
      <c r="B333" s="160">
        <v>690</v>
      </c>
      <c r="C333" s="127" t="s">
        <v>443</v>
      </c>
      <c r="D333" s="108"/>
      <c r="F333" s="109"/>
      <c r="G333" s="116"/>
    </row>
    <row r="334" spans="1:7" ht="17.25" thickBot="1" x14ac:dyDescent="0.2">
      <c r="A334" s="139">
        <v>6519</v>
      </c>
      <c r="B334" s="161">
        <v>776</v>
      </c>
      <c r="C334" s="141" t="s">
        <v>444</v>
      </c>
      <c r="D334" s="108"/>
      <c r="F334" s="109"/>
      <c r="G334" s="116"/>
    </row>
    <row r="335" spans="1:7" ht="18" customHeight="1" x14ac:dyDescent="0.15">
      <c r="A335" s="125">
        <v>6523</v>
      </c>
      <c r="B335" s="153">
        <v>104</v>
      </c>
      <c r="C335" s="126" t="s">
        <v>445</v>
      </c>
      <c r="D335" s="115" t="s">
        <v>446</v>
      </c>
      <c r="F335" s="109"/>
      <c r="G335" s="116"/>
    </row>
    <row r="336" spans="1:7" ht="16.5" x14ac:dyDescent="0.15">
      <c r="A336" s="117">
        <v>6527</v>
      </c>
      <c r="B336" s="158">
        <v>207</v>
      </c>
      <c r="C336" s="127" t="s">
        <v>447</v>
      </c>
      <c r="D336" s="108"/>
      <c r="E336" s="109"/>
      <c r="F336" s="109"/>
      <c r="G336" s="116"/>
    </row>
    <row r="337" spans="1:7" ht="16.5" x14ac:dyDescent="0.15">
      <c r="A337" s="117">
        <v>6531</v>
      </c>
      <c r="B337" s="158">
        <v>311</v>
      </c>
      <c r="C337" s="127" t="s">
        <v>448</v>
      </c>
      <c r="D337" s="108"/>
      <c r="E337" s="109"/>
      <c r="F337" s="109"/>
      <c r="G337" s="116"/>
    </row>
    <row r="338" spans="1:7" ht="14.25" x14ac:dyDescent="0.15">
      <c r="A338" s="117">
        <v>6535</v>
      </c>
      <c r="B338" s="158">
        <v>414</v>
      </c>
      <c r="C338" s="127" t="s">
        <v>449</v>
      </c>
      <c r="D338" s="115"/>
      <c r="E338" s="109"/>
      <c r="F338" s="109"/>
      <c r="G338" s="116"/>
    </row>
    <row r="339" spans="1:7" ht="17.25" customHeight="1" thickBot="1" x14ac:dyDescent="0.2">
      <c r="A339" s="172">
        <v>5010</v>
      </c>
      <c r="B339" s="136">
        <v>150</v>
      </c>
      <c r="C339" s="130" t="s">
        <v>450</v>
      </c>
      <c r="D339" s="115" t="s">
        <v>451</v>
      </c>
    </row>
    <row r="340" spans="1:7" ht="17.25" customHeight="1" thickTop="1" x14ac:dyDescent="0.15">
      <c r="A340" s="125">
        <v>1304</v>
      </c>
      <c r="B340" s="121">
        <v>567</v>
      </c>
      <c r="C340" s="126" t="s">
        <v>452</v>
      </c>
      <c r="D340" s="115" t="s">
        <v>168</v>
      </c>
      <c r="E340" s="109"/>
      <c r="F340" s="109"/>
      <c r="G340" s="116"/>
    </row>
    <row r="341" spans="1:7" ht="17.25" customHeight="1" x14ac:dyDescent="0.15">
      <c r="A341" s="117">
        <v>1308</v>
      </c>
      <c r="B341" s="113">
        <v>794</v>
      </c>
      <c r="C341" s="127" t="s">
        <v>453</v>
      </c>
      <c r="D341" s="108"/>
      <c r="E341" s="109"/>
      <c r="F341" s="109"/>
      <c r="G341" s="116"/>
    </row>
    <row r="342" spans="1:7" ht="17.25" customHeight="1" x14ac:dyDescent="0.15">
      <c r="A342" s="117">
        <v>1312</v>
      </c>
      <c r="B342" s="113">
        <v>897</v>
      </c>
      <c r="C342" s="127" t="s">
        <v>454</v>
      </c>
      <c r="D342" s="108"/>
      <c r="E342" s="109"/>
      <c r="F342" s="109"/>
      <c r="G342" s="116"/>
    </row>
    <row r="343" spans="1:7" ht="17.25" customHeight="1" x14ac:dyDescent="0.15">
      <c r="A343" s="117">
        <v>1316</v>
      </c>
      <c r="B343" s="113">
        <v>1002</v>
      </c>
      <c r="C343" s="127" t="s">
        <v>455</v>
      </c>
      <c r="D343" s="108"/>
      <c r="E343" s="109"/>
      <c r="F343" s="109"/>
      <c r="G343" s="116"/>
    </row>
    <row r="344" spans="1:7" ht="17.25" customHeight="1" thickBot="1" x14ac:dyDescent="0.2">
      <c r="A344" s="128">
        <v>1320</v>
      </c>
      <c r="B344" s="129">
        <v>1106</v>
      </c>
      <c r="C344" s="130" t="s">
        <v>456</v>
      </c>
      <c r="D344" s="108"/>
      <c r="E344" s="109"/>
      <c r="F344" s="109"/>
      <c r="G344" s="116"/>
    </row>
    <row r="345" spans="1:7" ht="17.25" customHeight="1" thickTop="1" x14ac:dyDescent="0.15">
      <c r="A345" s="125">
        <v>1324</v>
      </c>
      <c r="B345" s="121">
        <v>831</v>
      </c>
      <c r="C345" s="126" t="s">
        <v>457</v>
      </c>
      <c r="D345" s="115" t="s">
        <v>174</v>
      </c>
      <c r="E345" s="109"/>
      <c r="F345" s="109"/>
      <c r="G345" s="116"/>
    </row>
    <row r="346" spans="1:7" ht="17.25" customHeight="1" x14ac:dyDescent="0.15">
      <c r="A346" s="117">
        <v>1328</v>
      </c>
      <c r="B346" s="113">
        <v>933</v>
      </c>
      <c r="C346" s="127" t="s">
        <v>458</v>
      </c>
      <c r="D346" s="108"/>
      <c r="E346" s="109"/>
      <c r="F346" s="109"/>
      <c r="G346" s="116"/>
    </row>
    <row r="347" spans="1:7" ht="17.25" customHeight="1" x14ac:dyDescent="0.15">
      <c r="A347" s="117">
        <v>1332</v>
      </c>
      <c r="B347" s="113">
        <v>1038</v>
      </c>
      <c r="C347" s="127" t="s">
        <v>459</v>
      </c>
      <c r="D347" s="108"/>
      <c r="E347" s="109"/>
      <c r="F347" s="109"/>
      <c r="G347" s="116"/>
    </row>
    <row r="348" spans="1:7" ht="17.25" customHeight="1" thickBot="1" x14ac:dyDescent="0.2">
      <c r="A348" s="128">
        <v>1336</v>
      </c>
      <c r="B348" s="129">
        <v>1142</v>
      </c>
      <c r="C348" s="130" t="s">
        <v>460</v>
      </c>
      <c r="D348" s="108"/>
      <c r="E348" s="109"/>
      <c r="F348" s="109"/>
      <c r="G348" s="116"/>
    </row>
    <row r="349" spans="1:7" ht="17.25" customHeight="1" thickTop="1" x14ac:dyDescent="0.15">
      <c r="A349" s="125">
        <v>1340</v>
      </c>
      <c r="B349" s="121">
        <v>979</v>
      </c>
      <c r="C349" s="126" t="s">
        <v>461</v>
      </c>
      <c r="D349" s="115" t="s">
        <v>179</v>
      </c>
      <c r="E349" s="109"/>
      <c r="F349" s="109"/>
      <c r="G349" s="116"/>
    </row>
    <row r="350" spans="1:7" ht="17.25" customHeight="1" x14ac:dyDescent="0.15">
      <c r="A350" s="117">
        <v>1344</v>
      </c>
      <c r="B350" s="113">
        <v>1084</v>
      </c>
      <c r="C350" s="127" t="s">
        <v>462</v>
      </c>
      <c r="D350" s="108"/>
      <c r="E350" s="109"/>
      <c r="F350" s="109"/>
      <c r="G350" s="116"/>
    </row>
    <row r="351" spans="1:7" ht="17.25" customHeight="1" thickBot="1" x14ac:dyDescent="0.2">
      <c r="A351" s="128">
        <v>1348</v>
      </c>
      <c r="B351" s="129">
        <v>1187</v>
      </c>
      <c r="C351" s="130" t="s">
        <v>463</v>
      </c>
      <c r="D351" s="108"/>
      <c r="E351" s="109"/>
      <c r="F351" s="109"/>
      <c r="G351" s="116"/>
    </row>
    <row r="352" spans="1:7" ht="17.25" customHeight="1" thickTop="1" x14ac:dyDescent="0.15">
      <c r="A352" s="125">
        <v>1352</v>
      </c>
      <c r="B352" s="121">
        <v>1104</v>
      </c>
      <c r="C352" s="126" t="s">
        <v>464</v>
      </c>
      <c r="D352" s="115" t="s">
        <v>183</v>
      </c>
      <c r="E352" s="109"/>
      <c r="F352" s="109"/>
      <c r="G352" s="116"/>
    </row>
    <row r="353" spans="1:7" ht="17.25" customHeight="1" thickBot="1" x14ac:dyDescent="0.2">
      <c r="A353" s="128">
        <v>1356</v>
      </c>
      <c r="B353" s="129">
        <v>1208</v>
      </c>
      <c r="C353" s="130" t="s">
        <v>465</v>
      </c>
      <c r="D353" s="108"/>
      <c r="E353" s="109"/>
      <c r="F353" s="109"/>
      <c r="G353" s="116"/>
    </row>
    <row r="354" spans="1:7" ht="17.25" customHeight="1" thickTop="1" thickBot="1" x14ac:dyDescent="0.2">
      <c r="A354" s="131">
        <v>1360</v>
      </c>
      <c r="B354" s="132">
        <v>1229</v>
      </c>
      <c r="C354" s="133" t="s">
        <v>466</v>
      </c>
      <c r="D354" s="115" t="s">
        <v>186</v>
      </c>
      <c r="E354" s="109"/>
      <c r="F354" s="109"/>
      <c r="G354" s="116"/>
    </row>
    <row r="355" spans="1:7" ht="17.25" customHeight="1" x14ac:dyDescent="0.15">
      <c r="A355" s="125">
        <v>1364</v>
      </c>
      <c r="B355" s="121">
        <v>466</v>
      </c>
      <c r="C355" s="126" t="s">
        <v>467</v>
      </c>
      <c r="D355" s="115" t="s">
        <v>188</v>
      </c>
      <c r="E355" s="109"/>
      <c r="F355" s="109"/>
      <c r="G355" s="116"/>
    </row>
    <row r="356" spans="1:7" ht="17.25" customHeight="1" x14ac:dyDescent="0.15">
      <c r="A356" s="117">
        <v>1368</v>
      </c>
      <c r="B356" s="113">
        <v>648</v>
      </c>
      <c r="C356" s="127" t="s">
        <v>468</v>
      </c>
      <c r="D356" s="108"/>
      <c r="E356" s="109"/>
      <c r="F356" s="109"/>
      <c r="G356" s="116"/>
    </row>
    <row r="357" spans="1:7" ht="17.25" customHeight="1" x14ac:dyDescent="0.15">
      <c r="A357" s="117">
        <v>1372</v>
      </c>
      <c r="B357" s="113">
        <v>730</v>
      </c>
      <c r="C357" s="127" t="s">
        <v>469</v>
      </c>
      <c r="D357" s="108"/>
      <c r="E357" s="109"/>
      <c r="F357" s="109"/>
      <c r="G357" s="116"/>
    </row>
    <row r="358" spans="1:7" ht="17.25" customHeight="1" x14ac:dyDescent="0.15">
      <c r="A358" s="117">
        <v>1376</v>
      </c>
      <c r="B358" s="113">
        <v>814</v>
      </c>
      <c r="C358" s="127" t="s">
        <v>470</v>
      </c>
      <c r="D358" s="108"/>
      <c r="E358" s="109"/>
      <c r="F358" s="109"/>
      <c r="G358" s="116"/>
    </row>
    <row r="359" spans="1:7" ht="17.25" customHeight="1" thickBot="1" x14ac:dyDescent="0.2">
      <c r="A359" s="128">
        <v>1380</v>
      </c>
      <c r="B359" s="129">
        <v>897</v>
      </c>
      <c r="C359" s="130" t="s">
        <v>471</v>
      </c>
      <c r="D359" s="108"/>
      <c r="E359" s="109"/>
      <c r="F359" s="109"/>
      <c r="G359" s="116"/>
    </row>
    <row r="360" spans="1:7" ht="17.25" customHeight="1" thickTop="1" x14ac:dyDescent="0.15">
      <c r="A360" s="125">
        <v>1384</v>
      </c>
      <c r="B360" s="121">
        <v>685</v>
      </c>
      <c r="C360" s="126" t="s">
        <v>472</v>
      </c>
      <c r="D360" s="115" t="s">
        <v>194</v>
      </c>
      <c r="E360" s="109"/>
      <c r="F360" s="109"/>
      <c r="G360" s="116"/>
    </row>
    <row r="361" spans="1:7" ht="17.25" customHeight="1" x14ac:dyDescent="0.15">
      <c r="A361" s="117">
        <v>1388</v>
      </c>
      <c r="B361" s="113">
        <v>767</v>
      </c>
      <c r="C361" s="127" t="s">
        <v>473</v>
      </c>
      <c r="D361" s="108"/>
      <c r="E361" s="109"/>
      <c r="F361" s="109"/>
      <c r="G361" s="116"/>
    </row>
    <row r="362" spans="1:7" ht="17.25" customHeight="1" x14ac:dyDescent="0.15">
      <c r="A362" s="117">
        <v>1392</v>
      </c>
      <c r="B362" s="113">
        <v>851</v>
      </c>
      <c r="C362" s="127" t="s">
        <v>474</v>
      </c>
      <c r="D362" s="108"/>
      <c r="E362" s="109"/>
      <c r="F362" s="109"/>
      <c r="G362" s="116"/>
    </row>
    <row r="363" spans="1:7" ht="17.25" customHeight="1" thickBot="1" x14ac:dyDescent="0.2">
      <c r="A363" s="128">
        <v>1396</v>
      </c>
      <c r="B363" s="129">
        <v>934</v>
      </c>
      <c r="C363" s="130" t="s">
        <v>475</v>
      </c>
      <c r="D363" s="108"/>
      <c r="E363" s="109"/>
      <c r="F363" s="109"/>
      <c r="G363" s="116"/>
    </row>
    <row r="364" spans="1:7" ht="17.25" customHeight="1" thickTop="1" x14ac:dyDescent="0.15">
      <c r="A364" s="125">
        <v>1400</v>
      </c>
      <c r="B364" s="121">
        <v>812</v>
      </c>
      <c r="C364" s="126" t="s">
        <v>476</v>
      </c>
      <c r="D364" s="115" t="s">
        <v>199</v>
      </c>
      <c r="E364" s="109"/>
      <c r="F364" s="109"/>
      <c r="G364" s="116"/>
    </row>
    <row r="365" spans="1:7" ht="17.25" customHeight="1" x14ac:dyDescent="0.15">
      <c r="A365" s="117">
        <v>1404</v>
      </c>
      <c r="B365" s="113">
        <v>896</v>
      </c>
      <c r="C365" s="127" t="s">
        <v>477</v>
      </c>
      <c r="D365" s="108"/>
      <c r="E365" s="109"/>
      <c r="F365" s="109"/>
      <c r="G365" s="116"/>
    </row>
    <row r="366" spans="1:7" ht="17.25" customHeight="1" thickBot="1" x14ac:dyDescent="0.2">
      <c r="A366" s="128">
        <v>1408</v>
      </c>
      <c r="B366" s="129">
        <v>979</v>
      </c>
      <c r="C366" s="130" t="s">
        <v>478</v>
      </c>
      <c r="D366" s="108"/>
      <c r="E366" s="109"/>
      <c r="F366" s="109"/>
      <c r="G366" s="116"/>
    </row>
    <row r="367" spans="1:7" ht="17.25" customHeight="1" thickTop="1" x14ac:dyDescent="0.15">
      <c r="A367" s="125">
        <v>1412</v>
      </c>
      <c r="B367" s="121">
        <v>917</v>
      </c>
      <c r="C367" s="126" t="s">
        <v>479</v>
      </c>
      <c r="D367" s="115" t="s">
        <v>203</v>
      </c>
      <c r="E367" s="109"/>
      <c r="F367" s="109"/>
      <c r="G367" s="116"/>
    </row>
    <row r="368" spans="1:7" ht="17.25" customHeight="1" thickBot="1" x14ac:dyDescent="0.2">
      <c r="A368" s="128">
        <v>1416</v>
      </c>
      <c r="B368" s="129">
        <v>1000</v>
      </c>
      <c r="C368" s="130" t="s">
        <v>480</v>
      </c>
      <c r="D368" s="108"/>
      <c r="E368" s="109"/>
      <c r="F368" s="109"/>
      <c r="G368" s="116"/>
    </row>
    <row r="369" spans="1:7" ht="17.25" customHeight="1" thickTop="1" thickBot="1" x14ac:dyDescent="0.2">
      <c r="A369" s="131">
        <v>1420</v>
      </c>
      <c r="B369" s="132">
        <v>1021</v>
      </c>
      <c r="C369" s="133" t="s">
        <v>481</v>
      </c>
      <c r="D369" s="115" t="s">
        <v>206</v>
      </c>
      <c r="E369" s="109"/>
      <c r="F369" s="109"/>
      <c r="G369" s="116"/>
    </row>
    <row r="370" spans="1:7" ht="17.25" customHeight="1" x14ac:dyDescent="0.15">
      <c r="A370" s="125">
        <v>1424</v>
      </c>
      <c r="B370" s="134">
        <v>439</v>
      </c>
      <c r="C370" s="126" t="s">
        <v>482</v>
      </c>
      <c r="D370" s="115" t="s">
        <v>208</v>
      </c>
      <c r="E370" s="109"/>
      <c r="F370" s="109"/>
      <c r="G370" s="116"/>
    </row>
    <row r="371" spans="1:7" ht="17.25" customHeight="1" x14ac:dyDescent="0.15">
      <c r="A371" s="117">
        <v>1428</v>
      </c>
      <c r="B371" s="135">
        <v>666</v>
      </c>
      <c r="C371" s="127" t="s">
        <v>483</v>
      </c>
      <c r="D371" s="108"/>
      <c r="E371" s="109"/>
      <c r="F371" s="109"/>
      <c r="G371" s="116"/>
    </row>
    <row r="372" spans="1:7" ht="17.25" customHeight="1" x14ac:dyDescent="0.15">
      <c r="A372" s="117">
        <v>1432</v>
      </c>
      <c r="B372" s="135">
        <v>769</v>
      </c>
      <c r="C372" s="127" t="s">
        <v>484</v>
      </c>
      <c r="D372" s="108"/>
      <c r="E372" s="109"/>
      <c r="F372" s="109"/>
      <c r="G372" s="116"/>
    </row>
    <row r="373" spans="1:7" ht="17.25" customHeight="1" x14ac:dyDescent="0.15">
      <c r="A373" s="168">
        <v>1436</v>
      </c>
      <c r="B373" s="135">
        <v>874</v>
      </c>
      <c r="C373" s="127" t="s">
        <v>485</v>
      </c>
      <c r="D373" s="108"/>
      <c r="E373" s="109"/>
      <c r="F373" s="109"/>
      <c r="G373" s="116"/>
    </row>
    <row r="374" spans="1:7" ht="17.25" customHeight="1" thickBot="1" x14ac:dyDescent="0.2">
      <c r="A374" s="169">
        <v>1440</v>
      </c>
      <c r="B374" s="136">
        <v>978</v>
      </c>
      <c r="C374" s="130" t="s">
        <v>486</v>
      </c>
      <c r="D374" s="108"/>
      <c r="E374" s="109"/>
      <c r="F374" s="109"/>
      <c r="G374" s="116"/>
    </row>
    <row r="375" spans="1:7" ht="17.25" customHeight="1" thickTop="1" x14ac:dyDescent="0.15">
      <c r="A375" s="125">
        <v>1444</v>
      </c>
      <c r="B375" s="134">
        <v>630</v>
      </c>
      <c r="C375" s="126" t="s">
        <v>487</v>
      </c>
      <c r="D375" s="115" t="s">
        <v>214</v>
      </c>
      <c r="E375" s="109"/>
      <c r="F375" s="109"/>
      <c r="G375" s="116"/>
    </row>
    <row r="376" spans="1:7" ht="17.25" customHeight="1" x14ac:dyDescent="0.15">
      <c r="A376" s="117">
        <v>1448</v>
      </c>
      <c r="B376" s="135">
        <v>732</v>
      </c>
      <c r="C376" s="127" t="s">
        <v>488</v>
      </c>
      <c r="D376" s="108"/>
      <c r="E376" s="109"/>
      <c r="F376" s="109"/>
      <c r="G376" s="116"/>
    </row>
    <row r="377" spans="1:7" ht="17.25" customHeight="1" x14ac:dyDescent="0.15">
      <c r="A377" s="117">
        <v>1452</v>
      </c>
      <c r="B377" s="135">
        <v>837</v>
      </c>
      <c r="C377" s="127" t="s">
        <v>489</v>
      </c>
      <c r="D377" s="108"/>
      <c r="E377" s="109"/>
      <c r="F377" s="109"/>
      <c r="G377" s="116"/>
    </row>
    <row r="378" spans="1:7" ht="17.25" customHeight="1" thickBot="1" x14ac:dyDescent="0.2">
      <c r="A378" s="128">
        <v>1456</v>
      </c>
      <c r="B378" s="136">
        <v>941</v>
      </c>
      <c r="C378" s="130" t="s">
        <v>490</v>
      </c>
      <c r="D378" s="108"/>
      <c r="E378" s="109"/>
      <c r="F378" s="109"/>
      <c r="G378" s="116"/>
    </row>
    <row r="379" spans="1:7" ht="17.25" customHeight="1" thickTop="1" x14ac:dyDescent="0.15">
      <c r="A379" s="125">
        <v>1460</v>
      </c>
      <c r="B379" s="134">
        <v>687</v>
      </c>
      <c r="C379" s="126" t="s">
        <v>491</v>
      </c>
      <c r="D379" s="115" t="s">
        <v>219</v>
      </c>
      <c r="E379" s="109"/>
      <c r="F379" s="109"/>
      <c r="G379" s="116"/>
    </row>
    <row r="380" spans="1:7" ht="17.25" customHeight="1" x14ac:dyDescent="0.15">
      <c r="A380" s="168">
        <v>1464</v>
      </c>
      <c r="B380" s="135">
        <v>792</v>
      </c>
      <c r="C380" s="127" t="s">
        <v>492</v>
      </c>
      <c r="D380" s="108"/>
      <c r="E380" s="109"/>
      <c r="F380" s="109"/>
      <c r="G380" s="116"/>
    </row>
    <row r="381" spans="1:7" ht="17.25" customHeight="1" thickBot="1" x14ac:dyDescent="0.2">
      <c r="A381" s="128">
        <v>1468</v>
      </c>
      <c r="B381" s="136">
        <v>895</v>
      </c>
      <c r="C381" s="130" t="s">
        <v>493</v>
      </c>
      <c r="D381" s="108"/>
      <c r="E381" s="109"/>
      <c r="F381" s="109"/>
      <c r="G381" s="116"/>
    </row>
    <row r="382" spans="1:7" ht="17.25" customHeight="1" thickTop="1" x14ac:dyDescent="0.15">
      <c r="A382" s="125">
        <v>1472</v>
      </c>
      <c r="B382" s="134">
        <v>771</v>
      </c>
      <c r="C382" s="126" t="s">
        <v>494</v>
      </c>
      <c r="D382" s="115" t="s">
        <v>223</v>
      </c>
      <c r="E382" s="109"/>
      <c r="F382" s="109"/>
      <c r="G382" s="116"/>
    </row>
    <row r="383" spans="1:7" ht="17.25" customHeight="1" thickBot="1" x14ac:dyDescent="0.2">
      <c r="A383" s="128">
        <v>1476</v>
      </c>
      <c r="B383" s="136">
        <v>875</v>
      </c>
      <c r="C383" s="130" t="s">
        <v>495</v>
      </c>
      <c r="D383" s="108"/>
      <c r="E383" s="109"/>
      <c r="F383" s="109"/>
      <c r="G383" s="116"/>
    </row>
    <row r="384" spans="1:7" ht="17.25" customHeight="1" thickTop="1" thickBot="1" x14ac:dyDescent="0.2">
      <c r="A384" s="131">
        <v>1480</v>
      </c>
      <c r="B384" s="137">
        <v>854</v>
      </c>
      <c r="C384" s="133" t="s">
        <v>496</v>
      </c>
      <c r="D384" s="115" t="s">
        <v>226</v>
      </c>
      <c r="E384" s="109"/>
      <c r="F384" s="109"/>
      <c r="G384" s="116"/>
    </row>
    <row r="385" spans="1:7" ht="17.25" customHeight="1" x14ac:dyDescent="0.15">
      <c r="A385" s="125">
        <v>1488</v>
      </c>
      <c r="B385" s="121">
        <v>540</v>
      </c>
      <c r="C385" s="126" t="s">
        <v>497</v>
      </c>
      <c r="D385" s="115" t="s">
        <v>228</v>
      </c>
      <c r="E385" s="109"/>
      <c r="F385" s="109"/>
      <c r="G385" s="116"/>
    </row>
    <row r="386" spans="1:7" ht="17.25" customHeight="1" x14ac:dyDescent="0.15">
      <c r="A386" s="117">
        <v>1492</v>
      </c>
      <c r="B386" s="113">
        <v>813</v>
      </c>
      <c r="C386" s="127" t="s">
        <v>498</v>
      </c>
      <c r="D386" s="108"/>
      <c r="E386" s="109"/>
      <c r="F386" s="109"/>
      <c r="G386" s="116"/>
    </row>
    <row r="387" spans="1:7" ht="17.25" customHeight="1" x14ac:dyDescent="0.15">
      <c r="A387" s="117">
        <v>1496</v>
      </c>
      <c r="B387" s="113">
        <v>936</v>
      </c>
      <c r="C387" s="127" t="s">
        <v>499</v>
      </c>
      <c r="D387" s="108"/>
      <c r="E387" s="109"/>
      <c r="F387" s="109"/>
      <c r="G387" s="116"/>
    </row>
    <row r="388" spans="1:7" ht="17.25" customHeight="1" x14ac:dyDescent="0.15">
      <c r="A388" s="117">
        <v>1500</v>
      </c>
      <c r="B388" s="113">
        <v>1062</v>
      </c>
      <c r="C388" s="127" t="s">
        <v>500</v>
      </c>
      <c r="D388" s="108"/>
      <c r="E388" s="109"/>
      <c r="F388" s="109"/>
      <c r="G388" s="116"/>
    </row>
    <row r="389" spans="1:7" ht="17.25" customHeight="1" thickBot="1" x14ac:dyDescent="0.2">
      <c r="A389" s="128">
        <v>1504</v>
      </c>
      <c r="B389" s="129">
        <v>1186</v>
      </c>
      <c r="C389" s="130" t="s">
        <v>501</v>
      </c>
      <c r="D389" s="108"/>
      <c r="E389" s="109"/>
      <c r="F389" s="109"/>
      <c r="G389" s="116"/>
    </row>
    <row r="390" spans="1:7" ht="17.25" customHeight="1" thickTop="1" x14ac:dyDescent="0.15">
      <c r="A390" s="125">
        <v>1508</v>
      </c>
      <c r="B390" s="121">
        <v>776</v>
      </c>
      <c r="C390" s="126" t="s">
        <v>502</v>
      </c>
      <c r="D390" s="115" t="s">
        <v>234</v>
      </c>
      <c r="E390" s="109"/>
      <c r="F390" s="109"/>
      <c r="G390" s="116"/>
    </row>
    <row r="391" spans="1:7" ht="17.25" customHeight="1" x14ac:dyDescent="0.15">
      <c r="A391" s="117">
        <v>1512</v>
      </c>
      <c r="B391" s="113">
        <v>899</v>
      </c>
      <c r="C391" s="127" t="s">
        <v>503</v>
      </c>
      <c r="D391" s="108"/>
      <c r="E391" s="109"/>
      <c r="F391" s="109"/>
      <c r="G391" s="116"/>
    </row>
    <row r="392" spans="1:7" ht="17.25" customHeight="1" x14ac:dyDescent="0.15">
      <c r="A392" s="117">
        <v>1516</v>
      </c>
      <c r="B392" s="113">
        <v>1025</v>
      </c>
      <c r="C392" s="127" t="s">
        <v>504</v>
      </c>
      <c r="D392" s="108"/>
      <c r="E392" s="109"/>
      <c r="F392" s="109"/>
      <c r="G392" s="116"/>
    </row>
    <row r="393" spans="1:7" ht="17.25" customHeight="1" thickBot="1" x14ac:dyDescent="0.2">
      <c r="A393" s="128">
        <v>1520</v>
      </c>
      <c r="B393" s="129">
        <v>1150</v>
      </c>
      <c r="C393" s="130" t="s">
        <v>505</v>
      </c>
      <c r="D393" s="108"/>
      <c r="E393" s="109"/>
      <c r="F393" s="109"/>
      <c r="G393" s="116"/>
    </row>
    <row r="394" spans="1:7" ht="17.25" customHeight="1" thickTop="1" x14ac:dyDescent="0.15">
      <c r="A394" s="125">
        <v>1524</v>
      </c>
      <c r="B394" s="121">
        <v>853</v>
      </c>
      <c r="C394" s="126" t="s">
        <v>506</v>
      </c>
      <c r="D394" s="115" t="s">
        <v>239</v>
      </c>
      <c r="E394" s="109"/>
      <c r="F394" s="109"/>
      <c r="G394" s="116"/>
    </row>
    <row r="395" spans="1:7" ht="17.25" customHeight="1" x14ac:dyDescent="0.15">
      <c r="A395" s="117">
        <v>1528</v>
      </c>
      <c r="B395" s="113">
        <v>979</v>
      </c>
      <c r="C395" s="127" t="s">
        <v>507</v>
      </c>
      <c r="D395" s="108"/>
      <c r="E395" s="109"/>
      <c r="F395" s="109"/>
      <c r="G395" s="116"/>
    </row>
    <row r="396" spans="1:7" ht="17.25" customHeight="1" thickBot="1" x14ac:dyDescent="0.2">
      <c r="A396" s="128">
        <v>1532</v>
      </c>
      <c r="B396" s="129">
        <v>1104</v>
      </c>
      <c r="C396" s="130" t="s">
        <v>508</v>
      </c>
      <c r="D396" s="108"/>
      <c r="E396" s="109"/>
      <c r="F396" s="109"/>
      <c r="G396" s="116"/>
    </row>
    <row r="397" spans="1:7" ht="17.25" customHeight="1" thickTop="1" x14ac:dyDescent="0.15">
      <c r="A397" s="125">
        <v>1536</v>
      </c>
      <c r="B397" s="121">
        <v>959</v>
      </c>
      <c r="C397" s="126" t="s">
        <v>509</v>
      </c>
      <c r="D397" s="115" t="s">
        <v>243</v>
      </c>
      <c r="E397" s="109"/>
      <c r="F397" s="109"/>
      <c r="G397" s="116"/>
    </row>
    <row r="398" spans="1:7" ht="17.25" customHeight="1" thickBot="1" x14ac:dyDescent="0.2">
      <c r="A398" s="128">
        <v>1540</v>
      </c>
      <c r="B398" s="129">
        <v>1084</v>
      </c>
      <c r="C398" s="130" t="s">
        <v>510</v>
      </c>
      <c r="D398" s="108"/>
      <c r="E398" s="109"/>
      <c r="F398" s="109"/>
      <c r="G398" s="116"/>
    </row>
    <row r="399" spans="1:7" ht="17.25" customHeight="1" thickTop="1" thickBot="1" x14ac:dyDescent="0.2">
      <c r="A399" s="131">
        <v>1544</v>
      </c>
      <c r="B399" s="132">
        <v>1063</v>
      </c>
      <c r="C399" s="133" t="s">
        <v>511</v>
      </c>
      <c r="D399" s="115" t="s">
        <v>246</v>
      </c>
      <c r="E399" s="109"/>
      <c r="F399" s="109"/>
      <c r="G399" s="116"/>
    </row>
    <row r="400" spans="1:7" ht="17.25" customHeight="1" x14ac:dyDescent="0.15">
      <c r="A400" s="138">
        <v>1828</v>
      </c>
      <c r="B400" s="121">
        <v>83</v>
      </c>
      <c r="C400" s="126" t="s">
        <v>512</v>
      </c>
      <c r="D400" s="115" t="s">
        <v>248</v>
      </c>
      <c r="E400" s="109"/>
      <c r="F400" s="109"/>
      <c r="G400" s="116"/>
    </row>
    <row r="401" spans="1:7" ht="17.25" customHeight="1" x14ac:dyDescent="0.15">
      <c r="A401" s="117">
        <v>1832</v>
      </c>
      <c r="B401" s="113">
        <v>166</v>
      </c>
      <c r="C401" s="127" t="s">
        <v>513</v>
      </c>
      <c r="D401" s="108"/>
      <c r="E401" s="109"/>
      <c r="F401" s="109"/>
      <c r="G401" s="116"/>
    </row>
    <row r="402" spans="1:7" ht="17.25" customHeight="1" x14ac:dyDescent="0.15">
      <c r="A402" s="117">
        <v>1836</v>
      </c>
      <c r="B402" s="113">
        <v>249</v>
      </c>
      <c r="C402" s="127" t="s">
        <v>514</v>
      </c>
      <c r="D402" s="108"/>
      <c r="E402" s="109"/>
      <c r="F402" s="109"/>
      <c r="G402" s="116"/>
    </row>
    <row r="403" spans="1:7" ht="17.25" customHeight="1" x14ac:dyDescent="0.15">
      <c r="A403" s="117">
        <v>1840</v>
      </c>
      <c r="B403" s="113">
        <v>332</v>
      </c>
      <c r="C403" s="127" t="s">
        <v>515</v>
      </c>
      <c r="D403" s="108"/>
      <c r="E403" s="109"/>
      <c r="F403" s="109"/>
      <c r="G403" s="116"/>
    </row>
    <row r="404" spans="1:7" ht="17.25" customHeight="1" x14ac:dyDescent="0.15">
      <c r="A404" s="117">
        <v>1844</v>
      </c>
      <c r="B404" s="113">
        <v>415</v>
      </c>
      <c r="C404" s="127" t="s">
        <v>516</v>
      </c>
      <c r="D404" s="108"/>
      <c r="E404" s="109"/>
      <c r="F404" s="109"/>
      <c r="G404" s="116"/>
    </row>
    <row r="405" spans="1:7" ht="17.25" customHeight="1" x14ac:dyDescent="0.15">
      <c r="A405" s="117">
        <v>1848</v>
      </c>
      <c r="B405" s="113">
        <v>498</v>
      </c>
      <c r="C405" s="127" t="s">
        <v>517</v>
      </c>
      <c r="D405" s="108"/>
      <c r="E405" s="109"/>
      <c r="F405" s="109"/>
      <c r="G405" s="116"/>
    </row>
    <row r="406" spans="1:7" ht="17.25" customHeight="1" x14ac:dyDescent="0.15">
      <c r="A406" s="117">
        <v>1852</v>
      </c>
      <c r="B406" s="113">
        <v>581</v>
      </c>
      <c r="C406" s="127" t="s">
        <v>518</v>
      </c>
      <c r="D406" s="108"/>
      <c r="E406" s="109"/>
      <c r="F406" s="109"/>
      <c r="G406" s="116"/>
    </row>
    <row r="407" spans="1:7" ht="17.25" customHeight="1" x14ac:dyDescent="0.15">
      <c r="A407" s="117">
        <v>1856</v>
      </c>
      <c r="B407" s="113">
        <v>664</v>
      </c>
      <c r="C407" s="127" t="s">
        <v>519</v>
      </c>
      <c r="D407" s="108"/>
      <c r="E407" s="109"/>
      <c r="F407" s="109"/>
      <c r="G407" s="116"/>
    </row>
    <row r="408" spans="1:7" ht="17.25" customHeight="1" x14ac:dyDescent="0.15">
      <c r="A408" s="117">
        <v>1860</v>
      </c>
      <c r="B408" s="113">
        <v>747</v>
      </c>
      <c r="C408" s="127" t="s">
        <v>520</v>
      </c>
      <c r="D408" s="108"/>
      <c r="E408" s="109"/>
      <c r="F408" s="109"/>
      <c r="G408" s="116"/>
    </row>
    <row r="409" spans="1:7" ht="17.25" customHeight="1" x14ac:dyDescent="0.15">
      <c r="A409" s="117">
        <v>1864</v>
      </c>
      <c r="B409" s="113">
        <v>830</v>
      </c>
      <c r="C409" s="127" t="s">
        <v>521</v>
      </c>
      <c r="D409" s="108"/>
      <c r="E409" s="109"/>
      <c r="F409" s="109"/>
      <c r="G409" s="116"/>
    </row>
    <row r="410" spans="1:7" ht="17.25" customHeight="1" x14ac:dyDescent="0.15">
      <c r="A410" s="117">
        <v>1868</v>
      </c>
      <c r="B410" s="113">
        <v>913</v>
      </c>
      <c r="C410" s="127" t="s">
        <v>522</v>
      </c>
      <c r="D410" s="108"/>
      <c r="E410" s="109"/>
      <c r="F410" s="109"/>
      <c r="G410" s="116"/>
    </row>
    <row r="411" spans="1:7" ht="17.25" customHeight="1" x14ac:dyDescent="0.15">
      <c r="A411" s="117">
        <v>1872</v>
      </c>
      <c r="B411" s="113">
        <v>996</v>
      </c>
      <c r="C411" s="127" t="s">
        <v>523</v>
      </c>
      <c r="D411" s="108"/>
      <c r="E411" s="109"/>
      <c r="F411" s="109"/>
      <c r="G411" s="116"/>
    </row>
    <row r="412" spans="1:7" ht="17.25" customHeight="1" x14ac:dyDescent="0.15">
      <c r="A412" s="117">
        <v>1876</v>
      </c>
      <c r="B412" s="113">
        <v>1079</v>
      </c>
      <c r="C412" s="127" t="s">
        <v>524</v>
      </c>
      <c r="D412" s="108"/>
      <c r="E412" s="109"/>
      <c r="F412" s="109"/>
      <c r="G412" s="116"/>
    </row>
    <row r="413" spans="1:7" ht="17.25" customHeight="1" x14ac:dyDescent="0.15">
      <c r="A413" s="117">
        <v>1880</v>
      </c>
      <c r="B413" s="113">
        <v>1162</v>
      </c>
      <c r="C413" s="127" t="s">
        <v>525</v>
      </c>
      <c r="D413" s="108"/>
      <c r="E413" s="109"/>
      <c r="F413" s="109"/>
      <c r="G413" s="116"/>
    </row>
    <row r="414" spans="1:7" ht="17.25" customHeight="1" x14ac:dyDescent="0.15">
      <c r="A414" s="117">
        <v>1884</v>
      </c>
      <c r="B414" s="113">
        <v>1245</v>
      </c>
      <c r="C414" s="127" t="s">
        <v>526</v>
      </c>
      <c r="D414" s="108"/>
      <c r="E414" s="109"/>
      <c r="F414" s="109"/>
      <c r="G414" s="116"/>
    </row>
    <row r="415" spans="1:7" ht="17.25" customHeight="1" x14ac:dyDescent="0.15">
      <c r="A415" s="117">
        <v>1888</v>
      </c>
      <c r="B415" s="113">
        <v>1328</v>
      </c>
      <c r="C415" s="127" t="s">
        <v>527</v>
      </c>
      <c r="D415" s="108"/>
      <c r="E415" s="109"/>
      <c r="F415" s="109"/>
      <c r="G415" s="116"/>
    </row>
    <row r="416" spans="1:7" ht="17.25" customHeight="1" x14ac:dyDescent="0.15">
      <c r="A416" s="117">
        <v>1892</v>
      </c>
      <c r="B416" s="113">
        <v>1411</v>
      </c>
      <c r="C416" s="127" t="s">
        <v>528</v>
      </c>
      <c r="D416" s="108"/>
      <c r="E416" s="109"/>
      <c r="F416" s="109"/>
      <c r="G416" s="116"/>
    </row>
    <row r="417" spans="1:7" ht="17.25" customHeight="1" x14ac:dyDescent="0.15">
      <c r="A417" s="117">
        <v>1896</v>
      </c>
      <c r="B417" s="113">
        <v>1494</v>
      </c>
      <c r="C417" s="127" t="s">
        <v>529</v>
      </c>
      <c r="D417" s="108"/>
      <c r="E417" s="109"/>
      <c r="F417" s="109"/>
      <c r="G417" s="116"/>
    </row>
    <row r="418" spans="1:7" ht="17.25" customHeight="1" x14ac:dyDescent="0.15">
      <c r="A418" s="117">
        <v>1900</v>
      </c>
      <c r="B418" s="113">
        <v>1577</v>
      </c>
      <c r="C418" s="127" t="s">
        <v>530</v>
      </c>
      <c r="D418" s="108"/>
      <c r="E418" s="109"/>
      <c r="F418" s="109"/>
      <c r="G418" s="116"/>
    </row>
    <row r="419" spans="1:7" ht="17.25" customHeight="1" x14ac:dyDescent="0.15">
      <c r="A419" s="117">
        <v>1904</v>
      </c>
      <c r="B419" s="113">
        <v>1660</v>
      </c>
      <c r="C419" s="127" t="s">
        <v>531</v>
      </c>
      <c r="D419" s="108"/>
      <c r="E419" s="109"/>
      <c r="F419" s="109"/>
      <c r="G419" s="116"/>
    </row>
    <row r="420" spans="1:7" ht="17.25" customHeight="1" thickBot="1" x14ac:dyDescent="0.2">
      <c r="A420" s="139">
        <v>1908</v>
      </c>
      <c r="B420" s="140">
        <v>1743</v>
      </c>
      <c r="C420" s="141" t="s">
        <v>532</v>
      </c>
      <c r="D420" s="108"/>
      <c r="E420" s="109"/>
      <c r="F420" s="109"/>
      <c r="G420" s="116"/>
    </row>
    <row r="421" spans="1:7" ht="17.25" customHeight="1" x14ac:dyDescent="0.15">
      <c r="A421" s="125">
        <v>1912</v>
      </c>
      <c r="B421" s="134">
        <v>104</v>
      </c>
      <c r="C421" s="126" t="s">
        <v>533</v>
      </c>
      <c r="D421" s="115" t="s">
        <v>270</v>
      </c>
      <c r="E421" s="109"/>
      <c r="F421" s="109"/>
      <c r="G421" s="116"/>
    </row>
    <row r="422" spans="1:7" ht="17.25" customHeight="1" x14ac:dyDescent="0.15">
      <c r="A422" s="117">
        <v>1916</v>
      </c>
      <c r="B422" s="135">
        <v>208</v>
      </c>
      <c r="C422" s="127" t="s">
        <v>534</v>
      </c>
      <c r="D422" s="108"/>
      <c r="E422" s="109"/>
      <c r="F422" s="109"/>
      <c r="G422" s="116"/>
    </row>
    <row r="423" spans="1:7" ht="17.25" customHeight="1" x14ac:dyDescent="0.15">
      <c r="A423" s="117">
        <v>1920</v>
      </c>
      <c r="B423" s="135">
        <v>311</v>
      </c>
      <c r="C423" s="127" t="s">
        <v>535</v>
      </c>
      <c r="D423" s="108"/>
      <c r="E423" s="109"/>
      <c r="F423" s="109"/>
      <c r="G423" s="116"/>
    </row>
    <row r="424" spans="1:7" ht="17.25" customHeight="1" x14ac:dyDescent="0.15">
      <c r="A424" s="168">
        <v>1924</v>
      </c>
      <c r="B424" s="135">
        <v>415</v>
      </c>
      <c r="C424" s="127" t="s">
        <v>536</v>
      </c>
      <c r="D424" s="108"/>
      <c r="E424" s="109"/>
      <c r="F424" s="109"/>
      <c r="G424" s="116"/>
    </row>
    <row r="425" spans="1:7" ht="17.25" customHeight="1" thickBot="1" x14ac:dyDescent="0.2">
      <c r="A425" s="170">
        <v>1928</v>
      </c>
      <c r="B425" s="142">
        <v>519</v>
      </c>
      <c r="C425" s="141" t="s">
        <v>537</v>
      </c>
      <c r="D425" s="108"/>
      <c r="E425" s="109"/>
      <c r="F425" s="109"/>
      <c r="G425" s="116"/>
    </row>
    <row r="426" spans="1:7" ht="17.25" customHeight="1" x14ac:dyDescent="0.15">
      <c r="A426" s="125">
        <v>1932</v>
      </c>
      <c r="B426" s="134">
        <v>104</v>
      </c>
      <c r="C426" s="126" t="s">
        <v>538</v>
      </c>
      <c r="D426" s="115" t="s">
        <v>276</v>
      </c>
      <c r="E426" s="109"/>
      <c r="F426" s="109"/>
      <c r="G426" s="116"/>
    </row>
    <row r="427" spans="1:7" ht="17.25" customHeight="1" x14ac:dyDescent="0.15">
      <c r="A427" s="117">
        <v>1936</v>
      </c>
      <c r="B427" s="135">
        <v>208</v>
      </c>
      <c r="C427" s="127" t="s">
        <v>539</v>
      </c>
      <c r="D427" s="108"/>
      <c r="E427" s="109"/>
      <c r="F427" s="109"/>
      <c r="G427" s="116"/>
    </row>
    <row r="428" spans="1:7" ht="17.25" customHeight="1" x14ac:dyDescent="0.15">
      <c r="A428" s="117">
        <v>1940</v>
      </c>
      <c r="B428" s="135">
        <v>311</v>
      </c>
      <c r="C428" s="127" t="s">
        <v>540</v>
      </c>
      <c r="D428" s="108"/>
      <c r="E428" s="109"/>
      <c r="F428" s="109"/>
      <c r="G428" s="116"/>
    </row>
    <row r="429" spans="1:7" ht="17.25" customHeight="1" x14ac:dyDescent="0.15">
      <c r="A429" s="117">
        <v>1944</v>
      </c>
      <c r="B429" s="135">
        <v>415</v>
      </c>
      <c r="C429" s="127" t="s">
        <v>541</v>
      </c>
      <c r="D429" s="108"/>
      <c r="E429" s="109"/>
      <c r="F429" s="109"/>
      <c r="G429" s="116"/>
    </row>
    <row r="430" spans="1:7" ht="17.25" customHeight="1" x14ac:dyDescent="0.15">
      <c r="A430" s="117">
        <v>1948</v>
      </c>
      <c r="B430" s="135">
        <v>519</v>
      </c>
      <c r="C430" s="127" t="s">
        <v>542</v>
      </c>
      <c r="D430" s="108"/>
      <c r="E430" s="109"/>
      <c r="F430" s="109"/>
      <c r="G430" s="116"/>
    </row>
    <row r="431" spans="1:7" ht="17.25" customHeight="1" x14ac:dyDescent="0.15">
      <c r="A431" s="117">
        <v>1952</v>
      </c>
      <c r="B431" s="143">
        <v>623</v>
      </c>
      <c r="C431" s="127" t="s">
        <v>543</v>
      </c>
      <c r="D431" s="108"/>
      <c r="E431" s="109"/>
      <c r="F431" s="109"/>
      <c r="G431" s="116"/>
    </row>
    <row r="432" spans="1:7" ht="17.25" customHeight="1" x14ac:dyDescent="0.15">
      <c r="A432" s="117">
        <v>1956</v>
      </c>
      <c r="B432" s="143">
        <v>726</v>
      </c>
      <c r="C432" s="127" t="s">
        <v>544</v>
      </c>
      <c r="D432" s="108"/>
      <c r="E432" s="109"/>
      <c r="F432" s="109"/>
      <c r="G432" s="116"/>
    </row>
    <row r="433" spans="1:7" ht="17.25" customHeight="1" x14ac:dyDescent="0.15">
      <c r="A433" s="117">
        <v>1960</v>
      </c>
      <c r="B433" s="143">
        <v>830</v>
      </c>
      <c r="C433" s="127" t="s">
        <v>545</v>
      </c>
      <c r="D433" s="108"/>
      <c r="E433" s="109"/>
      <c r="F433" s="109"/>
      <c r="G433" s="116"/>
    </row>
    <row r="434" spans="1:7" ht="17.25" customHeight="1" thickBot="1" x14ac:dyDescent="0.2">
      <c r="A434" s="139">
        <v>1964</v>
      </c>
      <c r="B434" s="144">
        <v>934</v>
      </c>
      <c r="C434" s="141" t="s">
        <v>546</v>
      </c>
      <c r="D434" s="108"/>
      <c r="E434" s="109"/>
      <c r="F434" s="109"/>
      <c r="G434" s="116"/>
    </row>
    <row r="435" spans="1:7" ht="17.25" customHeight="1" x14ac:dyDescent="0.15">
      <c r="A435" s="125">
        <v>1968</v>
      </c>
      <c r="B435" s="134">
        <v>125</v>
      </c>
      <c r="C435" s="126" t="s">
        <v>547</v>
      </c>
      <c r="D435" s="115" t="s">
        <v>286</v>
      </c>
      <c r="E435" s="109"/>
      <c r="F435" s="109"/>
      <c r="G435" s="116"/>
    </row>
    <row r="436" spans="1:7" ht="17.25" customHeight="1" x14ac:dyDescent="0.15">
      <c r="A436" s="117">
        <v>1972</v>
      </c>
      <c r="B436" s="135">
        <v>249</v>
      </c>
      <c r="C436" s="127" t="s">
        <v>548</v>
      </c>
      <c r="D436" s="108"/>
      <c r="E436" s="109"/>
      <c r="F436" s="109"/>
      <c r="G436" s="116"/>
    </row>
    <row r="437" spans="1:7" ht="17.25" customHeight="1" x14ac:dyDescent="0.15">
      <c r="A437" s="117">
        <v>1976</v>
      </c>
      <c r="B437" s="135">
        <v>374</v>
      </c>
      <c r="C437" s="127" t="s">
        <v>549</v>
      </c>
      <c r="D437" s="108"/>
      <c r="E437" s="109"/>
      <c r="F437" s="109"/>
      <c r="G437" s="116"/>
    </row>
    <row r="438" spans="1:7" ht="17.25" customHeight="1" x14ac:dyDescent="0.15">
      <c r="A438" s="117">
        <v>1980</v>
      </c>
      <c r="B438" s="135">
        <v>498</v>
      </c>
      <c r="C438" s="127" t="s">
        <v>550</v>
      </c>
      <c r="D438" s="108"/>
      <c r="E438" s="109"/>
      <c r="F438" s="109"/>
      <c r="G438" s="116"/>
    </row>
    <row r="439" spans="1:7" ht="17.25" customHeight="1" x14ac:dyDescent="0.15">
      <c r="A439" s="125">
        <v>6304</v>
      </c>
      <c r="B439" s="145">
        <v>272</v>
      </c>
      <c r="C439" s="126" t="s">
        <v>551</v>
      </c>
      <c r="D439" s="115" t="s">
        <v>388</v>
      </c>
      <c r="E439" s="109"/>
      <c r="F439" s="109"/>
      <c r="G439" s="116"/>
    </row>
    <row r="440" spans="1:7" ht="17.25" customHeight="1" thickBot="1" x14ac:dyDescent="0.2">
      <c r="A440" s="128">
        <v>6308</v>
      </c>
      <c r="B440" s="149">
        <v>369</v>
      </c>
      <c r="C440" s="130" t="s">
        <v>552</v>
      </c>
      <c r="D440" s="108"/>
      <c r="E440" s="109"/>
      <c r="F440" s="109"/>
      <c r="G440" s="116"/>
    </row>
    <row r="441" spans="1:7" ht="17.25" customHeight="1" thickTop="1" thickBot="1" x14ac:dyDescent="0.2">
      <c r="A441" s="150">
        <v>6312</v>
      </c>
      <c r="B441" s="151">
        <v>392</v>
      </c>
      <c r="C441" s="152" t="s">
        <v>553</v>
      </c>
      <c r="D441" s="115" t="s">
        <v>391</v>
      </c>
      <c r="E441" s="109"/>
      <c r="F441" s="109"/>
      <c r="G441" s="116"/>
    </row>
    <row r="442" spans="1:7" ht="17.25" customHeight="1" thickTop="1" x14ac:dyDescent="0.15">
      <c r="A442" s="125">
        <v>6316</v>
      </c>
      <c r="B442" s="145">
        <v>222</v>
      </c>
      <c r="C442" s="126" t="s">
        <v>554</v>
      </c>
      <c r="D442" s="115" t="s">
        <v>393</v>
      </c>
      <c r="E442" s="109"/>
      <c r="F442" s="109"/>
      <c r="G442" s="116"/>
    </row>
    <row r="443" spans="1:7" ht="17.25" customHeight="1" thickBot="1" x14ac:dyDescent="0.2">
      <c r="A443" s="128">
        <v>6320</v>
      </c>
      <c r="B443" s="149">
        <v>300</v>
      </c>
      <c r="C443" s="130" t="s">
        <v>555</v>
      </c>
      <c r="D443" s="108"/>
      <c r="E443" s="109"/>
      <c r="F443" s="109"/>
      <c r="G443" s="116"/>
    </row>
    <row r="444" spans="1:7" ht="17.25" customHeight="1" thickTop="1" thickBot="1" x14ac:dyDescent="0.2">
      <c r="A444" s="150">
        <v>6324</v>
      </c>
      <c r="B444" s="151">
        <v>323</v>
      </c>
      <c r="C444" s="152" t="s">
        <v>556</v>
      </c>
      <c r="D444" s="115" t="s">
        <v>396</v>
      </c>
      <c r="E444" s="109"/>
      <c r="F444" s="109"/>
      <c r="G444" s="116"/>
    </row>
    <row r="445" spans="1:7" ht="17.25" customHeight="1" thickTop="1" x14ac:dyDescent="0.15">
      <c r="A445" s="125">
        <v>6328</v>
      </c>
      <c r="B445" s="153">
        <v>219</v>
      </c>
      <c r="C445" s="126" t="s">
        <v>557</v>
      </c>
      <c r="D445" s="115" t="s">
        <v>398</v>
      </c>
      <c r="E445" s="109"/>
      <c r="F445" s="109"/>
      <c r="G445" s="116"/>
    </row>
    <row r="446" spans="1:7" ht="17.25" customHeight="1" thickBot="1" x14ac:dyDescent="0.2">
      <c r="A446" s="128">
        <v>6332</v>
      </c>
      <c r="B446" s="154">
        <v>316</v>
      </c>
      <c r="C446" s="130" t="s">
        <v>558</v>
      </c>
      <c r="D446" s="108"/>
      <c r="E446" s="109"/>
      <c r="F446" s="109"/>
      <c r="G446" s="116"/>
    </row>
    <row r="447" spans="1:7" ht="17.25" customHeight="1" thickTop="1" thickBot="1" x14ac:dyDescent="0.2">
      <c r="A447" s="171">
        <v>6336</v>
      </c>
      <c r="B447" s="155">
        <v>294</v>
      </c>
      <c r="C447" s="156" t="s">
        <v>559</v>
      </c>
      <c r="D447" s="115" t="s">
        <v>401</v>
      </c>
      <c r="E447" s="109"/>
      <c r="F447" s="109"/>
      <c r="G447" s="116"/>
    </row>
    <row r="448" spans="1:7" ht="17.25" customHeight="1" thickTop="1" x14ac:dyDescent="0.15">
      <c r="A448" s="125">
        <v>6340</v>
      </c>
      <c r="B448" s="145">
        <v>268</v>
      </c>
      <c r="C448" s="126" t="s">
        <v>560</v>
      </c>
      <c r="D448" s="115" t="s">
        <v>403</v>
      </c>
      <c r="E448" s="109"/>
      <c r="F448" s="109"/>
      <c r="G448" s="116"/>
    </row>
    <row r="449" spans="1:7" ht="17.25" customHeight="1" thickBot="1" x14ac:dyDescent="0.2">
      <c r="A449" s="128">
        <v>6344</v>
      </c>
      <c r="B449" s="149">
        <v>385</v>
      </c>
      <c r="C449" s="130" t="s">
        <v>561</v>
      </c>
      <c r="D449" s="108"/>
      <c r="E449" s="109"/>
      <c r="F449" s="109"/>
      <c r="G449" s="116"/>
    </row>
    <row r="450" spans="1:7" ht="17.25" customHeight="1" thickTop="1" thickBot="1" x14ac:dyDescent="0.2">
      <c r="A450" s="150">
        <v>6348</v>
      </c>
      <c r="B450" s="151">
        <v>362</v>
      </c>
      <c r="C450" s="152" t="s">
        <v>562</v>
      </c>
      <c r="D450" s="115" t="s">
        <v>406</v>
      </c>
      <c r="E450" s="109"/>
      <c r="F450" s="109"/>
      <c r="G450" s="116"/>
    </row>
    <row r="451" spans="1:7" ht="15" thickTop="1" x14ac:dyDescent="0.15">
      <c r="A451" s="138">
        <v>6384</v>
      </c>
      <c r="B451" s="145">
        <v>69</v>
      </c>
      <c r="C451" s="126" t="s">
        <v>563</v>
      </c>
      <c r="D451" s="115" t="s">
        <v>408</v>
      </c>
      <c r="F451" s="109"/>
      <c r="G451" s="116"/>
    </row>
    <row r="452" spans="1:7" ht="16.5" x14ac:dyDescent="0.15">
      <c r="A452" s="117">
        <v>6388</v>
      </c>
      <c r="B452" s="146">
        <v>138</v>
      </c>
      <c r="C452" s="127" t="s">
        <v>564</v>
      </c>
      <c r="D452" s="108"/>
      <c r="F452" s="109"/>
      <c r="G452" s="116"/>
    </row>
    <row r="453" spans="1:7" ht="16.5" x14ac:dyDescent="0.15">
      <c r="A453" s="117">
        <v>6392</v>
      </c>
      <c r="B453" s="146">
        <v>207</v>
      </c>
      <c r="C453" s="127" t="s">
        <v>565</v>
      </c>
      <c r="D453" s="108"/>
      <c r="F453" s="109"/>
      <c r="G453" s="116"/>
    </row>
    <row r="454" spans="1:7" ht="16.5" x14ac:dyDescent="0.15">
      <c r="A454" s="117">
        <v>6396</v>
      </c>
      <c r="B454" s="146">
        <v>276</v>
      </c>
      <c r="C454" s="127" t="s">
        <v>566</v>
      </c>
      <c r="D454" s="108"/>
      <c r="F454" s="109"/>
      <c r="G454" s="116"/>
    </row>
    <row r="455" spans="1:7" ht="16.5" x14ac:dyDescent="0.15">
      <c r="A455" s="117">
        <v>6400</v>
      </c>
      <c r="B455" s="146">
        <v>345</v>
      </c>
      <c r="C455" s="127" t="s">
        <v>567</v>
      </c>
      <c r="D455" s="108"/>
      <c r="F455" s="109"/>
      <c r="G455" s="116"/>
    </row>
    <row r="456" spans="1:7" ht="16.5" x14ac:dyDescent="0.15">
      <c r="A456" s="117">
        <v>6404</v>
      </c>
      <c r="B456" s="146">
        <v>414</v>
      </c>
      <c r="C456" s="127" t="s">
        <v>568</v>
      </c>
      <c r="D456" s="108"/>
      <c r="F456" s="109"/>
      <c r="G456" s="116"/>
    </row>
    <row r="457" spans="1:7" ht="16.5" x14ac:dyDescent="0.15">
      <c r="A457" s="117">
        <v>6408</v>
      </c>
      <c r="B457" s="146">
        <v>483</v>
      </c>
      <c r="C457" s="127" t="s">
        <v>569</v>
      </c>
      <c r="D457" s="108"/>
      <c r="F457" s="109"/>
      <c r="G457" s="116"/>
    </row>
    <row r="458" spans="1:7" ht="16.5" x14ac:dyDescent="0.15">
      <c r="A458" s="117">
        <v>6412</v>
      </c>
      <c r="B458" s="146">
        <v>552</v>
      </c>
      <c r="C458" s="127" t="s">
        <v>570</v>
      </c>
      <c r="D458" s="108"/>
      <c r="F458" s="109"/>
      <c r="G458" s="116"/>
    </row>
    <row r="459" spans="1:7" ht="16.5" x14ac:dyDescent="0.15">
      <c r="A459" s="117">
        <v>6416</v>
      </c>
      <c r="B459" s="146">
        <v>621</v>
      </c>
      <c r="C459" s="127" t="s">
        <v>571</v>
      </c>
      <c r="D459" s="108"/>
      <c r="F459" s="109"/>
      <c r="G459" s="116"/>
    </row>
    <row r="460" spans="1:7" ht="16.5" x14ac:dyDescent="0.15">
      <c r="A460" s="117">
        <v>6420</v>
      </c>
      <c r="B460" s="146">
        <v>690</v>
      </c>
      <c r="C460" s="127" t="s">
        <v>572</v>
      </c>
      <c r="D460" s="108"/>
      <c r="F460" s="109"/>
      <c r="G460" s="116"/>
    </row>
    <row r="461" spans="1:7" ht="16.5" x14ac:dyDescent="0.15">
      <c r="A461" s="117">
        <v>6424</v>
      </c>
      <c r="B461" s="146">
        <v>759</v>
      </c>
      <c r="C461" s="127" t="s">
        <v>573</v>
      </c>
      <c r="D461" s="108"/>
      <c r="F461" s="109"/>
      <c r="G461" s="116"/>
    </row>
    <row r="462" spans="1:7" ht="16.5" x14ac:dyDescent="0.15">
      <c r="A462" s="117">
        <v>6428</v>
      </c>
      <c r="B462" s="146">
        <v>828</v>
      </c>
      <c r="C462" s="127" t="s">
        <v>574</v>
      </c>
      <c r="D462" s="108"/>
      <c r="F462" s="109"/>
      <c r="G462" s="116"/>
    </row>
    <row r="463" spans="1:7" ht="16.5" x14ac:dyDescent="0.15">
      <c r="A463" s="117">
        <v>6432</v>
      </c>
      <c r="B463" s="146">
        <v>897</v>
      </c>
      <c r="C463" s="127" t="s">
        <v>575</v>
      </c>
      <c r="D463" s="108"/>
      <c r="F463" s="109"/>
      <c r="G463" s="116"/>
    </row>
    <row r="464" spans="1:7" ht="16.5" x14ac:dyDescent="0.15">
      <c r="A464" s="117">
        <v>6436</v>
      </c>
      <c r="B464" s="146">
        <v>966</v>
      </c>
      <c r="C464" s="127" t="s">
        <v>576</v>
      </c>
      <c r="D464" s="108"/>
      <c r="F464" s="109"/>
      <c r="G464" s="116"/>
    </row>
    <row r="465" spans="1:7" ht="16.5" x14ac:dyDescent="0.15">
      <c r="A465" s="117">
        <v>6440</v>
      </c>
      <c r="B465" s="146">
        <v>1035</v>
      </c>
      <c r="C465" s="127" t="s">
        <v>577</v>
      </c>
      <c r="D465" s="108"/>
      <c r="F465" s="109"/>
      <c r="G465" s="116"/>
    </row>
    <row r="466" spans="1:7" ht="16.5" x14ac:dyDescent="0.15">
      <c r="A466" s="117">
        <v>6444</v>
      </c>
      <c r="B466" s="146">
        <v>1104</v>
      </c>
      <c r="C466" s="127" t="s">
        <v>578</v>
      </c>
      <c r="D466" s="108"/>
      <c r="F466" s="109"/>
      <c r="G466" s="116"/>
    </row>
    <row r="467" spans="1:7" ht="16.5" x14ac:dyDescent="0.15">
      <c r="A467" s="117">
        <v>6448</v>
      </c>
      <c r="B467" s="146">
        <v>1173</v>
      </c>
      <c r="C467" s="127" t="s">
        <v>579</v>
      </c>
      <c r="D467" s="108"/>
      <c r="F467" s="109"/>
      <c r="G467" s="116"/>
    </row>
    <row r="468" spans="1:7" ht="16.5" x14ac:dyDescent="0.15">
      <c r="A468" s="117">
        <v>6452</v>
      </c>
      <c r="B468" s="146">
        <v>1242</v>
      </c>
      <c r="C468" s="127" t="s">
        <v>580</v>
      </c>
      <c r="D468" s="108"/>
      <c r="F468" s="109"/>
      <c r="G468" s="116"/>
    </row>
    <row r="469" spans="1:7" ht="16.5" x14ac:dyDescent="0.15">
      <c r="A469" s="117">
        <v>6456</v>
      </c>
      <c r="B469" s="146">
        <v>1311</v>
      </c>
      <c r="C469" s="127" t="s">
        <v>581</v>
      </c>
      <c r="D469" s="108"/>
      <c r="F469" s="109"/>
      <c r="G469" s="116"/>
    </row>
    <row r="470" spans="1:7" ht="16.5" x14ac:dyDescent="0.15">
      <c r="A470" s="117">
        <v>6460</v>
      </c>
      <c r="B470" s="146">
        <v>1380</v>
      </c>
      <c r="C470" s="127" t="s">
        <v>582</v>
      </c>
      <c r="D470" s="108"/>
      <c r="F470" s="109"/>
      <c r="G470" s="116"/>
    </row>
    <row r="471" spans="1:7" ht="17.25" thickBot="1" x14ac:dyDescent="0.2">
      <c r="A471" s="139">
        <v>6464</v>
      </c>
      <c r="B471" s="157">
        <v>1449</v>
      </c>
      <c r="C471" s="141" t="s">
        <v>583</v>
      </c>
      <c r="D471" s="108"/>
      <c r="F471" s="109"/>
      <c r="G471" s="116"/>
    </row>
    <row r="472" spans="1:7" ht="18" customHeight="1" x14ac:dyDescent="0.15">
      <c r="A472" s="125">
        <v>6468</v>
      </c>
      <c r="B472" s="153">
        <v>86</v>
      </c>
      <c r="C472" s="126" t="s">
        <v>584</v>
      </c>
      <c r="D472" s="115" t="s">
        <v>430</v>
      </c>
      <c r="F472" s="109"/>
      <c r="G472" s="116"/>
    </row>
    <row r="473" spans="1:7" ht="16.5" x14ac:dyDescent="0.15">
      <c r="A473" s="117">
        <v>6472</v>
      </c>
      <c r="B473" s="158">
        <v>173</v>
      </c>
      <c r="C473" s="127" t="s">
        <v>585</v>
      </c>
      <c r="D473" s="108"/>
      <c r="F473" s="109"/>
      <c r="G473" s="116"/>
    </row>
    <row r="474" spans="1:7" ht="16.5" x14ac:dyDescent="0.15">
      <c r="A474" s="117">
        <v>6476</v>
      </c>
      <c r="B474" s="158">
        <v>259</v>
      </c>
      <c r="C474" s="127" t="s">
        <v>586</v>
      </c>
      <c r="D474" s="108"/>
      <c r="F474" s="109"/>
      <c r="G474" s="116"/>
    </row>
    <row r="475" spans="1:7" ht="16.5" x14ac:dyDescent="0.15">
      <c r="A475" s="168">
        <v>6480</v>
      </c>
      <c r="B475" s="158">
        <v>345</v>
      </c>
      <c r="C475" s="127" t="s">
        <v>587</v>
      </c>
      <c r="D475" s="108"/>
      <c r="F475" s="109"/>
      <c r="G475" s="116"/>
    </row>
    <row r="476" spans="1:7" ht="17.25" thickBot="1" x14ac:dyDescent="0.2">
      <c r="A476" s="170">
        <v>6484</v>
      </c>
      <c r="B476" s="159">
        <v>431</v>
      </c>
      <c r="C476" s="141" t="s">
        <v>588</v>
      </c>
      <c r="D476" s="108"/>
      <c r="F476" s="109"/>
      <c r="G476" s="116"/>
    </row>
    <row r="477" spans="1:7" ht="16.5" customHeight="1" x14ac:dyDescent="0.15">
      <c r="A477" s="125">
        <v>6488</v>
      </c>
      <c r="B477" s="153">
        <v>86</v>
      </c>
      <c r="C477" s="126" t="s">
        <v>589</v>
      </c>
      <c r="D477" s="115" t="s">
        <v>436</v>
      </c>
      <c r="F477" s="109"/>
      <c r="G477" s="116"/>
    </row>
    <row r="478" spans="1:7" ht="16.5" x14ac:dyDescent="0.15">
      <c r="A478" s="117">
        <v>6492</v>
      </c>
      <c r="B478" s="158">
        <v>173</v>
      </c>
      <c r="C478" s="127" t="s">
        <v>590</v>
      </c>
      <c r="D478" s="108"/>
      <c r="F478" s="109"/>
      <c r="G478" s="116"/>
    </row>
    <row r="479" spans="1:7" ht="16.5" x14ac:dyDescent="0.15">
      <c r="A479" s="117">
        <v>6496</v>
      </c>
      <c r="B479" s="158">
        <v>259</v>
      </c>
      <c r="C479" s="127" t="s">
        <v>591</v>
      </c>
      <c r="D479" s="108"/>
      <c r="F479" s="109"/>
      <c r="G479" s="116"/>
    </row>
    <row r="480" spans="1:7" ht="16.5" x14ac:dyDescent="0.15">
      <c r="A480" s="117">
        <v>6500</v>
      </c>
      <c r="B480" s="158">
        <v>345</v>
      </c>
      <c r="C480" s="127" t="s">
        <v>592</v>
      </c>
      <c r="D480" s="108"/>
      <c r="F480" s="109"/>
      <c r="G480" s="116"/>
    </row>
    <row r="481" spans="1:7" ht="16.5" x14ac:dyDescent="0.15">
      <c r="A481" s="117">
        <v>6504</v>
      </c>
      <c r="B481" s="158">
        <v>431</v>
      </c>
      <c r="C481" s="127" t="s">
        <v>593</v>
      </c>
      <c r="D481" s="108"/>
      <c r="F481" s="109"/>
      <c r="G481" s="116"/>
    </row>
    <row r="482" spans="1:7" ht="16.5" x14ac:dyDescent="0.15">
      <c r="A482" s="117">
        <v>6508</v>
      </c>
      <c r="B482" s="160">
        <v>518</v>
      </c>
      <c r="C482" s="127" t="s">
        <v>594</v>
      </c>
      <c r="D482" s="108"/>
      <c r="F482" s="109"/>
      <c r="G482" s="116"/>
    </row>
    <row r="483" spans="1:7" ht="16.5" x14ac:dyDescent="0.15">
      <c r="A483" s="117">
        <v>6512</v>
      </c>
      <c r="B483" s="160">
        <v>604</v>
      </c>
      <c r="C483" s="127" t="s">
        <v>595</v>
      </c>
      <c r="D483" s="108"/>
      <c r="F483" s="109"/>
      <c r="G483" s="116"/>
    </row>
    <row r="484" spans="1:7" ht="16.5" x14ac:dyDescent="0.15">
      <c r="A484" s="117">
        <v>6516</v>
      </c>
      <c r="B484" s="160">
        <v>690</v>
      </c>
      <c r="C484" s="127" t="s">
        <v>596</v>
      </c>
      <c r="D484" s="108"/>
      <c r="F484" s="109"/>
      <c r="G484" s="116"/>
    </row>
    <row r="485" spans="1:7" ht="17.25" thickBot="1" x14ac:dyDescent="0.2">
      <c r="A485" s="187">
        <v>6520</v>
      </c>
      <c r="B485" s="188">
        <v>776</v>
      </c>
      <c r="C485" s="189" t="s">
        <v>597</v>
      </c>
      <c r="D485" s="108"/>
      <c r="F485" s="109"/>
      <c r="G485" s="116"/>
    </row>
    <row r="486" spans="1:7" ht="17.25" customHeight="1" x14ac:dyDescent="0.15">
      <c r="A486" s="190">
        <v>6524</v>
      </c>
      <c r="B486" s="191">
        <v>104</v>
      </c>
      <c r="C486" s="192" t="s">
        <v>598</v>
      </c>
      <c r="D486" s="193" t="s">
        <v>446</v>
      </c>
      <c r="F486" s="109"/>
      <c r="G486" s="116"/>
    </row>
    <row r="487" spans="1:7" ht="16.5" x14ac:dyDescent="0.15">
      <c r="A487" s="194">
        <v>6528</v>
      </c>
      <c r="B487" s="158">
        <v>207</v>
      </c>
      <c r="C487" s="127" t="s">
        <v>599</v>
      </c>
      <c r="D487" s="195"/>
      <c r="E487" s="109"/>
      <c r="F487" s="109"/>
      <c r="G487" s="116"/>
    </row>
    <row r="488" spans="1:7" ht="16.5" x14ac:dyDescent="0.15">
      <c r="A488" s="194">
        <v>6532</v>
      </c>
      <c r="B488" s="158">
        <v>311</v>
      </c>
      <c r="C488" s="127" t="s">
        <v>600</v>
      </c>
      <c r="D488" s="195"/>
      <c r="E488" s="109"/>
      <c r="F488" s="109"/>
      <c r="G488" s="116"/>
    </row>
    <row r="489" spans="1:7" ht="18" customHeight="1" thickBot="1" x14ac:dyDescent="0.2">
      <c r="A489" s="196">
        <v>6536</v>
      </c>
      <c r="B489" s="159">
        <v>414</v>
      </c>
      <c r="C489" s="141" t="s">
        <v>601</v>
      </c>
      <c r="D489" s="197"/>
      <c r="E489" s="109"/>
      <c r="F489" s="109"/>
      <c r="G489" s="116"/>
    </row>
  </sheetData>
  <sheetProtection password="9ACB" sheet="1" objects="1" scenarios="1"/>
  <mergeCells count="2">
    <mergeCell ref="A1:C1"/>
    <mergeCell ref="F1:G1"/>
  </mergeCells>
  <phoneticPr fontId="2"/>
  <pageMargins left="0.74803149606299213" right="0.74803149606299213" top="0.59055118110236227" bottom="0.59055118110236227" header="0.19685039370078741" footer="0.19685039370078741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請求書 </vt:lpstr>
      <vt:lpstr>明細書</vt:lpstr>
      <vt:lpstr>明細書(上限管理対象者用）</vt:lpstr>
      <vt:lpstr>実績記録票</vt:lpstr>
      <vt:lpstr>コード表</vt:lpstr>
      <vt:lpstr>コード表!Print_Area</vt:lpstr>
      <vt:lpstr>実績記録票!Print_Area</vt:lpstr>
      <vt:lpstr>'請求書 '!Print_Area</vt:lpstr>
      <vt:lpstr>明細書!Print_Area</vt:lpstr>
      <vt:lpstr>'明細書(上限管理対象者用）'!Print_Area</vt:lpstr>
    </vt:vector>
  </TitlesOfParts>
  <Company>港区役所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a0003741</dc:creator>
  <cp:lastModifiedBy>a0001273</cp:lastModifiedBy>
  <cp:lastPrinted>2022-03-23T07:20:54Z</cp:lastPrinted>
  <dcterms:created xsi:type="dcterms:W3CDTF">2019-04-10T01:35:28Z</dcterms:created>
  <dcterms:modified xsi:type="dcterms:W3CDTF">2022-08-25T01:27:33Z</dcterms:modified>
</cp:coreProperties>
</file>