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800保健福祉支援部\0400障害者福祉課\課外秘\【障害者事業所支援係】\06　地域生活支援事業（移動支援）\04　様式\HP\PW削除\"/>
    </mc:Choice>
  </mc:AlternateContent>
  <xr:revisionPtr revIDLastSave="0" documentId="13_ncr:1_{8966199B-8622-472A-ADCB-4D4998176C03}" xr6:coauthVersionLast="36" xr6:coauthVersionMax="36" xr10:uidLastSave="{00000000-0000-0000-0000-000000000000}"/>
  <bookViews>
    <workbookView xWindow="0" yWindow="0" windowWidth="28800" windowHeight="12225" xr2:uid="{23770F8D-F371-4A3D-B7E6-1021CC218961}"/>
  </bookViews>
  <sheets>
    <sheet name="請求書(ｻｰﾋﾞｽ) " sheetId="7" r:id="rId1"/>
    <sheet name="請求書(処遇改善)" sheetId="8" r:id="rId2"/>
    <sheet name="明細書" sheetId="2" r:id="rId3"/>
    <sheet name="明細書(上限管理対象者用）" sheetId="3" r:id="rId4"/>
    <sheet name="実績記録票" sheetId="4" r:id="rId5"/>
    <sheet name="コード表 2024 " sheetId="6" r:id="rId6"/>
  </sheets>
  <externalReferences>
    <externalReference r:id="rId7"/>
    <externalReference r:id="rId8"/>
  </externalReferences>
  <definedNames>
    <definedName name="_11_A家事０．５">'[1]_11_居宅介護（名前定義）'!$C$129</definedName>
    <definedName name="_11_A家事０．７５">'[1]_11_居宅介護（名前定義）'!$C$130</definedName>
    <definedName name="_11_A家事１．０">'[1]_11_居宅介護（名前定義）'!$C$131</definedName>
    <definedName name="_11_A家事１．２５">'[1]_11_居宅介護（名前定義）'!$C$132</definedName>
    <definedName name="_11_A家事１．５">'[1]_11_居宅介護（名前定義）'!$C$133</definedName>
    <definedName name="_11_A家事１．７５">'[1]_11_居宅介護（名前定義）'!$C$134</definedName>
    <definedName name="_11_A家事１０．０">'[1]_11_居宅介護（名前定義）'!$C$167</definedName>
    <definedName name="_11_A家事１０．２５">'[1]_11_居宅介護（名前定義）'!$C$168</definedName>
    <definedName name="_11_A家事１０．５">'[1]_11_居宅介護（名前定義）'!$C$169</definedName>
    <definedName name="_11_A家事２．０">'[1]_11_居宅介護（名前定義）'!$C$135</definedName>
    <definedName name="_11_A家事２．２５">'[1]_11_居宅介護（名前定義）'!$C$136</definedName>
    <definedName name="_11_A家事２．５">'[1]_11_居宅介護（名前定義）'!$C$137</definedName>
    <definedName name="_11_A家事２．７５">'[1]_11_居宅介護（名前定義）'!$C$138</definedName>
    <definedName name="_11_A家事３．０">'[1]_11_居宅介護（名前定義）'!$C$139</definedName>
    <definedName name="_11_A家事３．２５">'[1]_11_居宅介護（名前定義）'!$C$140</definedName>
    <definedName name="_11_A家事３．５">'[1]_11_居宅介護（名前定義）'!$C$141</definedName>
    <definedName name="_11_A家事３．７５">'[1]_11_居宅介護（名前定義）'!$C$142</definedName>
    <definedName name="_11_A家事４．０">'[1]_11_居宅介護（名前定義）'!$C$143</definedName>
    <definedName name="_11_A家事４．２５">'[1]_11_居宅介護（名前定義）'!$C$144</definedName>
    <definedName name="_11_A家事４．５">'[1]_11_居宅介護（名前定義）'!$C$145</definedName>
    <definedName name="_11_A家事４．７５">'[1]_11_居宅介護（名前定義）'!$C$146</definedName>
    <definedName name="_11_A家事５．０">'[1]_11_居宅介護（名前定義）'!$C$147</definedName>
    <definedName name="_11_A家事５．２５">'[1]_11_居宅介護（名前定義）'!$C$148</definedName>
    <definedName name="_11_A家事５．５">'[1]_11_居宅介護（名前定義）'!$C$149</definedName>
    <definedName name="_11_A家事５．７５">'[1]_11_居宅介護（名前定義）'!$C$150</definedName>
    <definedName name="_11_A家事６．０">'[1]_11_居宅介護（名前定義）'!$C$151</definedName>
    <definedName name="_11_A家事６．２５">'[1]_11_居宅介護（名前定義）'!$C$152</definedName>
    <definedName name="_11_A家事６．５">'[1]_11_居宅介護（名前定義）'!$C$153</definedName>
    <definedName name="_11_A家事６．７５">'[1]_11_居宅介護（名前定義）'!$C$154</definedName>
    <definedName name="_11_A家事７．０">'[1]_11_居宅介護（名前定義）'!$C$155</definedName>
    <definedName name="_11_A家事７．２５">'[1]_11_居宅介護（名前定義）'!$C$156</definedName>
    <definedName name="_11_A家事７．５">'[1]_11_居宅介護（名前定義）'!$C$157</definedName>
    <definedName name="_11_A家事７．７５">'[1]_11_居宅介護（名前定義）'!$C$158</definedName>
    <definedName name="_11_A家事８．０">'[1]_11_居宅介護（名前定義）'!$C$159</definedName>
    <definedName name="_11_A家事８．２５">'[1]_11_居宅介護（名前定義）'!$C$160</definedName>
    <definedName name="_11_A家事８．５">'[1]_11_居宅介護（名前定義）'!$C$161</definedName>
    <definedName name="_11_A家事８．７５">'[1]_11_居宅介護（名前定義）'!$C$162</definedName>
    <definedName name="_11_A家事９．０">'[1]_11_居宅介護（名前定義）'!$C$163</definedName>
    <definedName name="_11_A家事９．２５">'[1]_11_居宅介護（名前定義）'!$C$164</definedName>
    <definedName name="_11_A家事９．５">'[1]_11_居宅介護（名前定義）'!$C$165</definedName>
    <definedName name="_11_A家事９．７５">'[1]_11_居宅介護（名前定義）'!$C$166</definedName>
    <definedName name="_11_A家事増０．２５">'[1]_11_居宅介護（名前定義）'!$C$170</definedName>
    <definedName name="_11_A家事増０．５">'[1]_11_居宅介護（名前定義）'!$C$171</definedName>
    <definedName name="_11_A家事増０．７５">'[1]_11_居宅介護（名前定義）'!$C$172</definedName>
    <definedName name="_11_A家事増１．０">'[1]_11_居宅介護（名前定義）'!$C$173</definedName>
    <definedName name="_11_A家事増１．２５">'[1]_11_居宅介護（名前定義）'!$C$174</definedName>
    <definedName name="_11_A家事増１．５">'[1]_11_居宅介護（名前定義）'!$C$175</definedName>
    <definedName name="_11_A家事増１．７５">'[1]_11_居宅介護（名前定義）'!$C$176</definedName>
    <definedName name="_11_A家事増１０．０">'[1]_11_居宅介護（名前定義）'!$C$209</definedName>
    <definedName name="_11_A家事増１０．２５">'[1]_11_居宅介護（名前定義）'!$C$210</definedName>
    <definedName name="_11_A家事増１０．５">'[1]_11_居宅介護（名前定義）'!$C$211</definedName>
    <definedName name="_11_A家事増２．０">'[1]_11_居宅介護（名前定義）'!$C$177</definedName>
    <definedName name="_11_A家事増２．２５">'[1]_11_居宅介護（名前定義）'!$C$178</definedName>
    <definedName name="_11_A家事増２．５">'[1]_11_居宅介護（名前定義）'!$C$179</definedName>
    <definedName name="_11_A家事増２．７５">'[1]_11_居宅介護（名前定義）'!$C$180</definedName>
    <definedName name="_11_A家事増３．０">'[1]_11_居宅介護（名前定義）'!$C$181</definedName>
    <definedName name="_11_A家事増３．２５">'[1]_11_居宅介護（名前定義）'!$C$182</definedName>
    <definedName name="_11_A家事増３．５">'[1]_11_居宅介護（名前定義）'!$C$183</definedName>
    <definedName name="_11_A家事増３．７５">'[1]_11_居宅介護（名前定義）'!$C$184</definedName>
    <definedName name="_11_A家事増４．０">'[1]_11_居宅介護（名前定義）'!$C$185</definedName>
    <definedName name="_11_A家事増４．２５">'[1]_11_居宅介護（名前定義）'!$C$186</definedName>
    <definedName name="_11_A家事増４．５">'[1]_11_居宅介護（名前定義）'!$C$187</definedName>
    <definedName name="_11_A家事増４．７５">'[1]_11_居宅介護（名前定義）'!$C$188</definedName>
    <definedName name="_11_A家事増５．０">'[1]_11_居宅介護（名前定義）'!$C$189</definedName>
    <definedName name="_11_A家事増５．２５">'[1]_11_居宅介護（名前定義）'!$C$190</definedName>
    <definedName name="_11_A家事増５．５">'[1]_11_居宅介護（名前定義）'!$C$191</definedName>
    <definedName name="_11_A家事増５．７５">'[1]_11_居宅介護（名前定義）'!$C$192</definedName>
    <definedName name="_11_A家事増６．０">'[1]_11_居宅介護（名前定義）'!$C$193</definedName>
    <definedName name="_11_A家事増６．２５">'[1]_11_居宅介護（名前定義）'!$C$194</definedName>
    <definedName name="_11_A家事増６．５">'[1]_11_居宅介護（名前定義）'!$C$195</definedName>
    <definedName name="_11_A家事増６．７５">'[1]_11_居宅介護（名前定義）'!$C$196</definedName>
    <definedName name="_11_A家事増７．０">'[1]_11_居宅介護（名前定義）'!$C$197</definedName>
    <definedName name="_11_A家事増７．２５">'[1]_11_居宅介護（名前定義）'!$C$198</definedName>
    <definedName name="_11_A家事増７．５">'[1]_11_居宅介護（名前定義）'!$C$199</definedName>
    <definedName name="_11_A家事増７．７５">'[1]_11_居宅介護（名前定義）'!$C$200</definedName>
    <definedName name="_11_A家事増８．０">'[1]_11_居宅介護（名前定義）'!$C$201</definedName>
    <definedName name="_11_A家事増８．２５">'[1]_11_居宅介護（名前定義）'!$C$202</definedName>
    <definedName name="_11_A家事増８．５">'[1]_11_居宅介護（名前定義）'!$C$203</definedName>
    <definedName name="_11_A家事増８．７５">'[1]_11_居宅介護（名前定義）'!$C$204</definedName>
    <definedName name="_11_A家事増９．０">'[1]_11_居宅介護（名前定義）'!$C$205</definedName>
    <definedName name="_11_A家事増９．２５">'[1]_11_居宅介護（名前定義）'!$C$206</definedName>
    <definedName name="_11_A家事増９．５">'[1]_11_居宅介護（名前定義）'!$C$207</definedName>
    <definedName name="_11_A家事増９．７５">'[1]_11_居宅介護（名前定義）'!$C$208</definedName>
    <definedName name="_11_A重度研修１．０">'[1]_11_居宅介護（名前定義）'!$C$46</definedName>
    <definedName name="_11_A重度研修１．５">'[1]_11_居宅介護（名前定義）'!$C$47</definedName>
    <definedName name="_11_A重度研修１０．０">'[1]_11_居宅介護（名前定義）'!$C$64</definedName>
    <definedName name="_11_A重度研修１０．５">'[1]_11_居宅介護（名前定義）'!$C$65</definedName>
    <definedName name="_11_A重度研修２．０">'[1]_11_居宅介護（名前定義）'!$C$48</definedName>
    <definedName name="_11_A重度研修２．５">'[1]_11_居宅介護（名前定義）'!$C$49</definedName>
    <definedName name="_11_A重度研修３．０">'[1]_11_居宅介護（名前定義）'!$C$50</definedName>
    <definedName name="_11_A重度研修３．５">'[1]_11_居宅介護（名前定義）'!$C$51</definedName>
    <definedName name="_11_A重度研修４．０">'[1]_11_居宅介護（名前定義）'!$C$52</definedName>
    <definedName name="_11_A重度研修４．５">'[1]_11_居宅介護（名前定義）'!$C$53</definedName>
    <definedName name="_11_A重度研修５．０">'[1]_11_居宅介護（名前定義）'!$C$54</definedName>
    <definedName name="_11_A重度研修５．５">'[1]_11_居宅介護（名前定義）'!$C$55</definedName>
    <definedName name="_11_A重度研修６．０">'[1]_11_居宅介護（名前定義）'!$C$56</definedName>
    <definedName name="_11_A重度研修６．５">'[1]_11_居宅介護（名前定義）'!$C$57</definedName>
    <definedName name="_11_A重度研修７．０">'[1]_11_居宅介護（名前定義）'!$C$58</definedName>
    <definedName name="_11_A重度研修７．５">'[1]_11_居宅介護（名前定義）'!$C$59</definedName>
    <definedName name="_11_A重度研修８．０">'[1]_11_居宅介護（名前定義）'!$C$60</definedName>
    <definedName name="_11_A重度研修８．５">'[1]_11_居宅介護（名前定義）'!$C$61</definedName>
    <definedName name="_11_A重度研修９．０">'[1]_11_居宅介護（名前定義）'!$C$62</definedName>
    <definedName name="_11_A重度研修９．５">'[1]_11_居宅介護（名前定義）'!$C$63</definedName>
    <definedName name="_11_A重度研修増０．５">'[1]_11_居宅介護（名前定義）'!$C$66</definedName>
    <definedName name="_11_A重度研修増１．０">'[1]_11_居宅介護（名前定義）'!$C$67</definedName>
    <definedName name="_11_A重度研修増１．５">'[1]_11_居宅介護（名前定義）'!$C$68</definedName>
    <definedName name="_11_A重度研修増１０．０">'[1]_11_居宅介護（名前定義）'!$C$85</definedName>
    <definedName name="_11_A重度研修増１０．５">'[1]_11_居宅介護（名前定義）'!$C$86</definedName>
    <definedName name="_11_A重度研修増２．０">'[1]_11_居宅介護（名前定義）'!$C$69</definedName>
    <definedName name="_11_A重度研修増２．５">'[1]_11_居宅介護（名前定義）'!$C$70</definedName>
    <definedName name="_11_A重度研修増３．０">'[1]_11_居宅介護（名前定義）'!$C$71</definedName>
    <definedName name="_11_A重度研修増３．５">'[1]_11_居宅介護（名前定義）'!$C$72</definedName>
    <definedName name="_11_A重度研修増４．０">'[1]_11_居宅介護（名前定義）'!$C$73</definedName>
    <definedName name="_11_A重度研修増４．５">'[1]_11_居宅介護（名前定義）'!$C$74</definedName>
    <definedName name="_11_A重度研修増５．０">'[1]_11_居宅介護（名前定義）'!$C$75</definedName>
    <definedName name="_11_A重度研修増５．５">'[1]_11_居宅介護（名前定義）'!$C$76</definedName>
    <definedName name="_11_A重度研修増６．０">'[1]_11_居宅介護（名前定義）'!$C$77</definedName>
    <definedName name="_11_A重度研修増６．５">'[1]_11_居宅介護（名前定義）'!$C$78</definedName>
    <definedName name="_11_A重度研修増７．０">'[1]_11_居宅介護（名前定義）'!$C$79</definedName>
    <definedName name="_11_A重度研修増７．５">'[1]_11_居宅介護（名前定義）'!$C$80</definedName>
    <definedName name="_11_A重度研修増８．０">'[1]_11_居宅介護（名前定義）'!$C$81</definedName>
    <definedName name="_11_A重度研修増８．５">'[1]_11_居宅介護（名前定義）'!$C$82</definedName>
    <definedName name="_11_A重度研修増９．０">'[1]_11_居宅介護（名前定義）'!$C$83</definedName>
    <definedName name="_11_A重度研修増９．５">'[1]_11_居宅介護（名前定義）'!$C$84</definedName>
    <definedName name="_11_A身体０．５">'[1]_11_居宅介護（名前定義）'!$C$4</definedName>
    <definedName name="_11_A身体１．０">'[1]_11_居宅介護（名前定義）'!$C$5</definedName>
    <definedName name="_11_A身体１．５">'[1]_11_居宅介護（名前定義）'!$C$6</definedName>
    <definedName name="_11_A身体１０．０">'[1]_11_居宅介護（名前定義）'!$C$23</definedName>
    <definedName name="_11_A身体１０．５">'[1]_11_居宅介護（名前定義）'!$C$24</definedName>
    <definedName name="_11_A身体２．０">'[1]_11_居宅介護（名前定義）'!$C$7</definedName>
    <definedName name="_11_A身体２．５">'[1]_11_居宅介護（名前定義）'!$C$8</definedName>
    <definedName name="_11_A身体３．０">'[1]_11_居宅介護（名前定義）'!$C$9</definedName>
    <definedName name="_11_A身体３．５">'[1]_11_居宅介護（名前定義）'!$C$10</definedName>
    <definedName name="_11_A身体４．０">'[1]_11_居宅介護（名前定義）'!$C$11</definedName>
    <definedName name="_11_A身体４．５">'[1]_11_居宅介護（名前定義）'!$C$12</definedName>
    <definedName name="_11_A身体５．０">'[1]_11_居宅介護（名前定義）'!$C$13</definedName>
    <definedName name="_11_A身体５．５">'[1]_11_居宅介護（名前定義）'!$C$14</definedName>
    <definedName name="_11_A身体６．０">'[1]_11_居宅介護（名前定義）'!$C$15</definedName>
    <definedName name="_11_A身体６．５">'[1]_11_居宅介護（名前定義）'!$C$16</definedName>
    <definedName name="_11_A身体７．０">'[1]_11_居宅介護（名前定義）'!$C$17</definedName>
    <definedName name="_11_A身体７．５">'[1]_11_居宅介護（名前定義）'!$C$18</definedName>
    <definedName name="_11_A身体８．０">'[1]_11_居宅介護（名前定義）'!$C$19</definedName>
    <definedName name="_11_A身体８．５">'[1]_11_居宅介護（名前定義）'!$C$20</definedName>
    <definedName name="_11_A身体９．０">'[1]_11_居宅介護（名前定義）'!$C$21</definedName>
    <definedName name="_11_A身体９．５">'[1]_11_居宅介護（名前定義）'!$C$22</definedName>
    <definedName name="_11_A身体増０．５">'[1]_11_居宅介護（名前定義）'!$C$25</definedName>
    <definedName name="_11_A身体増１．０">'[1]_11_居宅介護（名前定義）'!$C$26</definedName>
    <definedName name="_11_A身体増１．５">'[1]_11_居宅介護（名前定義）'!$C$27</definedName>
    <definedName name="_11_A身体増１０．０">'[1]_11_居宅介護（名前定義）'!$C$44</definedName>
    <definedName name="_11_A身体増１０．５">'[1]_11_居宅介護（名前定義）'!$C$45</definedName>
    <definedName name="_11_A身体増２．０">'[1]_11_居宅介護（名前定義）'!$C$28</definedName>
    <definedName name="_11_A身体増２．５">'[1]_11_居宅介護（名前定義）'!$C$29</definedName>
    <definedName name="_11_A身体増３．０">'[1]_11_居宅介護（名前定義）'!$C$30</definedName>
    <definedName name="_11_A身体増３．５">'[1]_11_居宅介護（名前定義）'!$C$31</definedName>
    <definedName name="_11_A身体増４．０">'[1]_11_居宅介護（名前定義）'!$C$32</definedName>
    <definedName name="_11_A身体増４．５">'[1]_11_居宅介護（名前定義）'!$C$33</definedName>
    <definedName name="_11_A身体増５．０">'[1]_11_居宅介護（名前定義）'!$C$34</definedName>
    <definedName name="_11_A身体増５．５">'[1]_11_居宅介護（名前定義）'!$C$35</definedName>
    <definedName name="_11_A身体増６．０">'[1]_11_居宅介護（名前定義）'!$C$36</definedName>
    <definedName name="_11_A身体増６．５">'[1]_11_居宅介護（名前定義）'!$C$37</definedName>
    <definedName name="_11_A身体増７．０">'[1]_11_居宅介護（名前定義）'!$C$38</definedName>
    <definedName name="_11_A身体増７．５">'[1]_11_居宅介護（名前定義）'!$C$39</definedName>
    <definedName name="_11_A身体増８．０">'[1]_11_居宅介護（名前定義）'!$C$40</definedName>
    <definedName name="_11_A身体増８．５">'[1]_11_居宅介護（名前定義）'!$C$41</definedName>
    <definedName name="_11_A身体増９．０">'[1]_11_居宅介護（名前定義）'!$C$42</definedName>
    <definedName name="_11_A身体増９．５">'[1]_11_居宅介護（名前定義）'!$C$43</definedName>
    <definedName name="_11_A通院１０．５">'[1]_11_居宅介護（名前定義）'!$C$87</definedName>
    <definedName name="_11_A通院１１．０">'[1]_11_居宅介護（名前定義）'!$C$88</definedName>
    <definedName name="_11_A通院１１．５">'[1]_11_居宅介護（名前定義）'!$C$89</definedName>
    <definedName name="_11_A通院１１０．０">'[1]_11_居宅介護（名前定義）'!$C$106</definedName>
    <definedName name="_11_A通院１１０．５">'[1]_11_居宅介護（名前定義）'!$C$107</definedName>
    <definedName name="_11_A通院１２．０">'[1]_11_居宅介護（名前定義）'!$C$90</definedName>
    <definedName name="_11_A通院１２．５">'[1]_11_居宅介護（名前定義）'!$C$91</definedName>
    <definedName name="_11_A通院１３．０">'[1]_11_居宅介護（名前定義）'!$C$92</definedName>
    <definedName name="_11_A通院１３．５">'[1]_11_居宅介護（名前定義）'!$C$93</definedName>
    <definedName name="_11_A通院１４．０">'[1]_11_居宅介護（名前定義）'!$C$94</definedName>
    <definedName name="_11_A通院１４．５">'[1]_11_居宅介護（名前定義）'!$C$95</definedName>
    <definedName name="_11_A通院１５．０">'[1]_11_居宅介護（名前定義）'!$C$96</definedName>
    <definedName name="_11_A通院１５．５">'[1]_11_居宅介護（名前定義）'!$C$97</definedName>
    <definedName name="_11_A通院１６．０">'[1]_11_居宅介護（名前定義）'!$C$98</definedName>
    <definedName name="_11_A通院１６．５">'[1]_11_居宅介護（名前定義）'!$C$99</definedName>
    <definedName name="_11_A通院１７．０">'[1]_11_居宅介護（名前定義）'!$C$100</definedName>
    <definedName name="_11_A通院１７．５">'[1]_11_居宅介護（名前定義）'!$C$101</definedName>
    <definedName name="_11_A通院１８．０">'[1]_11_居宅介護（名前定義）'!$C$102</definedName>
    <definedName name="_11_A通院１８．５">'[1]_11_居宅介護（名前定義）'!$C$103</definedName>
    <definedName name="_11_A通院１９．０">'[1]_11_居宅介護（名前定義）'!$C$104</definedName>
    <definedName name="_11_A通院１９．５">'[1]_11_居宅介護（名前定義）'!$C$105</definedName>
    <definedName name="_11_A通院１増０．５">'[1]_11_居宅介護（名前定義）'!$C$108</definedName>
    <definedName name="_11_A通院１増１．０">'[1]_11_居宅介護（名前定義）'!$C$109</definedName>
    <definedName name="_11_A通院１増１．５">'[1]_11_居宅介護（名前定義）'!$C$110</definedName>
    <definedName name="_11_A通院１増１０．０">'[1]_11_居宅介護（名前定義）'!$C$127</definedName>
    <definedName name="_11_A通院１増１０．５">'[1]_11_居宅介護（名前定義）'!$C$128</definedName>
    <definedName name="_11_A通院１増２．０">'[1]_11_居宅介護（名前定義）'!$C$111</definedName>
    <definedName name="_11_A通院１増２．５">'[1]_11_居宅介護（名前定義）'!$C$112</definedName>
    <definedName name="_11_A通院１増３．０">'[1]_11_居宅介護（名前定義）'!$C$113</definedName>
    <definedName name="_11_A通院１増３．５">'[1]_11_居宅介護（名前定義）'!$C$114</definedName>
    <definedName name="_11_A通院１増４．０">'[1]_11_居宅介護（名前定義）'!$C$115</definedName>
    <definedName name="_11_A通院１増４．５">'[1]_11_居宅介護（名前定義）'!$C$116</definedName>
    <definedName name="_11_A通院１増５．０">'[1]_11_居宅介護（名前定義）'!$C$117</definedName>
    <definedName name="_11_A通院１増５．５">'[1]_11_居宅介護（名前定義）'!$C$118</definedName>
    <definedName name="_11_A通院１増６．０">'[1]_11_居宅介護（名前定義）'!$C$119</definedName>
    <definedName name="_11_A通院１増６．５">'[1]_11_居宅介護（名前定義）'!$C$120</definedName>
    <definedName name="_11_A通院１増７．０">'[1]_11_居宅介護（名前定義）'!$C$121</definedName>
    <definedName name="_11_A通院１増７．５">'[1]_11_居宅介護（名前定義）'!$C$122</definedName>
    <definedName name="_11_A通院１増８．０">'[1]_11_居宅介護（名前定義）'!$C$123</definedName>
    <definedName name="_11_A通院１増８．５">'[1]_11_居宅介護（名前定義）'!$C$124</definedName>
    <definedName name="_11_A通院１増９．０">'[1]_11_居宅介護（名前定義）'!$C$125</definedName>
    <definedName name="_11_A通院１増９．５">'[1]_11_居宅介護（名前定義）'!$C$126</definedName>
    <definedName name="_11_A通院２０．５">'[1]_11_居宅介護（名前定義）'!$C$212</definedName>
    <definedName name="_11_A通院２１．０">'[1]_11_居宅介護（名前定義）'!$C$213</definedName>
    <definedName name="_11_A通院２１．５">'[1]_11_居宅介護（名前定義）'!$C$214</definedName>
    <definedName name="_11_A通院２１０．０">'[1]_11_居宅介護（名前定義）'!$C$231</definedName>
    <definedName name="_11_A通院２１０．５">'[1]_11_居宅介護（名前定義）'!$C$232</definedName>
    <definedName name="_11_A通院２２．０">'[1]_11_居宅介護（名前定義）'!$C$215</definedName>
    <definedName name="_11_A通院２２．５">'[1]_11_居宅介護（名前定義）'!$C$216</definedName>
    <definedName name="_11_A通院２３．０">'[1]_11_居宅介護（名前定義）'!$C$217</definedName>
    <definedName name="_11_A通院２３．５">'[1]_11_居宅介護（名前定義）'!$C$218</definedName>
    <definedName name="_11_A通院２４．０">'[1]_11_居宅介護（名前定義）'!$C$219</definedName>
    <definedName name="_11_A通院２４．５">'[1]_11_居宅介護（名前定義）'!$C$220</definedName>
    <definedName name="_11_A通院２５．０">'[1]_11_居宅介護（名前定義）'!$C$221</definedName>
    <definedName name="_11_A通院２５．５">'[1]_11_居宅介護（名前定義）'!$C$222</definedName>
    <definedName name="_11_A通院２６．０">'[1]_11_居宅介護（名前定義）'!$C$223</definedName>
    <definedName name="_11_A通院２６．５">'[1]_11_居宅介護（名前定義）'!$C$224</definedName>
    <definedName name="_11_A通院２７．０">'[1]_11_居宅介護（名前定義）'!$C$225</definedName>
    <definedName name="_11_A通院２７．５">'[1]_11_居宅介護（名前定義）'!$C$226</definedName>
    <definedName name="_11_A通院２８．０">'[1]_11_居宅介護（名前定義）'!$C$227</definedName>
    <definedName name="_11_A通院２８．５">'[1]_11_居宅介護（名前定義）'!$C$228</definedName>
    <definedName name="_11_A通院２９．０">'[1]_11_居宅介護（名前定義）'!$C$229</definedName>
    <definedName name="_11_A通院２９．５">'[1]_11_居宅介護（名前定義）'!$C$230</definedName>
    <definedName name="_11_A通院２増０．５">'[1]_11_居宅介護（名前定義）'!$C$233</definedName>
    <definedName name="_11_A通院２増１．０">'[1]_11_居宅介護（名前定義）'!$C$234</definedName>
    <definedName name="_11_A通院２増１．５">'[1]_11_居宅介護（名前定義）'!$C$235</definedName>
    <definedName name="_11_A通院２増１０．０">'[1]_11_居宅介護（名前定義）'!$C$252</definedName>
    <definedName name="_11_A通院２増１０．５">'[1]_11_居宅介護（名前定義）'!$C$253</definedName>
    <definedName name="_11_A通院２増２．０">'[1]_11_居宅介護（名前定義）'!$C$236</definedName>
    <definedName name="_11_A通院２増２．５">'[1]_11_居宅介護（名前定義）'!$C$237</definedName>
    <definedName name="_11_A通院２増３．０">'[1]_11_居宅介護（名前定義）'!$C$238</definedName>
    <definedName name="_11_A通院２増３．５">'[1]_11_居宅介護（名前定義）'!$C$239</definedName>
    <definedName name="_11_A通院２増４．０">'[1]_11_居宅介護（名前定義）'!$C$240</definedName>
    <definedName name="_11_A通院２増４．５">'[1]_11_居宅介護（名前定義）'!$C$241</definedName>
    <definedName name="_11_A通院２増５．０">'[1]_11_居宅介護（名前定義）'!$C$242</definedName>
    <definedName name="_11_A通院２増５．５">'[1]_11_居宅介護（名前定義）'!$C$243</definedName>
    <definedName name="_11_A通院２増６．０">'[1]_11_居宅介護（名前定義）'!$C$244</definedName>
    <definedName name="_11_A通院２増６．５">'[1]_11_居宅介護（名前定義）'!$C$245</definedName>
    <definedName name="_11_A通院２増７．０">'[1]_11_居宅介護（名前定義）'!$C$246</definedName>
    <definedName name="_11_A通院２増７．５">'[1]_11_居宅介護（名前定義）'!$C$247</definedName>
    <definedName name="_11_A通院２増８．０">'[1]_11_居宅介護（名前定義）'!$C$248</definedName>
    <definedName name="_11_A通院２増８．５">'[1]_11_居宅介護（名前定義）'!$C$249</definedName>
    <definedName name="_11_A通院２増９．０">'[1]_11_居宅介護（名前定義）'!$C$250</definedName>
    <definedName name="_11_A通院２増９．５">'[1]_11_居宅介護（名前定義）'!$C$251</definedName>
    <definedName name="_11_A通院乗降">'[1]_11_居宅介護（名前定義）'!$C$381</definedName>
    <definedName name="_11_B家事０．５＿０．２５">'[1]_11_居宅介護（名前定義）'!$C$294</definedName>
    <definedName name="_11_B家事０．５＿０．５">'[1]_11_居宅介護（名前定義）'!$C$295</definedName>
    <definedName name="_11_B家事０．５＿０．７５">'[1]_11_居宅介護（名前定義）'!$C$296</definedName>
    <definedName name="_11_B家事０．５＿１．０">'[1]_11_居宅介護（名前定義）'!$C$297</definedName>
    <definedName name="_11_B家事０．７５＿０．２５">'[1]_11_居宅介護（名前定義）'!$C$298</definedName>
    <definedName name="_11_B家事０．７５＿０．５">'[1]_11_居宅介護（名前定義）'!$C$299</definedName>
    <definedName name="_11_B家事０．７５＿０．７５">'[1]_11_居宅介護（名前定義）'!$C$300</definedName>
    <definedName name="_11_B家事１．０＿０．２５">'[1]_11_居宅介護（名前定義）'!$C$301</definedName>
    <definedName name="_11_B家事１．０＿０．５">'[1]_11_居宅介護（名前定義）'!$C$302</definedName>
    <definedName name="_11_B家事１．２５＿０．２５">'[1]_11_居宅介護（名前定義）'!$C$303</definedName>
    <definedName name="_11_B重度研修１．０＿０．５">'[1]_11_居宅介護（名前定義）'!$C$284</definedName>
    <definedName name="_11_B重度研修１．０＿１．０">'[1]_11_居宅介護（名前定義）'!$C$285</definedName>
    <definedName name="_11_B重度研修１．０＿１．５">'[1]_11_居宅介護（名前定義）'!$C$286</definedName>
    <definedName name="_11_B重度研修１．０＿２．０">'[1]_11_居宅介護（名前定義）'!$C$287</definedName>
    <definedName name="_11_B重度研修１．５＿０．５">'[1]_11_居宅介護（名前定義）'!$C$288</definedName>
    <definedName name="_11_B重度研修１．５＿１．０">'[1]_11_居宅介護（名前定義）'!$C$289</definedName>
    <definedName name="_11_B重度研修１．５＿１．５">'[1]_11_居宅介護（名前定義）'!$C$290</definedName>
    <definedName name="_11_B重度研修２．０＿０．５">'[1]_11_居宅介護（名前定義）'!$C$291</definedName>
    <definedName name="_11_B重度研修２．０＿１．０">'[1]_11_居宅介護（名前定義）'!$C$292</definedName>
    <definedName name="_11_B重度研修２．５＿０．５">'[1]_11_居宅介護（名前定義）'!$C$293</definedName>
    <definedName name="_11_B身体０．５＿０．５">'[1]_11_居宅介護（名前定義）'!$C$254</definedName>
    <definedName name="_11_B身体０．５＿１．０">'[1]_11_居宅介護（名前定義）'!$C$255</definedName>
    <definedName name="_11_B身体０．５＿１．５">'[1]_11_居宅介護（名前定義）'!$C$256</definedName>
    <definedName name="_11_B身体０．５＿２．０">'[1]_11_居宅介護（名前定義）'!$C$257</definedName>
    <definedName name="_11_B身体０．５＿２．５">'[1]_11_居宅介護（名前定義）'!$C$258</definedName>
    <definedName name="_11_B身体１．０＿０．５">'[1]_11_居宅介護（名前定義）'!$C$259</definedName>
    <definedName name="_11_B身体１．０＿１．０">'[1]_11_居宅介護（名前定義）'!$C$260</definedName>
    <definedName name="_11_B身体１．０＿１．５">'[1]_11_居宅介護（名前定義）'!$C$261</definedName>
    <definedName name="_11_B身体１．０＿２．０">'[1]_11_居宅介護（名前定義）'!$C$262</definedName>
    <definedName name="_11_B身体１．５＿０．５">'[1]_11_居宅介護（名前定義）'!$C$263</definedName>
    <definedName name="_11_B身体１．５＿１．０">'[1]_11_居宅介護（名前定義）'!$C$264</definedName>
    <definedName name="_11_B身体１．５＿１．５">'[1]_11_居宅介護（名前定義）'!$C$265</definedName>
    <definedName name="_11_B身体２．０＿０．５">'[1]_11_居宅介護（名前定義）'!$C$266</definedName>
    <definedName name="_11_B身体２．０＿１．０">'[1]_11_居宅介護（名前定義）'!$C$267</definedName>
    <definedName name="_11_B身体２．５＿０．５">'[1]_11_居宅介護（名前定義）'!$C$268</definedName>
    <definedName name="_11_B通院１０．５＿０．５">'[1]_11_居宅介護（名前定義）'!$C$269</definedName>
    <definedName name="_11_B通院１０．５＿１．０">'[1]_11_居宅介護（名前定義）'!$C$270</definedName>
    <definedName name="_11_B通院１０．５＿１．５">'[1]_11_居宅介護（名前定義）'!$C$271</definedName>
    <definedName name="_11_B通院１０．５＿２．０">'[1]_11_居宅介護（名前定義）'!$C$272</definedName>
    <definedName name="_11_B通院１０．５＿２．５">'[1]_11_居宅介護（名前定義）'!$C$273</definedName>
    <definedName name="_11_B通院１１．０＿０．５">'[1]_11_居宅介護（名前定義）'!$C$274</definedName>
    <definedName name="_11_B通院１１．０＿１．０">'[1]_11_居宅介護（名前定義）'!$C$275</definedName>
    <definedName name="_11_B通院１１．０＿１．５">'[1]_11_居宅介護（名前定義）'!$C$276</definedName>
    <definedName name="_11_B通院１１．０＿２．０">'[1]_11_居宅介護（名前定義）'!$C$277</definedName>
    <definedName name="_11_B通院１１．５＿０．５">'[1]_11_居宅介護（名前定義）'!$C$278</definedName>
    <definedName name="_11_B通院１１．５＿１．０">'[1]_11_居宅介護（名前定義）'!$C$279</definedName>
    <definedName name="_11_B通院１１．５＿１．５">'[1]_11_居宅介護（名前定義）'!$C$280</definedName>
    <definedName name="_11_B通院１２．０＿０．５">'[1]_11_居宅介護（名前定義）'!$C$281</definedName>
    <definedName name="_11_B通院１２．０＿１．０">'[1]_11_居宅介護（名前定義）'!$C$282</definedName>
    <definedName name="_11_B通院１２．５＿０．５">'[1]_11_居宅介護（名前定義）'!$C$283</definedName>
    <definedName name="_11_B通院２０．５＿０．５">'[1]_11_居宅介護（名前定義）'!$C$304</definedName>
    <definedName name="_11_B通院２０．５＿１．０">'[1]_11_居宅介護（名前定義）'!$C$305</definedName>
    <definedName name="_11_B通院２１．０＿０．５">'[1]_11_居宅介護（名前定義）'!$C$306</definedName>
    <definedName name="_11_C家事０．５＿０．２５＿０．２５">'[1]_11_居宅介護（名前定義）'!$C$357</definedName>
    <definedName name="_11_C家事０．５＿０．２５＿０．５">'[1]_11_居宅介護（名前定義）'!$C$358</definedName>
    <definedName name="_11_C家事０．５＿０．２５＿０．７５">'[1]_11_居宅介護（名前定義）'!$C$359</definedName>
    <definedName name="_11_C家事０．５＿０．５＿０．２５">'[1]_11_居宅介護（名前定義）'!$C$360</definedName>
    <definedName name="_11_C家事０．５＿０．５＿０．５">'[1]_11_居宅介護（名前定義）'!$C$361</definedName>
    <definedName name="_11_C家事０．５＿０．７５＿０．２５">'[1]_11_居宅介護（名前定義）'!$C$362</definedName>
    <definedName name="_11_C家事０．７５＿０．２５＿０．２５">'[1]_11_居宅介護（名前定義）'!$C$363</definedName>
    <definedName name="_11_C家事０．７５＿０．２５＿０．５">'[1]_11_居宅介護（名前定義）'!$C$364</definedName>
    <definedName name="_11_C家事０．７５＿０．５＿０．２５">'[1]_11_居宅介護（名前定義）'!$C$365</definedName>
    <definedName name="_11_C家事１．０＿０．２５＿０．２５">'[1]_11_居宅介護（名前定義）'!$C$366</definedName>
    <definedName name="_11_C重度研修１．０＿０．５＿０．５">'[1]_11_居宅介護（名前定義）'!$C$347</definedName>
    <definedName name="_11_C重度研修１．０＿０．５＿１．０">'[1]_11_居宅介護（名前定義）'!$C$348</definedName>
    <definedName name="_11_C重度研修１．０＿０．５＿１．５">'[1]_11_居宅介護（名前定義）'!$C$349</definedName>
    <definedName name="_11_C重度研修１．０＿１．０＿０．５">'[1]_11_居宅介護（名前定義）'!$C$350</definedName>
    <definedName name="_11_C重度研修１．０＿１．０＿１．０">'[1]_11_居宅介護（名前定義）'!$C$351</definedName>
    <definedName name="_11_C重度研修１．０＿１．５＿０．５">'[1]_11_居宅介護（名前定義）'!$C$352</definedName>
    <definedName name="_11_C重度研修１．５＿０．５＿０．５">'[1]_11_居宅介護（名前定義）'!$C$353</definedName>
    <definedName name="_11_C重度研修１．５＿０．５＿１．０">'[1]_11_居宅介護（名前定義）'!$C$354</definedName>
    <definedName name="_11_C重度研修１．５＿１．０＿０．５">'[1]_11_居宅介護（名前定義）'!$C$355</definedName>
    <definedName name="_11_C重度研修２．０＿０．５＿０．５">'[1]_11_居宅介護（名前定義）'!$C$356</definedName>
    <definedName name="_11_C身体０．５＿０．５＿０．５">'[1]_11_居宅介護（名前定義）'!$C$307</definedName>
    <definedName name="_11_C身体０．５＿０．５＿１．０">'[1]_11_居宅介護（名前定義）'!$C$308</definedName>
    <definedName name="_11_C身体０．５＿０．５＿１．５">'[1]_11_居宅介護（名前定義）'!$C$309</definedName>
    <definedName name="_11_C身体０．５＿０．５＿２．０">'[1]_11_居宅介護（名前定義）'!$C$310</definedName>
    <definedName name="_11_C身体０．５＿１．０＿０．５">'[1]_11_居宅介護（名前定義）'!$C$311</definedName>
    <definedName name="_11_C身体０．５＿１．０＿１．０">'[1]_11_居宅介護（名前定義）'!$C$312</definedName>
    <definedName name="_11_C身体０．５＿１．０＿１．５">'[1]_11_居宅介護（名前定義）'!$C$313</definedName>
    <definedName name="_11_C身体０．５＿１．５＿０．５">'[1]_11_居宅介護（名前定義）'!$C$314</definedName>
    <definedName name="_11_C身体０．５＿１．５＿１．０">'[1]_11_居宅介護（名前定義）'!$C$315</definedName>
    <definedName name="_11_C身体０．５＿２．０＿０．５">'[1]_11_居宅介護（名前定義）'!$C$316</definedName>
    <definedName name="_11_C身体１．０＿０．５＿０．５">'[1]_11_居宅介護（名前定義）'!$C$317</definedName>
    <definedName name="_11_C身体１．０＿０．５＿１．０">'[1]_11_居宅介護（名前定義）'!$C$318</definedName>
    <definedName name="_11_C身体１．０＿０．５＿１．５">'[1]_11_居宅介護（名前定義）'!$C$319</definedName>
    <definedName name="_11_C身体１．０＿１．０＿０．５">'[1]_11_居宅介護（名前定義）'!$C$320</definedName>
    <definedName name="_11_C身体１．０＿１．０＿１．０">'[1]_11_居宅介護（名前定義）'!$C$321</definedName>
    <definedName name="_11_C身体１．０＿１．５＿０．５">'[1]_11_居宅介護（名前定義）'!$C$322</definedName>
    <definedName name="_11_C身体１．５＿０．５＿０．５">'[1]_11_居宅介護（名前定義）'!$C$323</definedName>
    <definedName name="_11_C身体１．５＿０．５＿１．０">'[1]_11_居宅介護（名前定義）'!$C$324</definedName>
    <definedName name="_11_C身体１．５＿１．０＿０．５">'[1]_11_居宅介護（名前定義）'!$C$325</definedName>
    <definedName name="_11_C身体２．０＿０．５＿０．５">'[1]_11_居宅介護（名前定義）'!$C$326</definedName>
    <definedName name="_11_C通院１０．５＿０．５＿０．５">'[1]_11_居宅介護（名前定義）'!$C$327</definedName>
    <definedName name="_11_C通院１０．５＿０．５＿１．０">'[1]_11_居宅介護（名前定義）'!$C$328</definedName>
    <definedName name="_11_C通院１０．５＿０．５＿１．５">'[1]_11_居宅介護（名前定義）'!$C$329</definedName>
    <definedName name="_11_C通院１０．５＿０．５＿２．０">'[1]_11_居宅介護（名前定義）'!$C$330</definedName>
    <definedName name="_11_C通院１０．５＿１．０＿０．５">'[1]_11_居宅介護（名前定義）'!$C$331</definedName>
    <definedName name="_11_C通院１０．５＿１．０＿１．０">'[1]_11_居宅介護（名前定義）'!$C$332</definedName>
    <definedName name="_11_C通院１０．５＿１．０＿１．５">'[1]_11_居宅介護（名前定義）'!$C$333</definedName>
    <definedName name="_11_C通院１０．５＿１．５＿０．５">'[1]_11_居宅介護（名前定義）'!$C$334</definedName>
    <definedName name="_11_C通院１０．５＿１．５＿１．０">'[1]_11_居宅介護（名前定義）'!$C$335</definedName>
    <definedName name="_11_C通院１０．５＿２．０＿０．５">'[1]_11_居宅介護（名前定義）'!$C$336</definedName>
    <definedName name="_11_C通院１１．０＿０．５＿０．５">'[1]_11_居宅介護（名前定義）'!$C$337</definedName>
    <definedName name="_11_C通院１１．０＿０．５＿１．０">'[1]_11_居宅介護（名前定義）'!$C$338</definedName>
    <definedName name="_11_C通院１１．０＿０．５＿１．５">'[1]_11_居宅介護（名前定義）'!$C$339</definedName>
    <definedName name="_11_C通院１１．０＿１．０＿０．５">'[1]_11_居宅介護（名前定義）'!$C$340</definedName>
    <definedName name="_11_C通院１１．０＿１．０＿１．０">'[1]_11_居宅介護（名前定義）'!$C$341</definedName>
    <definedName name="_11_C通院１１．０＿１．５＿０．５">'[1]_11_居宅介護（名前定義）'!$C$342</definedName>
    <definedName name="_11_C通院１１．５＿０．５＿０．５">'[1]_11_居宅介護（名前定義）'!$C$343</definedName>
    <definedName name="_11_C通院１１．５＿０．５＿１．０">'[1]_11_居宅介護（名前定義）'!$C$344</definedName>
    <definedName name="_11_C通院１１．５＿１．０＿０．５">'[1]_11_居宅介護（名前定義）'!$C$345</definedName>
    <definedName name="_11_C通院１２．０＿０．５＿０．５">'[1]_11_居宅介護（名前定義）'!$C$346</definedName>
    <definedName name="_11_C通院２０．５＿０．５＿０．５">'[1]_11_居宅介護（名前定義）'!$C$367</definedName>
    <definedName name="_11・２人">'[1]_11_居宅介護（名前定義）'!$C$368</definedName>
    <definedName name="_11・A深夜">'[1]_11_居宅介護（名前定義）'!$C$369</definedName>
    <definedName name="_11・A早朝">'[1]_11_居宅介護（名前定義）'!$C$370</definedName>
    <definedName name="_11・A夜間">'[1]_11_居宅介護（名前定義）'!$C$371</definedName>
    <definedName name="_11・B深夜">'[1]_11_居宅介護（名前定義）'!$C$372</definedName>
    <definedName name="_11・B早朝">'[1]_11_居宅介護（名前定義）'!$C$373</definedName>
    <definedName name="_11・B夜間">'[1]_11_居宅介護（名前定義）'!$C$374</definedName>
    <definedName name="_11・C深夜">'[1]_11_居宅介護（名前定義）'!$C$375</definedName>
    <definedName name="_11・C夜間">'[1]_11_居宅介護（名前定義）'!$C$376</definedName>
    <definedName name="_11・基礎１">'[1]_11_居宅介護（名前定義）'!$C$377</definedName>
    <definedName name="_11・基礎２">'[1]_11_居宅介護（名前定義）'!$C$378</definedName>
    <definedName name="_11・重度研修">'[1]_11_居宅介護（名前定義）'!$C$379</definedName>
    <definedName name="_11・初任">'[1]_11_居宅介護（名前定義）'!$C$380</definedName>
    <definedName name="_11・同建１" localSheetId="0">'[1]_11_居宅介護（名前定義）'!#REF!</definedName>
    <definedName name="_11・同建１" localSheetId="1">'[1]_11_居宅介護（名前定義）'!#REF!</definedName>
    <definedName name="_11・同建１">'[1]_11_居宅介護（名前定義）'!#REF!</definedName>
    <definedName name="_11・同建２" localSheetId="0">'[1]_11_居宅介護（名前定義）'!#REF!</definedName>
    <definedName name="_11・同建２" localSheetId="1">'[1]_11_居宅介護（名前定義）'!#REF!</definedName>
    <definedName name="_11・同建２">'[1]_11_居宅介護（名前定義）'!#REF!</definedName>
    <definedName name="_15_同援日０．５">'[1]_15_同行援護（名前定義）'!$C$4</definedName>
    <definedName name="_15_同援日０．５＿０．５">'[1]_15_同行援護（名前定義）'!$C$46</definedName>
    <definedName name="_15_同援日０．５＿０．５＿０．５">'[1]_15_同行援護（名前定義）'!$C$61</definedName>
    <definedName name="_15_同援日０．５＿０．５＿１．０">'[1]_15_同行援護（名前定義）'!$C$62</definedName>
    <definedName name="_15_同援日０．５＿０．５＿１．５">'[1]_15_同行援護（名前定義）'!$C$63</definedName>
    <definedName name="_15_同援日０．５＿０．５＿２．０">'[1]_15_同行援護（名前定義）'!$C$64</definedName>
    <definedName name="_15_同援日０．５＿１．０">'[1]_15_同行援護（名前定義）'!$C$47</definedName>
    <definedName name="_15_同援日０．５＿１．０＿０．５">'[1]_15_同行援護（名前定義）'!$C$65</definedName>
    <definedName name="_15_同援日０．５＿１．０＿１．０">'[1]_15_同行援護（名前定義）'!$C$66</definedName>
    <definedName name="_15_同援日０．５＿１．０＿１．５">'[1]_15_同行援護（名前定義）'!$C$67</definedName>
    <definedName name="_15_同援日０．５＿１．５">'[1]_15_同行援護（名前定義）'!$C$48</definedName>
    <definedName name="_15_同援日０．５＿１．５＿０．５">'[1]_15_同行援護（名前定義）'!$C$68</definedName>
    <definedName name="_15_同援日０．５＿１．５＿１．０">'[1]_15_同行援護（名前定義）'!$C$69</definedName>
    <definedName name="_15_同援日０．５＿２．０">'[1]_15_同行援護（名前定義）'!$C$49</definedName>
    <definedName name="_15_同援日０．５＿２．０＿０．５">'[1]_15_同行援護（名前定義）'!$C$70</definedName>
    <definedName name="_15_同援日０．５＿２．５">'[1]_15_同行援護（名前定義）'!$C$50</definedName>
    <definedName name="_15_同援日１．０">'[1]_15_同行援護（名前定義）'!$C$5</definedName>
    <definedName name="_15_同援日１．０＿０．５">'[1]_15_同行援護（名前定義）'!$C$51</definedName>
    <definedName name="_15_同援日１．０＿０．５＿０．５">'[1]_15_同行援護（名前定義）'!$C$71</definedName>
    <definedName name="_15_同援日１．０＿０．５＿１．０">'[1]_15_同行援護（名前定義）'!$C$72</definedName>
    <definedName name="_15_同援日１．０＿０．５＿１．５">'[1]_15_同行援護（名前定義）'!$C$73</definedName>
    <definedName name="_15_同援日１．０＿１．０">'[1]_15_同行援護（名前定義）'!$C$52</definedName>
    <definedName name="_15_同援日１．０＿１．０＿０．５">'[1]_15_同行援護（名前定義）'!$C$74</definedName>
    <definedName name="_15_同援日１．０＿１．０＿１．０">'[1]_15_同行援護（名前定義）'!$C$75</definedName>
    <definedName name="_15_同援日１．０＿１．５">'[1]_15_同行援護（名前定義）'!$C$53</definedName>
    <definedName name="_15_同援日１．０＿１．５＿０．５">'[1]_15_同行援護（名前定義）'!$C$76</definedName>
    <definedName name="_15_同援日１．０＿２．０">'[1]_15_同行援護（名前定義）'!$C$54</definedName>
    <definedName name="_15_同援日１．５">'[1]_15_同行援護（名前定義）'!$C$6</definedName>
    <definedName name="_15_同援日１．５＿０．５">'[1]_15_同行援護（名前定義）'!$C$55</definedName>
    <definedName name="_15_同援日１．５＿０．５＿０．５">'[1]_15_同行援護（名前定義）'!$C$77</definedName>
    <definedName name="_15_同援日１．５＿０．５＿１．０">'[1]_15_同行援護（名前定義）'!$C$78</definedName>
    <definedName name="_15_同援日１．５＿１．０">'[1]_15_同行援護（名前定義）'!$C$56</definedName>
    <definedName name="_15_同援日１．５＿１．０＿０．５">'[1]_15_同行援護（名前定義）'!$C$79</definedName>
    <definedName name="_15_同援日１．５＿１．５">'[1]_15_同行援護（名前定義）'!$C$57</definedName>
    <definedName name="_15_同援日１０．０">'[1]_15_同行援護（名前定義）'!$C$23</definedName>
    <definedName name="_15_同援日１０．５">'[1]_15_同行援護（名前定義）'!$C$24</definedName>
    <definedName name="_15_同援日２．０">'[1]_15_同行援護（名前定義）'!$C$7</definedName>
    <definedName name="_15_同援日２．０＿０．５">'[1]_15_同行援護（名前定義）'!$C$58</definedName>
    <definedName name="_15_同援日２．０＿０．５＿０．５">'[1]_15_同行援護（名前定義）'!$C$80</definedName>
    <definedName name="_15_同援日２．０＿１．０">'[1]_15_同行援護（名前定義）'!$C$59</definedName>
    <definedName name="_15_同援日２．５">'[1]_15_同行援護（名前定義）'!$C$8</definedName>
    <definedName name="_15_同援日２．５＿０．５">'[1]_15_同行援護（名前定義）'!$C$60</definedName>
    <definedName name="_15_同援日３．０">'[1]_15_同行援護（名前定義）'!$C$9</definedName>
    <definedName name="_15_同援日３．５">'[1]_15_同行援護（名前定義）'!$C$10</definedName>
    <definedName name="_15_同援日４．０">'[1]_15_同行援護（名前定義）'!$C$11</definedName>
    <definedName name="_15_同援日４．５">'[1]_15_同行援護（名前定義）'!$C$12</definedName>
    <definedName name="_15_同援日５．０">'[1]_15_同行援護（名前定義）'!$C$13</definedName>
    <definedName name="_15_同援日５．５">'[1]_15_同行援護（名前定義）'!$C$14</definedName>
    <definedName name="_15_同援日６．０">'[1]_15_同行援護（名前定義）'!$C$15</definedName>
    <definedName name="_15_同援日６．５">'[1]_15_同行援護（名前定義）'!$C$16</definedName>
    <definedName name="_15_同援日７．０">'[1]_15_同行援護（名前定義）'!$C$17</definedName>
    <definedName name="_15_同援日７．５">'[1]_15_同行援護（名前定義）'!$C$18</definedName>
    <definedName name="_15_同援日８．０">'[1]_15_同行援護（名前定義）'!$C$19</definedName>
    <definedName name="_15_同援日８．５">'[1]_15_同行援護（名前定義）'!$C$20</definedName>
    <definedName name="_15_同援日９．０">'[1]_15_同行援護（名前定義）'!$C$21</definedName>
    <definedName name="_15_同援日９．５">'[1]_15_同行援護（名前定義）'!$C$22</definedName>
    <definedName name="_15_同援日増０．５">'[1]_15_同行援護（名前定義）'!$C$25</definedName>
    <definedName name="_15_同援日増１．０">'[1]_15_同行援護（名前定義）'!$C$26</definedName>
    <definedName name="_15_同援日増１．５">'[1]_15_同行援護（名前定義）'!$C$27</definedName>
    <definedName name="_15_同援日増１０．０">'[1]_15_同行援護（名前定義）'!$C$44</definedName>
    <definedName name="_15_同援日増１０．５">'[1]_15_同行援護（名前定義）'!$C$45</definedName>
    <definedName name="_15_同援日増２．０">'[1]_15_同行援護（名前定義）'!$C$28</definedName>
    <definedName name="_15_同援日増２．５">'[1]_15_同行援護（名前定義）'!$C$29</definedName>
    <definedName name="_15_同援日増３．０">'[1]_15_同行援護（名前定義）'!$C$30</definedName>
    <definedName name="_15_同援日増３．５">'[1]_15_同行援護（名前定義）'!$C$31</definedName>
    <definedName name="_15_同援日増４．０">'[1]_15_同行援護（名前定義）'!$C$32</definedName>
    <definedName name="_15_同援日増４．５">'[1]_15_同行援護（名前定義）'!$C$33</definedName>
    <definedName name="_15_同援日増５．０">'[1]_15_同行援護（名前定義）'!$C$34</definedName>
    <definedName name="_15_同援日増５．５">'[1]_15_同行援護（名前定義）'!$C$35</definedName>
    <definedName name="_15_同援日増６．０">'[1]_15_同行援護（名前定義）'!$C$36</definedName>
    <definedName name="_15_同援日増６．５">'[1]_15_同行援護（名前定義）'!$C$37</definedName>
    <definedName name="_15_同援日増７．０">'[1]_15_同行援護（名前定義）'!$C$38</definedName>
    <definedName name="_15_同援日増７．５">'[1]_15_同行援護（名前定義）'!$C$39</definedName>
    <definedName name="_15_同援日増８．０">'[1]_15_同行援護（名前定義）'!$C$40</definedName>
    <definedName name="_15_同援日増８．５">'[1]_15_同行援護（名前定義）'!$C$41</definedName>
    <definedName name="_15_同援日増９．０">'[1]_15_同行援護（名前定義）'!$C$42</definedName>
    <definedName name="_15_同援日増９．５">'[1]_15_同行援護（名前定義）'!$C$43</definedName>
    <definedName name="_15・２人">'[1]_15_同行援護（名前定義）'!$C$83</definedName>
    <definedName name="_15・A深夜">'[1]_15_同行援護（名前定義）'!$C$84</definedName>
    <definedName name="_15・A早朝">'[1]_15_同行援護（名前定義）'!$C$85</definedName>
    <definedName name="_15・A夜間">'[1]_15_同行援護（名前定義）'!$C$86</definedName>
    <definedName name="_15・B深夜">'[1]_15_同行援護（名前定義）'!$C$87</definedName>
    <definedName name="_15・B早朝">'[1]_15_同行援護（名前定義）'!$C$88</definedName>
    <definedName name="_15・B夜間">'[1]_15_同行援護（名前定義）'!$C$89</definedName>
    <definedName name="_15・C深夜">'[1]_15_同行援護（名前定義）'!$C$90</definedName>
    <definedName name="_15・C夜間">'[1]_15_同行援護（名前定義）'!$C$91</definedName>
    <definedName name="_15・基礎２">'[1]_15_同行援護（名前定義）'!$C$81</definedName>
    <definedName name="_15・虐防措減算">'[1]_15_同行援護（名前定義）'!#REF!</definedName>
    <definedName name="_15・区３">'[1]_15_同行援護（名前定義）'!$C$93</definedName>
    <definedName name="_15・区４">'[1]_15_同行援護（名前定義）'!$C$94</definedName>
    <definedName name="_15・身拘廃減算">'[1]_15_同行援護（名前定義）'!#REF!</definedName>
    <definedName name="_15・通訳">'[1]_15_同行援護（名前定義）'!$C$82</definedName>
    <definedName name="_15・盲ろう">'[1]_15_同行援護（名前定義）'!$C$92</definedName>
    <definedName name="_xlnm._FilterDatabase" localSheetId="5" hidden="1">'コード表 2024 '!$A$2:$D$495</definedName>
    <definedName name="_xlnm.Print_Area" localSheetId="5">'コード表 2024 '!$A$1:$D$495</definedName>
    <definedName name="_xlnm.Print_Area" localSheetId="4">実績記録票!$A$1:$AK$33</definedName>
    <definedName name="_xlnm.Print_Area" localSheetId="0">'請求書(ｻｰﾋﾞｽ) '!$A$1:$AV$27</definedName>
    <definedName name="_xlnm.Print_Area" localSheetId="1">'請求書(処遇改善)'!$A$1:$AV$26</definedName>
    <definedName name="_xlnm.Print_Area" localSheetId="2">明細書!$A$1:$AU$42</definedName>
    <definedName name="_xlnm.Print_Area" localSheetId="3">'明細書(上限管理対象者用）'!$A$1:$AU$43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4" l="1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11" i="4"/>
  <c r="S19" i="3"/>
  <c r="S20" i="3"/>
  <c r="S21" i="3"/>
  <c r="S22" i="3"/>
  <c r="S23" i="3"/>
  <c r="S24" i="3"/>
  <c r="S25" i="3"/>
  <c r="S26" i="3"/>
  <c r="S27" i="3"/>
  <c r="S28" i="3"/>
  <c r="S29" i="3"/>
  <c r="S30" i="3"/>
  <c r="S18" i="3"/>
  <c r="Z18" i="3" s="1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16" i="2"/>
  <c r="D191" i="6"/>
  <c r="AB12" i="8" l="1"/>
  <c r="D139" i="6" l="1"/>
  <c r="D135" i="6"/>
  <c r="D127" i="6"/>
  <c r="D129" i="6"/>
  <c r="D125" i="6"/>
  <c r="D124" i="6"/>
  <c r="D122" i="6"/>
  <c r="D123" i="6"/>
  <c r="D120" i="6"/>
  <c r="D119" i="6"/>
  <c r="D112" i="6"/>
  <c r="D111" i="6"/>
  <c r="D109" i="6"/>
  <c r="D105" i="6"/>
  <c r="D104" i="6"/>
  <c r="D73" i="6"/>
  <c r="D72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6" i="6"/>
  <c r="D107" i="6"/>
  <c r="D108" i="6"/>
  <c r="D110" i="6"/>
  <c r="D113" i="6"/>
  <c r="D114" i="6"/>
  <c r="D115" i="6"/>
  <c r="D116" i="6"/>
  <c r="D117" i="6"/>
  <c r="D118" i="6"/>
  <c r="D121" i="6"/>
  <c r="D126" i="6"/>
  <c r="D128" i="6"/>
  <c r="D130" i="6"/>
  <c r="D131" i="6"/>
  <c r="D132" i="6"/>
  <c r="D133" i="6"/>
  <c r="D134" i="6"/>
  <c r="D136" i="6"/>
  <c r="D137" i="6"/>
  <c r="D138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J30" i="3" l="1"/>
  <c r="J30" i="2"/>
  <c r="J19" i="3"/>
  <c r="J20" i="3"/>
  <c r="J21" i="3"/>
  <c r="J22" i="3"/>
  <c r="J23" i="3"/>
  <c r="J24" i="3"/>
  <c r="J25" i="3"/>
  <c r="J26" i="3"/>
  <c r="J27" i="3"/>
  <c r="J28" i="3"/>
  <c r="J29" i="3"/>
  <c r="J18" i="3"/>
  <c r="J18" i="2"/>
  <c r="J19" i="2"/>
  <c r="J20" i="2"/>
  <c r="J21" i="2"/>
  <c r="J22" i="2"/>
  <c r="J23" i="2"/>
  <c r="J24" i="2"/>
  <c r="J25" i="2"/>
  <c r="J26" i="2"/>
  <c r="J27" i="2"/>
  <c r="J28" i="2"/>
  <c r="J29" i="2"/>
  <c r="J16" i="2"/>
  <c r="J17" i="2"/>
  <c r="AB11" i="8"/>
  <c r="I19" i="8"/>
  <c r="G19" i="8"/>
  <c r="E19" i="8"/>
  <c r="AH5" i="8"/>
  <c r="AC5" i="8"/>
  <c r="AI8" i="8"/>
  <c r="AD8" i="8"/>
  <c r="AB10" i="8"/>
  <c r="AB9" i="8"/>
  <c r="AB17" i="8"/>
  <c r="AH17" i="8"/>
  <c r="AM17" i="8"/>
  <c r="AM16" i="8"/>
  <c r="AH16" i="8"/>
  <c r="AB16" i="8"/>
  <c r="AB15" i="8"/>
  <c r="AT14" i="8"/>
  <c r="AR14" i="8"/>
  <c r="AP14" i="8"/>
  <c r="AN14" i="8"/>
  <c r="AL14" i="8"/>
  <c r="AJ14" i="8"/>
  <c r="AH14" i="8"/>
  <c r="AF14" i="8"/>
  <c r="AD14" i="8"/>
  <c r="AB14" i="8"/>
  <c r="J25" i="8"/>
  <c r="Q25" i="8" s="1"/>
  <c r="G22" i="8" s="1"/>
  <c r="AJ25" i="7"/>
  <c r="G22" i="7"/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U31" i="4" l="1"/>
  <c r="J31" i="4"/>
  <c r="Z37" i="3"/>
  <c r="Z38" i="3" s="1"/>
  <c r="Z35" i="3"/>
  <c r="D32" i="3"/>
  <c r="Z30" i="3"/>
  <c r="Z29" i="3"/>
  <c r="Z28" i="3"/>
  <c r="Z27" i="3"/>
  <c r="Z26" i="3"/>
  <c r="Z25" i="3"/>
  <c r="Z24" i="3"/>
  <c r="Z23" i="3"/>
  <c r="Z22" i="3"/>
  <c r="Z21" i="3"/>
  <c r="Z20" i="3"/>
  <c r="Z19" i="3"/>
  <c r="Z35" i="2"/>
  <c r="D32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31" i="3" l="1"/>
  <c r="Z31" i="2"/>
  <c r="AY25" i="3" l="1"/>
  <c r="AY23" i="3"/>
  <c r="AY21" i="3"/>
  <c r="AY19" i="3"/>
  <c r="AY24" i="3"/>
  <c r="AY22" i="3"/>
  <c r="AY20" i="3"/>
  <c r="AY18" i="3"/>
  <c r="Z32" i="3" s="1"/>
  <c r="AY22" i="2"/>
  <c r="AY20" i="2"/>
  <c r="AY18" i="2"/>
  <c r="AY16" i="2"/>
  <c r="Z32" i="2" s="1"/>
  <c r="AY21" i="2"/>
  <c r="AY17" i="2"/>
  <c r="AY23" i="2"/>
  <c r="AY19" i="2"/>
  <c r="Z33" i="3" l="1"/>
  <c r="Z34" i="3" s="1"/>
  <c r="Z36" i="3" s="1"/>
  <c r="W40" i="3"/>
  <c r="Z33" i="2"/>
  <c r="Z34" i="2" s="1"/>
  <c r="Z36" i="2" s="1"/>
  <c r="Z37" i="2" s="1"/>
  <c r="W39" i="2" s="1"/>
</calcChain>
</file>

<file path=xl/sharedStrings.xml><?xml version="1.0" encoding="utf-8"?>
<sst xmlns="http://schemas.openxmlformats.org/spreadsheetml/2006/main" count="725" uniqueCount="631">
  <si>
    <t>（様式第一　港区）</t>
    <rPh sb="1" eb="3">
      <t>ヨウシキ</t>
    </rPh>
    <rPh sb="3" eb="4">
      <t>ダイ</t>
    </rPh>
    <rPh sb="4" eb="5">
      <t>１</t>
    </rPh>
    <rPh sb="6" eb="8">
      <t>ミナトク</t>
    </rPh>
    <phoneticPr fontId="3"/>
  </si>
  <si>
    <t>移動支援事業　請求書</t>
    <rPh sb="0" eb="2">
      <t>イドウ</t>
    </rPh>
    <rPh sb="2" eb="4">
      <t>シエン</t>
    </rPh>
    <rPh sb="4" eb="6">
      <t>ジギョウ</t>
    </rPh>
    <rPh sb="7" eb="9">
      <t>セイキュウ</t>
    </rPh>
    <rPh sb="9" eb="10">
      <t>ショ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</si>
  <si>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</si>
  <si>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</si>
  <si>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</si>
  <si>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</si>
  <si>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←請求日は通常サービス提供翌月の１０日です。</t>
    <rPh sb="1" eb="3">
      <t>セイキュウ</t>
    </rPh>
    <rPh sb="3" eb="4">
      <t>ビ</t>
    </rPh>
    <rPh sb="5" eb="7">
      <t>ツウジョウ</t>
    </rPh>
    <rPh sb="11" eb="13">
      <t>テイキョウ</t>
    </rPh>
    <rPh sb="13" eb="15">
      <t>ヨクゲツ</t>
    </rPh>
    <rPh sb="18" eb="19">
      <t>ニチ</t>
    </rPh>
    <phoneticPr fontId="3"/>
  </si>
  <si>
    <t>（　請　求　先　）</t>
    <rPh sb="2" eb="3">
      <t>ショウ</t>
    </rPh>
    <rPh sb="4" eb="5">
      <t>モトム</t>
    </rPh>
    <rPh sb="6" eb="7">
      <t>サキ</t>
    </rPh>
    <phoneticPr fontId="3"/>
  </si>
  <si>
    <t>港　区　長　　　　殿</t>
    <rPh sb="0" eb="1">
      <t>ミナト</t>
    </rPh>
    <rPh sb="2" eb="3">
      <t>ク</t>
    </rPh>
    <rPh sb="4" eb="5">
      <t>チョウ</t>
    </rPh>
    <rPh sb="9" eb="10">
      <t>ドノ</t>
    </rPh>
    <phoneticPr fontId="3"/>
  </si>
  <si>
    <t>請求事業者</t>
    <phoneticPr fontId="3"/>
  </si>
  <si>
    <r>
      <t xml:space="preserve">住　所
</t>
    </r>
    <r>
      <rPr>
        <sz val="9"/>
        <rFont val="BIZ UDゴシック"/>
        <family val="3"/>
        <charset val="128"/>
      </rPr>
      <t>（所在地）</t>
    </r>
    <rPh sb="5" eb="8">
      <t>ショザイチ</t>
    </rPh>
    <phoneticPr fontId="3"/>
  </si>
  <si>
    <t>〒</t>
    <phoneticPr fontId="3"/>
  </si>
  <si>
    <t>－</t>
    <phoneticPr fontId="3"/>
  </si>
  <si>
    <t>法人名</t>
    <rPh sb="0" eb="2">
      <t>ホウジン</t>
    </rPh>
    <rPh sb="2" eb="3">
      <t>メイ</t>
    </rPh>
    <phoneticPr fontId="3"/>
  </si>
  <si>
    <t>職</t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</si>
  <si>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</si>
  <si>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</si>
  <si>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←請求印は代表印か代表者の印を押印</t>
    <rPh sb="1" eb="3">
      <t>セイキュウ</t>
    </rPh>
    <rPh sb="3" eb="4">
      <t>イン</t>
    </rPh>
    <rPh sb="5" eb="7">
      <t>ダイヒョウ</t>
    </rPh>
    <rPh sb="7" eb="8">
      <t>イン</t>
    </rPh>
    <rPh sb="9" eb="12">
      <t>ダイヒョウシャ</t>
    </rPh>
    <rPh sb="13" eb="14">
      <t>イン</t>
    </rPh>
    <rPh sb="15" eb="17">
      <t>オウイン</t>
    </rPh>
    <phoneticPr fontId="3"/>
  </si>
  <si>
    <t>事業所情報</t>
    <rPh sb="0" eb="3">
      <t>ジギョウショ</t>
    </rPh>
    <rPh sb="3" eb="5">
      <t>ジョウホウ</t>
    </rPh>
    <phoneticPr fontId="3"/>
  </si>
  <si>
    <t>指定事業所番号</t>
    <rPh sb="0" eb="2">
      <t>シテイ</t>
    </rPh>
    <phoneticPr fontId="3"/>
  </si>
  <si>
    <t>事業所名</t>
    <rPh sb="0" eb="3">
      <t>ジギョウショ</t>
    </rPh>
    <rPh sb="3" eb="4">
      <t>メイ</t>
    </rPh>
    <phoneticPr fontId="3"/>
  </si>
  <si>
    <t>下記のとおり請求します。</t>
    <rPh sb="0" eb="2">
      <t>カキ</t>
    </rPh>
    <rPh sb="6" eb="8">
      <t>セイキュウ</t>
    </rPh>
    <phoneticPr fontId="3"/>
  </si>
  <si>
    <t>電話番号</t>
  </si>
  <si>
    <t>(</t>
    <phoneticPr fontId="3"/>
  </si>
  <si>
    <t>）</t>
    <phoneticPr fontId="3"/>
  </si>
  <si>
    <t>FAX</t>
    <phoneticPr fontId="3"/>
  </si>
  <si>
    <t>令和</t>
    <rPh sb="0" eb="2">
      <t>レイワ</t>
    </rPh>
    <phoneticPr fontId="3"/>
  </si>
  <si>
    <t>月分</t>
    <rPh sb="0" eb="1">
      <t>ツキ</t>
    </rPh>
    <rPh sb="1" eb="2">
      <t>ブン</t>
    </rPh>
    <phoneticPr fontId="3"/>
  </si>
  <si>
    <t>←捨印にご協力ください。</t>
    <rPh sb="1" eb="3">
      <t>ステイン</t>
    </rPh>
    <rPh sb="5" eb="7">
      <t>キョウリョク</t>
    </rPh>
    <phoneticPr fontId="3"/>
  </si>
  <si>
    <t>請求金額</t>
    <rPh sb="0" eb="2">
      <t>セイキュウ</t>
    </rPh>
    <rPh sb="2" eb="4">
      <t>キンガク</t>
    </rPh>
    <phoneticPr fontId="3"/>
  </si>
  <si>
    <t>請求事業名</t>
    <rPh sb="0" eb="2">
      <t>セイキュウ</t>
    </rPh>
    <rPh sb="2" eb="4">
      <t>ジギョウ</t>
    </rPh>
    <rPh sb="4" eb="5">
      <t>メイ</t>
    </rPh>
    <phoneticPr fontId="3"/>
  </si>
  <si>
    <t>件数</t>
    <rPh sb="0" eb="2">
      <t>ケンスウ</t>
    </rPh>
    <phoneticPr fontId="3"/>
  </si>
  <si>
    <t>単位数</t>
    <rPh sb="0" eb="2">
      <t>タンイ</t>
    </rPh>
    <rPh sb="2" eb="3">
      <t>スウ</t>
    </rPh>
    <phoneticPr fontId="3"/>
  </si>
  <si>
    <t>費用合計
A</t>
    <rPh sb="0" eb="2">
      <t>ヒヨウ</t>
    </rPh>
    <rPh sb="2" eb="4">
      <t>ゴウケイ</t>
    </rPh>
    <phoneticPr fontId="3"/>
  </si>
  <si>
    <t>港区請求額
B</t>
    <rPh sb="0" eb="2">
      <t>ミナトク</t>
    </rPh>
    <rPh sb="2" eb="4">
      <t>セイキュウ</t>
    </rPh>
    <rPh sb="4" eb="5">
      <t>ガク</t>
    </rPh>
    <phoneticPr fontId="3"/>
  </si>
  <si>
    <t>利用者負担額
A-B</t>
    <rPh sb="0" eb="3">
      <t>リヨウシャ</t>
    </rPh>
    <rPh sb="3" eb="5">
      <t>フタン</t>
    </rPh>
    <rPh sb="5" eb="6">
      <t>ガク</t>
    </rPh>
    <phoneticPr fontId="3"/>
  </si>
  <si>
    <t>移動支援</t>
    <rPh sb="0" eb="2">
      <t>イドウ</t>
    </rPh>
    <rPh sb="2" eb="4">
      <t>シエン</t>
    </rPh>
    <phoneticPr fontId="3"/>
  </si>
  <si>
    <t>←件数は移動支援事業明細書の枚数を記入</t>
    <rPh sb="1" eb="3">
      <t>ケンスウ</t>
    </rPh>
    <rPh sb="4" eb="6">
      <t>イドウ</t>
    </rPh>
    <rPh sb="6" eb="8">
      <t>シエン</t>
    </rPh>
    <rPh sb="8" eb="10">
      <t>ジギョウ</t>
    </rPh>
    <rPh sb="10" eb="13">
      <t>メイサイショ</t>
    </rPh>
    <rPh sb="14" eb="16">
      <t>マイスウ</t>
    </rPh>
    <rPh sb="17" eb="19">
      <t>キニュウ</t>
    </rPh>
    <phoneticPr fontId="3"/>
  </si>
  <si>
    <t>※エクセルを使用して作成する場合、色つき箇所のみ入力してください。</t>
    <phoneticPr fontId="3"/>
  </si>
  <si>
    <t>（様式第二－① 港区）</t>
    <rPh sb="1" eb="3">
      <t>ヨウシキ</t>
    </rPh>
    <rPh sb="3" eb="4">
      <t>ダイ</t>
    </rPh>
    <rPh sb="4" eb="5">
      <t>２</t>
    </rPh>
    <rPh sb="8" eb="10">
      <t>ミナトク</t>
    </rPh>
    <phoneticPr fontId="3"/>
  </si>
  <si>
    <t>移動支援事業明細書</t>
    <rPh sb="0" eb="2">
      <t>イドウ</t>
    </rPh>
    <rPh sb="2" eb="4">
      <t>シエン</t>
    </rPh>
    <rPh sb="4" eb="6">
      <t>ジギョウ</t>
    </rPh>
    <rPh sb="6" eb="9">
      <t>メイサイショ</t>
    </rPh>
    <phoneticPr fontId="3"/>
  </si>
  <si>
    <t>受給者証番号</t>
    <rPh sb="0" eb="3">
      <t>ジュキュウシャ</t>
    </rPh>
    <rPh sb="3" eb="4">
      <t>ショウ</t>
    </rPh>
    <rPh sb="4" eb="6">
      <t>バンゴウ</t>
    </rPh>
    <phoneticPr fontId="3"/>
  </si>
  <si>
    <t>支給決定障害者等氏名</t>
    <rPh sb="0" eb="2">
      <t>シキュウ</t>
    </rPh>
    <rPh sb="2" eb="4">
      <t>ケッテイシャ</t>
    </rPh>
    <rPh sb="4" eb="7">
      <t>ショウガイシャ</t>
    </rPh>
    <rPh sb="7" eb="8">
      <t>トウ</t>
    </rPh>
    <rPh sb="8" eb="10">
      <t>シメイ</t>
    </rPh>
    <phoneticPr fontId="3"/>
  </si>
  <si>
    <t>事業所番号</t>
    <rPh sb="0" eb="3">
      <t>ジギョウショ</t>
    </rPh>
    <rPh sb="3" eb="5">
      <t>バンゴウ</t>
    </rPh>
    <phoneticPr fontId="3"/>
  </si>
  <si>
    <t>事業者及びその事業所の名称</t>
    <rPh sb="0" eb="3">
      <t>ジギョウシャ</t>
    </rPh>
    <rPh sb="3" eb="4">
      <t>オヨ</t>
    </rPh>
    <rPh sb="7" eb="10">
      <t>ジギョウショ</t>
    </rPh>
    <rPh sb="11" eb="13">
      <t>メイショウ</t>
    </rPh>
    <phoneticPr fontId="3"/>
  </si>
  <si>
    <t>支給決定に係る
障害児氏名</t>
    <rPh sb="0" eb="2">
      <t>シキュウ</t>
    </rPh>
    <rPh sb="2" eb="4">
      <t>ケッテイ</t>
    </rPh>
    <rPh sb="5" eb="6">
      <t>カカ</t>
    </rPh>
    <rPh sb="8" eb="11">
      <t>ショウガイジ</t>
    </rPh>
    <rPh sb="11" eb="13">
      <t>シメイ</t>
    </rPh>
    <phoneticPr fontId="3"/>
  </si>
  <si>
    <t>地域区分</t>
    <rPh sb="0" eb="2">
      <t>チイキ</t>
    </rPh>
    <rPh sb="2" eb="4">
      <t>クブン</t>
    </rPh>
    <phoneticPr fontId="3"/>
  </si>
  <si>
    <t>１級地</t>
    <rPh sb="1" eb="2">
      <t>キュウ</t>
    </rPh>
    <rPh sb="2" eb="3">
      <t>チ</t>
    </rPh>
    <phoneticPr fontId="3"/>
  </si>
  <si>
    <t>←事業所の地域区分をプルダウンから選択してください。</t>
    <rPh sb="1" eb="4">
      <t>ジギョウショ</t>
    </rPh>
    <rPh sb="5" eb="7">
      <t>チイキ</t>
    </rPh>
    <rPh sb="7" eb="9">
      <t>クブン</t>
    </rPh>
    <rPh sb="17" eb="19">
      <t>センタク</t>
    </rPh>
    <phoneticPr fontId="3"/>
  </si>
  <si>
    <t>受給者証に記載されている利用者負担上限月額①</t>
    <rPh sb="0" eb="3">
      <t>ジュキュウシャ</t>
    </rPh>
    <rPh sb="3" eb="4">
      <t>ショウ</t>
    </rPh>
    <rPh sb="5" eb="7">
      <t>キサイ</t>
    </rPh>
    <rPh sb="12" eb="15">
      <t>リヨウシャ</t>
    </rPh>
    <rPh sb="15" eb="17">
      <t>フタン</t>
    </rPh>
    <rPh sb="17" eb="19">
      <t>ジョウゲン</t>
    </rPh>
    <rPh sb="19" eb="21">
      <t>ゲツガク</t>
    </rPh>
    <phoneticPr fontId="3"/>
  </si>
  <si>
    <t>契約サービス</t>
    <rPh sb="0" eb="2">
      <t>ケイヤク</t>
    </rPh>
    <phoneticPr fontId="3"/>
  </si>
  <si>
    <t>身体介護</t>
    <rPh sb="0" eb="2">
      <t>シンタイ</t>
    </rPh>
    <rPh sb="2" eb="4">
      <t>カイゴ</t>
    </rPh>
    <phoneticPr fontId="3"/>
  </si>
  <si>
    <t>あり　・　なし</t>
    <phoneticPr fontId="3"/>
  </si>
  <si>
    <t>費 用 の 額 計 算 欄</t>
    <rPh sb="0" eb="3">
      <t>ヒヨウ</t>
    </rPh>
    <rPh sb="6" eb="7">
      <t>ガク</t>
    </rPh>
    <rPh sb="8" eb="11">
      <t>ケイサン</t>
    </rPh>
    <rPh sb="12" eb="13">
      <t>ラン</t>
    </rPh>
    <phoneticPr fontId="3"/>
  </si>
  <si>
    <t>サービス内容</t>
    <rPh sb="4" eb="6">
      <t>ナイヨウ</t>
    </rPh>
    <phoneticPr fontId="3"/>
  </si>
  <si>
    <t>算定単位</t>
    <rPh sb="0" eb="2">
      <t>サンテイ</t>
    </rPh>
    <rPh sb="2" eb="4">
      <t>タンイ</t>
    </rPh>
    <phoneticPr fontId="3"/>
  </si>
  <si>
    <t>算定回数</t>
    <rPh sb="0" eb="2">
      <t>サンテイ</t>
    </rPh>
    <rPh sb="2" eb="4">
      <t>カイスウ</t>
    </rPh>
    <phoneticPr fontId="3"/>
  </si>
  <si>
    <t>当月算定単位</t>
    <rPh sb="0" eb="2">
      <t>トウゲツ</t>
    </rPh>
    <rPh sb="2" eb="4">
      <t>サンテイ</t>
    </rPh>
    <rPh sb="4" eb="6">
      <t>タンイ</t>
    </rPh>
    <phoneticPr fontId="3"/>
  </si>
  <si>
    <t>摘 要</t>
    <rPh sb="0" eb="3">
      <t>テキヨウ</t>
    </rPh>
    <phoneticPr fontId="3"/>
  </si>
  <si>
    <t>総費用額（②×１１．２０）　③</t>
  </si>
  <si>
    <t>２級地</t>
    <rPh sb="1" eb="2">
      <t>キュウ</t>
    </rPh>
    <rPh sb="2" eb="3">
      <t>チ</t>
    </rPh>
    <phoneticPr fontId="3"/>
  </si>
  <si>
    <t>総費用額（②×１０．９６）　③</t>
    <phoneticPr fontId="3"/>
  </si>
  <si>
    <t>３級地</t>
    <rPh sb="1" eb="2">
      <t>キュウ</t>
    </rPh>
    <rPh sb="2" eb="3">
      <t>チ</t>
    </rPh>
    <phoneticPr fontId="3"/>
  </si>
  <si>
    <t>総費用額（②×１０．９０）　③</t>
    <phoneticPr fontId="3"/>
  </si>
  <si>
    <t>４級地</t>
    <rPh sb="1" eb="2">
      <t>キュウ</t>
    </rPh>
    <rPh sb="2" eb="3">
      <t>チ</t>
    </rPh>
    <phoneticPr fontId="3"/>
  </si>
  <si>
    <t>総費用額（②×１０．７２）　③</t>
    <phoneticPr fontId="3"/>
  </si>
  <si>
    <t>５級地</t>
    <rPh sb="1" eb="2">
      <t>キュウ</t>
    </rPh>
    <rPh sb="2" eb="3">
      <t>チ</t>
    </rPh>
    <phoneticPr fontId="3"/>
  </si>
  <si>
    <t>総費用額（②×１０．６０）　③</t>
    <phoneticPr fontId="3"/>
  </si>
  <si>
    <t>６級地</t>
    <rPh sb="1" eb="2">
      <t>キュウ</t>
    </rPh>
    <rPh sb="2" eb="3">
      <t>チ</t>
    </rPh>
    <phoneticPr fontId="3"/>
  </si>
  <si>
    <t>総費用額（②×１０．３６）　③</t>
    <phoneticPr fontId="3"/>
  </si>
  <si>
    <t>７級地</t>
    <rPh sb="1" eb="2">
      <t>キュウ</t>
    </rPh>
    <rPh sb="2" eb="3">
      <t>チ</t>
    </rPh>
    <phoneticPr fontId="3"/>
  </si>
  <si>
    <t>総費用額（②×１０．１８）　③</t>
    <phoneticPr fontId="3"/>
  </si>
  <si>
    <t>その他</t>
    <rPh sb="2" eb="3">
      <t>タ</t>
    </rPh>
    <phoneticPr fontId="3"/>
  </si>
  <si>
    <t>総費用額（②×１０）　③</t>
    <phoneticPr fontId="3"/>
  </si>
  <si>
    <t>請　求　額　集　計　欄</t>
    <rPh sb="0" eb="1">
      <t>ショウ</t>
    </rPh>
    <rPh sb="2" eb="3">
      <t>モトム</t>
    </rPh>
    <rPh sb="4" eb="5">
      <t>ガク</t>
    </rPh>
    <rPh sb="6" eb="7">
      <t>シュウ</t>
    </rPh>
    <rPh sb="8" eb="9">
      <t>ケイ</t>
    </rPh>
    <rPh sb="10" eb="11">
      <t>ラン</t>
    </rPh>
    <phoneticPr fontId="3"/>
  </si>
  <si>
    <t>当月単位の合計　②</t>
    <rPh sb="0" eb="2">
      <t>トウゲツ</t>
    </rPh>
    <rPh sb="2" eb="4">
      <t>タンイ</t>
    </rPh>
    <rPh sb="5" eb="7">
      <t>ゴウケイ</t>
    </rPh>
    <phoneticPr fontId="3"/>
  </si>
  <si>
    <t>給付率に基づく請求額（③×０．９）　④</t>
    <rPh sb="0" eb="2">
      <t>キュウフ</t>
    </rPh>
    <rPh sb="2" eb="3">
      <t>リツ</t>
    </rPh>
    <rPh sb="4" eb="5">
      <t>モト</t>
    </rPh>
    <rPh sb="7" eb="9">
      <t>セイキュウ</t>
    </rPh>
    <rPh sb="9" eb="10">
      <t>ガク</t>
    </rPh>
    <phoneticPr fontId="3"/>
  </si>
  <si>
    <t>給付率に基づく利用者負担額（③－④）　⑤</t>
    <rPh sb="0" eb="2">
      <t>キュウフ</t>
    </rPh>
    <rPh sb="2" eb="3">
      <t>リツ</t>
    </rPh>
    <rPh sb="4" eb="5">
      <t>モト</t>
    </rPh>
    <rPh sb="7" eb="9">
      <t>リヨウ</t>
    </rPh>
    <rPh sb="9" eb="10">
      <t>シャ</t>
    </rPh>
    <rPh sb="10" eb="11">
      <t>フ</t>
    </rPh>
    <rPh sb="11" eb="12">
      <t>タン</t>
    </rPh>
    <rPh sb="12" eb="13">
      <t>ガク</t>
    </rPh>
    <phoneticPr fontId="3"/>
  </si>
  <si>
    <t>上限月額調整（①、但し所得区分「一般」以外の場合０）　⑥</t>
    <rPh sb="0" eb="2">
      <t>ジョウゲン</t>
    </rPh>
    <rPh sb="2" eb="4">
      <t>ゲツガク</t>
    </rPh>
    <rPh sb="4" eb="6">
      <t>チョウセイ</t>
    </rPh>
    <rPh sb="9" eb="10">
      <t>タダ</t>
    </rPh>
    <rPh sb="11" eb="13">
      <t>ショトク</t>
    </rPh>
    <rPh sb="13" eb="15">
      <t>クブン</t>
    </rPh>
    <rPh sb="16" eb="18">
      <t>イッパン</t>
    </rPh>
    <rPh sb="19" eb="21">
      <t>イガイ</t>
    </rPh>
    <rPh sb="22" eb="24">
      <t>バアイ</t>
    </rPh>
    <phoneticPr fontId="3"/>
  </si>
  <si>
    <t>調整後利用者負担額(⑤⑥の内少ない数）</t>
    <rPh sb="0" eb="3">
      <t>チョウセイゴ</t>
    </rPh>
    <rPh sb="3" eb="6">
      <t>リヨウシャ</t>
    </rPh>
    <rPh sb="6" eb="8">
      <t>フタン</t>
    </rPh>
    <rPh sb="8" eb="9">
      <t>ガク</t>
    </rPh>
    <rPh sb="13" eb="14">
      <t>ウチ</t>
    </rPh>
    <rPh sb="14" eb="15">
      <t>スク</t>
    </rPh>
    <rPh sb="17" eb="18">
      <t>スウ</t>
    </rPh>
    <phoneticPr fontId="3"/>
  </si>
  <si>
    <t>当月利用者決定負担額</t>
    <rPh sb="0" eb="2">
      <t>トウゲツ</t>
    </rPh>
    <rPh sb="2" eb="5">
      <t>リヨウシャ</t>
    </rPh>
    <rPh sb="5" eb="7">
      <t>ケッテイ</t>
    </rPh>
    <rPh sb="7" eb="9">
      <t>フタン</t>
    </rPh>
    <rPh sb="9" eb="10">
      <t>ガク</t>
    </rPh>
    <phoneticPr fontId="3"/>
  </si>
  <si>
    <t>当月請求額</t>
    <rPh sb="0" eb="2">
      <t>トウゲツ</t>
    </rPh>
    <rPh sb="2" eb="4">
      <t>セイキュウ</t>
    </rPh>
    <rPh sb="4" eb="5">
      <t>ガク</t>
    </rPh>
    <phoneticPr fontId="3"/>
  </si>
  <si>
    <t>枚中</t>
    <rPh sb="0" eb="2">
      <t>マイチュウ</t>
    </rPh>
    <phoneticPr fontId="3"/>
  </si>
  <si>
    <t>枚</t>
    <rPh sb="0" eb="1">
      <t>マイ</t>
    </rPh>
    <phoneticPr fontId="3"/>
  </si>
  <si>
    <t>※エクセルを使用して作成する場合、色つき箇所のみ入力してください。</t>
    <rPh sb="6" eb="8">
      <t>シヨウ</t>
    </rPh>
    <rPh sb="10" eb="12">
      <t>サクセイ</t>
    </rPh>
    <rPh sb="14" eb="16">
      <t>バアイ</t>
    </rPh>
    <rPh sb="17" eb="18">
      <t>イロ</t>
    </rPh>
    <rPh sb="20" eb="22">
      <t>カショ</t>
    </rPh>
    <rPh sb="24" eb="26">
      <t>ニュウリョク</t>
    </rPh>
    <phoneticPr fontId="3"/>
  </si>
  <si>
    <t>※上限額管理非対象者用の様式です。</t>
    <rPh sb="1" eb="3">
      <t>ジョウゲン</t>
    </rPh>
    <rPh sb="3" eb="4">
      <t>ガク</t>
    </rPh>
    <rPh sb="4" eb="6">
      <t>カンリ</t>
    </rPh>
    <rPh sb="6" eb="7">
      <t>ヒ</t>
    </rPh>
    <rPh sb="7" eb="10">
      <t>タイショウシャ</t>
    </rPh>
    <rPh sb="10" eb="11">
      <t>ヨウ</t>
    </rPh>
    <rPh sb="12" eb="14">
      <t>ヨウシキ</t>
    </rPh>
    <phoneticPr fontId="3"/>
  </si>
  <si>
    <t>（様式第二－② 港区）</t>
    <rPh sb="1" eb="3">
      <t>ヨウシキ</t>
    </rPh>
    <rPh sb="3" eb="4">
      <t>ダイ</t>
    </rPh>
    <rPh sb="4" eb="5">
      <t>２</t>
    </rPh>
    <rPh sb="8" eb="10">
      <t>ミナトク</t>
    </rPh>
    <phoneticPr fontId="3"/>
  </si>
  <si>
    <t>利用者負担上限</t>
    <rPh sb="0" eb="3">
      <t>リヨウシャ</t>
    </rPh>
    <rPh sb="3" eb="5">
      <t>フタン</t>
    </rPh>
    <rPh sb="5" eb="7">
      <t>ジョウゲン</t>
    </rPh>
    <phoneticPr fontId="3"/>
  </si>
  <si>
    <t>管理結果</t>
    <rPh sb="0" eb="2">
      <t>カンリ</t>
    </rPh>
    <rPh sb="2" eb="4">
      <t>ケッカ</t>
    </rPh>
    <phoneticPr fontId="3"/>
  </si>
  <si>
    <t>管理結果額</t>
    <rPh sb="0" eb="2">
      <t>カンリ</t>
    </rPh>
    <rPh sb="2" eb="4">
      <t>ケッカ</t>
    </rPh>
    <rPh sb="4" eb="5">
      <t>ガク</t>
    </rPh>
    <phoneticPr fontId="3"/>
  </si>
  <si>
    <t>管理事業所</t>
    <rPh sb="0" eb="2">
      <t>カンリ</t>
    </rPh>
    <rPh sb="2" eb="5">
      <t>ジギョウショ</t>
    </rPh>
    <phoneticPr fontId="3"/>
  </si>
  <si>
    <t>事業所名称</t>
    <rPh sb="0" eb="3">
      <t>ジギョウショ</t>
    </rPh>
    <rPh sb="3" eb="5">
      <t>メイショウ</t>
    </rPh>
    <phoneticPr fontId="3"/>
  </si>
  <si>
    <t>上限額管理結果後利用者負担額　</t>
    <rPh sb="0" eb="3">
      <t>ジョウゲンガク</t>
    </rPh>
    <rPh sb="3" eb="5">
      <t>カンリ</t>
    </rPh>
    <rPh sb="5" eb="7">
      <t>ケッカ</t>
    </rPh>
    <rPh sb="7" eb="8">
      <t>ゴ</t>
    </rPh>
    <rPh sb="8" eb="11">
      <t>リヨウシャ</t>
    </rPh>
    <rPh sb="11" eb="13">
      <t>フタン</t>
    </rPh>
    <rPh sb="13" eb="14">
      <t>ガク</t>
    </rPh>
    <phoneticPr fontId="3"/>
  </si>
  <si>
    <t>※上限額管理対象者用の様式です。</t>
    <rPh sb="1" eb="3">
      <t>ジョウゲン</t>
    </rPh>
    <rPh sb="3" eb="4">
      <t>ガク</t>
    </rPh>
    <rPh sb="4" eb="6">
      <t>カンリ</t>
    </rPh>
    <rPh sb="6" eb="9">
      <t>タイショウシャ</t>
    </rPh>
    <rPh sb="9" eb="10">
      <t>ヨウ</t>
    </rPh>
    <rPh sb="11" eb="13">
      <t>ヨウシキ</t>
    </rPh>
    <phoneticPr fontId="3"/>
  </si>
  <si>
    <t>移動支援事業サービス提供実績記録票</t>
    <rPh sb="0" eb="2">
      <t>イドウ</t>
    </rPh>
    <rPh sb="2" eb="4">
      <t>シエン</t>
    </rPh>
    <rPh sb="4" eb="6">
      <t>ジギョウ</t>
    </rPh>
    <rPh sb="10" eb="12">
      <t>テイキョウ</t>
    </rPh>
    <rPh sb="12" eb="14">
      <t>ジッセキ</t>
    </rPh>
    <rPh sb="14" eb="16">
      <t>キロク</t>
    </rPh>
    <rPh sb="16" eb="17">
      <t>ヒョウ</t>
    </rPh>
    <phoneticPr fontId="3"/>
  </si>
  <si>
    <t>月分</t>
    <phoneticPr fontId="3"/>
  </si>
  <si>
    <t>←サービス提供月を忘れずに記入。</t>
    <rPh sb="5" eb="7">
      <t>テイキョウ</t>
    </rPh>
    <rPh sb="7" eb="8">
      <t>ガツ</t>
    </rPh>
    <rPh sb="9" eb="10">
      <t>ワス</t>
    </rPh>
    <rPh sb="13" eb="15">
      <t>キニュウ</t>
    </rPh>
    <phoneticPr fontId="3"/>
  </si>
  <si>
    <t>受給者証
番号</t>
    <rPh sb="0" eb="4">
      <t>ジュキュウシャショウ</t>
    </rPh>
    <rPh sb="5" eb="6">
      <t>バン</t>
    </rPh>
    <rPh sb="6" eb="7">
      <t>ゴウ</t>
    </rPh>
    <phoneticPr fontId="3"/>
  </si>
  <si>
    <r>
      <rPr>
        <sz val="8"/>
        <rFont val="BIZ UDゴシック"/>
        <family val="3"/>
        <charset val="128"/>
      </rPr>
      <t>支給決定障害者等</t>
    </r>
    <r>
      <rPr>
        <sz val="9"/>
        <rFont val="BIZ UDゴシック"/>
        <family val="3"/>
        <charset val="128"/>
      </rPr>
      <t xml:space="preserve">
氏　名</t>
    </r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9" eb="12">
      <t>シメイ</t>
    </rPh>
    <phoneticPr fontId="3"/>
  </si>
  <si>
    <t>事業所
番号</t>
    <rPh sb="0" eb="3">
      <t>ジギョウショ</t>
    </rPh>
    <rPh sb="4" eb="5">
      <t>バン</t>
    </rPh>
    <rPh sb="5" eb="6">
      <t>ゴウ</t>
    </rPh>
    <phoneticPr fontId="3"/>
  </si>
  <si>
    <t>←受給者証番号及び事業所番号は誤り無く記入。</t>
    <rPh sb="1" eb="4">
      <t>ジュキュウシャ</t>
    </rPh>
    <rPh sb="4" eb="5">
      <t>ショウ</t>
    </rPh>
    <rPh sb="5" eb="7">
      <t>バンゴウ</t>
    </rPh>
    <rPh sb="7" eb="8">
      <t>オヨ</t>
    </rPh>
    <rPh sb="9" eb="12">
      <t>ジギョウショ</t>
    </rPh>
    <rPh sb="12" eb="14">
      <t>バンゴウ</t>
    </rPh>
    <rPh sb="15" eb="16">
      <t>アヤマ</t>
    </rPh>
    <rPh sb="17" eb="18">
      <t>ナ</t>
    </rPh>
    <rPh sb="19" eb="21">
      <t>キニュウ</t>
    </rPh>
    <phoneticPr fontId="3"/>
  </si>
  <si>
    <t>（障害児氏名）</t>
    <phoneticPr fontId="3"/>
  </si>
  <si>
    <t>契約
支給量</t>
    <rPh sb="0" eb="2">
      <t>ケイヤク</t>
    </rPh>
    <rPh sb="3" eb="6">
      <t>シキュウリョウ</t>
    </rPh>
    <phoneticPr fontId="3"/>
  </si>
  <si>
    <t>身体介護を伴う</t>
    <rPh sb="0" eb="2">
      <t>シンタイ</t>
    </rPh>
    <rPh sb="2" eb="4">
      <t>カイゴ</t>
    </rPh>
    <phoneticPr fontId="3"/>
  </si>
  <si>
    <t>身体介護を
伴わない</t>
    <rPh sb="0" eb="2">
      <t>シンタイ</t>
    </rPh>
    <rPh sb="2" eb="4">
      <t>カイゴ</t>
    </rPh>
    <rPh sb="6" eb="7">
      <t>トモナ</t>
    </rPh>
    <phoneticPr fontId="3"/>
  </si>
  <si>
    <t>事業者
及びその
事業所の
名称</t>
    <rPh sb="14" eb="16">
      <t>メイショウ</t>
    </rPh>
    <phoneticPr fontId="3"/>
  </si>
  <si>
    <t>←身体介護の有無については、必ず受給者証を確認して、
　いずれかに○印を記入してください。</t>
    <rPh sb="1" eb="3">
      <t>シンタイ</t>
    </rPh>
    <rPh sb="3" eb="5">
      <t>カイゴ</t>
    </rPh>
    <rPh sb="6" eb="8">
      <t>ウム</t>
    </rPh>
    <rPh sb="14" eb="15">
      <t>カナラ</t>
    </rPh>
    <rPh sb="16" eb="19">
      <t>ジュキュウシャ</t>
    </rPh>
    <rPh sb="19" eb="20">
      <t>ショウ</t>
    </rPh>
    <rPh sb="21" eb="23">
      <t>カクニン</t>
    </rPh>
    <rPh sb="34" eb="35">
      <t>ジルシ</t>
    </rPh>
    <rPh sb="36" eb="38">
      <t>キニュウ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</si>
  <si>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</si>
  <si>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</si>
  <si>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移動支援計画</t>
    <rPh sb="0" eb="2">
      <t>イドウ</t>
    </rPh>
    <rPh sb="2" eb="4">
      <t>シエン</t>
    </rPh>
    <rPh sb="4" eb="6">
      <t>ケイカク</t>
    </rPh>
    <phoneticPr fontId="3"/>
  </si>
  <si>
    <t>サービス提供時間</t>
    <rPh sb="4" eb="6">
      <t>テイキョウ</t>
    </rPh>
    <rPh sb="6" eb="8">
      <t>ジカン</t>
    </rPh>
    <phoneticPr fontId="3"/>
  </si>
  <si>
    <t>派遣人数</t>
    <rPh sb="0" eb="2">
      <t>ハケン</t>
    </rPh>
    <rPh sb="2" eb="4">
      <t>ニンズウ</t>
    </rPh>
    <phoneticPr fontId="3"/>
  </si>
  <si>
    <t>利用者確認欄</t>
    <rPh sb="3" eb="5">
      <t>カクニン</t>
    </rPh>
    <rPh sb="5" eb="6">
      <t>ラン</t>
    </rPh>
    <phoneticPr fontId="3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</si>
  <si>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</si>
  <si>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</si>
  <si>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計　画
時間数</t>
    <rPh sb="0" eb="3">
      <t>ケイカク</t>
    </rPh>
    <rPh sb="4" eb="6">
      <t>ジカン</t>
    </rPh>
    <rPh sb="6" eb="7">
      <t>スウ</t>
    </rPh>
    <phoneticPr fontId="3"/>
  </si>
  <si>
    <t>算　定
時間数</t>
    <rPh sb="0" eb="3">
      <t>サンテイ</t>
    </rPh>
    <rPh sb="4" eb="6">
      <t>ジカン</t>
    </rPh>
    <rPh sb="6" eb="7">
      <t>スウ</t>
    </rPh>
    <phoneticPr fontId="3"/>
  </si>
  <si>
    <t>←文字は大きく、鮮明に、きれいな字で記入してください。</t>
    <rPh sb="1" eb="3">
      <t>モジ</t>
    </rPh>
    <rPh sb="4" eb="5">
      <t>オオ</t>
    </rPh>
    <rPh sb="8" eb="10">
      <t>センメイ</t>
    </rPh>
    <rPh sb="16" eb="17">
      <t>ジ</t>
    </rPh>
    <rPh sb="18" eb="20">
      <t>キニュウ</t>
    </rPh>
    <phoneticPr fontId="3"/>
  </si>
  <si>
    <t>←派遣人数を必ず記入。２人介護で同一時間でないときは、
  1人介護として２行に記入し、備考欄に記載</t>
    <rPh sb="1" eb="3">
      <t>ハケン</t>
    </rPh>
    <rPh sb="3" eb="5">
      <t>ニンズウ</t>
    </rPh>
    <rPh sb="6" eb="7">
      <t>カナラ</t>
    </rPh>
    <rPh sb="8" eb="10">
      <t>キニュウ</t>
    </rPh>
    <rPh sb="12" eb="13">
      <t>ニン</t>
    </rPh>
    <rPh sb="13" eb="15">
      <t>カイゴ</t>
    </rPh>
    <rPh sb="16" eb="18">
      <t>ドウイツ</t>
    </rPh>
    <rPh sb="18" eb="20">
      <t>ジカン</t>
    </rPh>
    <rPh sb="31" eb="32">
      <t>ニン</t>
    </rPh>
    <rPh sb="32" eb="34">
      <t>カイゴ</t>
    </rPh>
    <rPh sb="38" eb="39">
      <t>ギョウ</t>
    </rPh>
    <rPh sb="40" eb="42">
      <t>キニュウ</t>
    </rPh>
    <rPh sb="44" eb="46">
      <t>ビコウ</t>
    </rPh>
    <rPh sb="46" eb="47">
      <t>ラン</t>
    </rPh>
    <rPh sb="48" eb="50">
      <t>キサイ</t>
    </rPh>
    <phoneticPr fontId="3"/>
  </si>
  <si>
    <t>←２時間以内に次のサービスを提供した場合は備考欄に記入。</t>
    <rPh sb="2" eb="4">
      <t>ジカン</t>
    </rPh>
    <rPh sb="4" eb="6">
      <t>イナイ</t>
    </rPh>
    <rPh sb="7" eb="8">
      <t>ツギ</t>
    </rPh>
    <rPh sb="14" eb="16">
      <t>テイキョウ</t>
    </rPh>
    <rPh sb="18" eb="20">
      <t>バアイ</t>
    </rPh>
    <rPh sb="21" eb="23">
      <t>ビコウ</t>
    </rPh>
    <rPh sb="23" eb="24">
      <t>ラン</t>
    </rPh>
    <rPh sb="25" eb="27">
      <t>キニュウ</t>
    </rPh>
    <phoneticPr fontId="3"/>
  </si>
  <si>
    <t>←計画のみでサービスの提供がなかった日は取り消し線を引く。</t>
    <rPh sb="1" eb="3">
      <t>ケイカク</t>
    </rPh>
    <rPh sb="11" eb="13">
      <t>テイキョウ</t>
    </rPh>
    <rPh sb="18" eb="19">
      <t>ヒ</t>
    </rPh>
    <rPh sb="20" eb="21">
      <t>ト</t>
    </rPh>
    <rPh sb="22" eb="23">
      <t>ケ</t>
    </rPh>
    <rPh sb="24" eb="25">
      <t>セン</t>
    </rPh>
    <rPh sb="26" eb="27">
      <t>ヒ</t>
    </rPh>
    <phoneticPr fontId="3"/>
  </si>
  <si>
    <t>※緊急やむを得ずサービス提供時間を超えた場合は、必ず事前に
　各地区総合支所区民課保健福祉係の担当者に連絡をしてください。
　閉庁時間や閉庁日は、開庁時間に速やかに行ってください。</t>
    <rPh sb="1" eb="3">
      <t>キンキュウ</t>
    </rPh>
    <rPh sb="6" eb="7">
      <t>エ</t>
    </rPh>
    <rPh sb="12" eb="14">
      <t>テイキョウ</t>
    </rPh>
    <rPh sb="14" eb="16">
      <t>ジカン</t>
    </rPh>
    <rPh sb="17" eb="18">
      <t>コ</t>
    </rPh>
    <rPh sb="20" eb="22">
      <t>バアイ</t>
    </rPh>
    <rPh sb="24" eb="25">
      <t>カナラ</t>
    </rPh>
    <rPh sb="26" eb="28">
      <t>ジゼン</t>
    </rPh>
    <rPh sb="31" eb="34">
      <t>カクチク</t>
    </rPh>
    <rPh sb="34" eb="36">
      <t>ソウゴウ</t>
    </rPh>
    <rPh sb="36" eb="38">
      <t>シショ</t>
    </rPh>
    <rPh sb="38" eb="40">
      <t>クミン</t>
    </rPh>
    <rPh sb="40" eb="41">
      <t>カ</t>
    </rPh>
    <rPh sb="41" eb="43">
      <t>ホケン</t>
    </rPh>
    <rPh sb="43" eb="45">
      <t>フクシ</t>
    </rPh>
    <rPh sb="45" eb="46">
      <t>カカリ</t>
    </rPh>
    <rPh sb="47" eb="50">
      <t>タントウシャ</t>
    </rPh>
    <rPh sb="51" eb="53">
      <t>レンラク</t>
    </rPh>
    <rPh sb="63" eb="64">
      <t>ヘイ</t>
    </rPh>
    <rPh sb="64" eb="65">
      <t>チョウ</t>
    </rPh>
    <rPh sb="65" eb="67">
      <t>ジカン</t>
    </rPh>
    <rPh sb="68" eb="71">
      <t>ヘイチョウビ</t>
    </rPh>
    <rPh sb="73" eb="75">
      <t>カイチョウ</t>
    </rPh>
    <rPh sb="75" eb="77">
      <t>ジカン</t>
    </rPh>
    <rPh sb="78" eb="79">
      <t>スミ</t>
    </rPh>
    <rPh sb="82" eb="83">
      <t>オコナ</t>
    </rPh>
    <phoneticPr fontId="3"/>
  </si>
  <si>
    <t>合計</t>
    <rPh sb="0" eb="2">
      <t>ゴウケイ</t>
    </rPh>
    <phoneticPr fontId="3"/>
  </si>
  <si>
    <t>※時間の記入は22：00と入力してください。また、午前0時以降は25：00や26：00のように入力してください。</t>
    <rPh sb="1" eb="3">
      <t>ジカン</t>
    </rPh>
    <rPh sb="4" eb="6">
      <t>キニュウ</t>
    </rPh>
    <rPh sb="13" eb="15">
      <t>ニュウリョク</t>
    </rPh>
    <rPh sb="25" eb="27">
      <t>ゴゼン</t>
    </rPh>
    <rPh sb="28" eb="29">
      <t>ジ</t>
    </rPh>
    <rPh sb="29" eb="31">
      <t>イコウ</t>
    </rPh>
    <phoneticPr fontId="3"/>
  </si>
  <si>
    <t>枚中</t>
    <rPh sb="0" eb="1">
      <t>マイ</t>
    </rPh>
    <rPh sb="1" eb="2">
      <t>チュウ</t>
    </rPh>
    <phoneticPr fontId="3"/>
  </si>
  <si>
    <t>ｻｰﾋﾞｽｺｰﾄﾞ</t>
    <phoneticPr fontId="3"/>
  </si>
  <si>
    <t>報酬単位</t>
    <phoneticPr fontId="3"/>
  </si>
  <si>
    <t>身体介護あり日中０．５</t>
  </si>
  <si>
    <t>身体介護あり日中１．０</t>
  </si>
  <si>
    <t>身体介護あり日中１．５</t>
  </si>
  <si>
    <t>身体介護あり日中２．０</t>
  </si>
  <si>
    <t>身体介護あり日中２．５</t>
  </si>
  <si>
    <t>身体介護あり日中３．０</t>
  </si>
  <si>
    <t>身体介護あり日中３．５</t>
  </si>
  <si>
    <t>身体介護あり日中４．０</t>
  </si>
  <si>
    <t>身体介護あり日中４．５</t>
  </si>
  <si>
    <t>身体介護あり日中５．０</t>
  </si>
  <si>
    <t>身体介護あり日中５．５</t>
  </si>
  <si>
    <t>身体介護あり日中６．０</t>
  </si>
  <si>
    <t>身体介護あり日中６．５</t>
  </si>
  <si>
    <t>身体介護あり日中７．０</t>
  </si>
  <si>
    <t>身体介護あり日中７．５</t>
  </si>
  <si>
    <t>身体介護あり日中８．０</t>
  </si>
  <si>
    <t>身体介護あり日中８．５</t>
  </si>
  <si>
    <t>身体介護あり日中９．０</t>
  </si>
  <si>
    <t>身体介護あり日中９．５</t>
  </si>
  <si>
    <t>身体介護あり日中１０．０</t>
  </si>
  <si>
    <t>身体介護あり日中１０．５</t>
  </si>
  <si>
    <t>身体介護あり早朝０．５</t>
    <rPh sb="0" eb="2">
      <t>シンタイ</t>
    </rPh>
    <rPh sb="2" eb="4">
      <t>カイゴ</t>
    </rPh>
    <rPh sb="6" eb="8">
      <t>ソウチョウ</t>
    </rPh>
    <phoneticPr fontId="3"/>
  </si>
  <si>
    <t>身体介護あり早朝１．０</t>
    <rPh sb="0" eb="2">
      <t>シンタイ</t>
    </rPh>
    <rPh sb="2" eb="4">
      <t>カイゴ</t>
    </rPh>
    <rPh sb="6" eb="8">
      <t>ソウチョウ</t>
    </rPh>
    <phoneticPr fontId="3"/>
  </si>
  <si>
    <t>身体介護あり早朝１．５</t>
    <rPh sb="0" eb="2">
      <t>シンタイ</t>
    </rPh>
    <rPh sb="2" eb="4">
      <t>カイゴ</t>
    </rPh>
    <rPh sb="6" eb="8">
      <t>ソウチョウ</t>
    </rPh>
    <phoneticPr fontId="3"/>
  </si>
  <si>
    <t>身体介護あり早朝２．０</t>
    <rPh sb="0" eb="2">
      <t>シンタイ</t>
    </rPh>
    <rPh sb="2" eb="4">
      <t>カイゴ</t>
    </rPh>
    <rPh sb="6" eb="8">
      <t>ソウチョウ</t>
    </rPh>
    <phoneticPr fontId="3"/>
  </si>
  <si>
    <t>身体介護あり早朝２．５</t>
    <rPh sb="0" eb="2">
      <t>シンタイ</t>
    </rPh>
    <rPh sb="2" eb="4">
      <t>カイゴ</t>
    </rPh>
    <rPh sb="6" eb="8">
      <t>ソウチョウ</t>
    </rPh>
    <phoneticPr fontId="3"/>
  </si>
  <si>
    <t>身体介護あり夜間０．５</t>
    <rPh sb="0" eb="2">
      <t>シンタイ</t>
    </rPh>
    <rPh sb="2" eb="4">
      <t>カイゴ</t>
    </rPh>
    <rPh sb="6" eb="8">
      <t>ヤカン</t>
    </rPh>
    <phoneticPr fontId="3"/>
  </si>
  <si>
    <t>身体介護あり夜間１．０</t>
    <rPh sb="0" eb="2">
      <t>シンタイ</t>
    </rPh>
    <rPh sb="2" eb="4">
      <t>カイゴ</t>
    </rPh>
    <rPh sb="6" eb="8">
      <t>ヤカン</t>
    </rPh>
    <phoneticPr fontId="3"/>
  </si>
  <si>
    <t>身体介護あり夜間１．５</t>
    <rPh sb="0" eb="2">
      <t>シンタイ</t>
    </rPh>
    <rPh sb="2" eb="4">
      <t>カイゴ</t>
    </rPh>
    <rPh sb="6" eb="8">
      <t>ヤカン</t>
    </rPh>
    <phoneticPr fontId="3"/>
  </si>
  <si>
    <t>身体介護あり夜間２．０</t>
    <rPh sb="0" eb="2">
      <t>シンタイ</t>
    </rPh>
    <rPh sb="2" eb="4">
      <t>カイゴ</t>
    </rPh>
    <rPh sb="6" eb="8">
      <t>ヤカン</t>
    </rPh>
    <phoneticPr fontId="3"/>
  </si>
  <si>
    <t>身体介護あり夜間２．５</t>
    <rPh sb="0" eb="2">
      <t>シンタイ</t>
    </rPh>
    <rPh sb="2" eb="4">
      <t>カイゴ</t>
    </rPh>
    <rPh sb="6" eb="8">
      <t>ヤカン</t>
    </rPh>
    <phoneticPr fontId="3"/>
  </si>
  <si>
    <t>身体介護あり夜間３．０</t>
    <rPh sb="0" eb="2">
      <t>シンタイ</t>
    </rPh>
    <rPh sb="2" eb="4">
      <t>カイゴ</t>
    </rPh>
    <rPh sb="6" eb="8">
      <t>ヤカン</t>
    </rPh>
    <phoneticPr fontId="3"/>
  </si>
  <si>
    <t>身体介護あり夜間３．５</t>
    <rPh sb="0" eb="2">
      <t>シンタイ</t>
    </rPh>
    <rPh sb="2" eb="4">
      <t>カイゴ</t>
    </rPh>
    <rPh sb="6" eb="8">
      <t>ヤカン</t>
    </rPh>
    <phoneticPr fontId="3"/>
  </si>
  <si>
    <t>身体介護あり夜間４．０</t>
    <rPh sb="0" eb="2">
      <t>シンタイ</t>
    </rPh>
    <rPh sb="2" eb="4">
      <t>カイゴ</t>
    </rPh>
    <rPh sb="6" eb="8">
      <t>ヤカン</t>
    </rPh>
    <phoneticPr fontId="3"/>
  </si>
  <si>
    <t>身体介護あり夜間４．５</t>
    <rPh sb="0" eb="2">
      <t>シンタイ</t>
    </rPh>
    <rPh sb="2" eb="4">
      <t>カイゴ</t>
    </rPh>
    <rPh sb="6" eb="8">
      <t>ヤカン</t>
    </rPh>
    <phoneticPr fontId="3"/>
  </si>
  <si>
    <t>身体介護あり深夜０．５</t>
    <rPh sb="0" eb="2">
      <t>シンタイ</t>
    </rPh>
    <rPh sb="2" eb="4">
      <t>カイゴ</t>
    </rPh>
    <rPh sb="6" eb="8">
      <t>シンヤ</t>
    </rPh>
    <phoneticPr fontId="3"/>
  </si>
  <si>
    <t>身体介護あり深夜１．０</t>
    <rPh sb="0" eb="2">
      <t>シンタイ</t>
    </rPh>
    <rPh sb="2" eb="4">
      <t>カイゴ</t>
    </rPh>
    <rPh sb="6" eb="8">
      <t>シンヤ</t>
    </rPh>
    <phoneticPr fontId="3"/>
  </si>
  <si>
    <t>身体介護あり深夜１．５</t>
    <rPh sb="0" eb="2">
      <t>シンタイ</t>
    </rPh>
    <rPh sb="2" eb="4">
      <t>カイゴ</t>
    </rPh>
    <rPh sb="6" eb="8">
      <t>シンヤ</t>
    </rPh>
    <phoneticPr fontId="3"/>
  </si>
  <si>
    <t>身体介護あり深夜２．０</t>
    <rPh sb="0" eb="2">
      <t>シンタイ</t>
    </rPh>
    <rPh sb="2" eb="4">
      <t>カイゴ</t>
    </rPh>
    <rPh sb="6" eb="8">
      <t>シンヤ</t>
    </rPh>
    <phoneticPr fontId="3"/>
  </si>
  <si>
    <t>身体介護あり深夜２．５</t>
    <rPh sb="0" eb="2">
      <t>シンタイ</t>
    </rPh>
    <rPh sb="2" eb="4">
      <t>カイゴ</t>
    </rPh>
    <rPh sb="6" eb="8">
      <t>シンヤ</t>
    </rPh>
    <phoneticPr fontId="3"/>
  </si>
  <si>
    <t>身体介護あり深夜３．０</t>
    <rPh sb="0" eb="2">
      <t>シンタイ</t>
    </rPh>
    <rPh sb="2" eb="4">
      <t>カイゴ</t>
    </rPh>
    <rPh sb="6" eb="8">
      <t>シンヤ</t>
    </rPh>
    <phoneticPr fontId="3"/>
  </si>
  <si>
    <t>身体介護あり深夜３．５</t>
    <rPh sb="0" eb="2">
      <t>シンタイ</t>
    </rPh>
    <rPh sb="2" eb="4">
      <t>カイゴ</t>
    </rPh>
    <rPh sb="6" eb="8">
      <t>シンヤ</t>
    </rPh>
    <phoneticPr fontId="3"/>
  </si>
  <si>
    <t>身体介護あり深夜４．０</t>
    <rPh sb="0" eb="2">
      <t>シンタイ</t>
    </rPh>
    <rPh sb="2" eb="4">
      <t>カイゴ</t>
    </rPh>
    <rPh sb="6" eb="8">
      <t>シンヤ</t>
    </rPh>
    <phoneticPr fontId="3"/>
  </si>
  <si>
    <t>身体介護あり深夜４．５</t>
    <rPh sb="0" eb="2">
      <t>シンタイ</t>
    </rPh>
    <rPh sb="2" eb="4">
      <t>カイゴ</t>
    </rPh>
    <rPh sb="6" eb="8">
      <t>シンヤ</t>
    </rPh>
    <phoneticPr fontId="3"/>
  </si>
  <si>
    <t>身体介護あり深夜５．０</t>
    <rPh sb="0" eb="2">
      <t>シンタイ</t>
    </rPh>
    <rPh sb="2" eb="4">
      <t>カイゴ</t>
    </rPh>
    <rPh sb="6" eb="8">
      <t>シンヤ</t>
    </rPh>
    <phoneticPr fontId="3"/>
  </si>
  <si>
    <t>身体介護あり深夜５．５</t>
    <rPh sb="0" eb="2">
      <t>シンタイ</t>
    </rPh>
    <rPh sb="2" eb="4">
      <t>カイゴ</t>
    </rPh>
    <rPh sb="6" eb="8">
      <t>シンヤ</t>
    </rPh>
    <phoneticPr fontId="3"/>
  </si>
  <si>
    <t>身体介護あり深夜６．０</t>
    <rPh sb="0" eb="2">
      <t>シンタイ</t>
    </rPh>
    <rPh sb="2" eb="4">
      <t>カイゴ</t>
    </rPh>
    <rPh sb="6" eb="8">
      <t>シンヤ</t>
    </rPh>
    <phoneticPr fontId="3"/>
  </si>
  <si>
    <t>身体介護あり深夜６．５</t>
    <rPh sb="0" eb="2">
      <t>シンタイ</t>
    </rPh>
    <rPh sb="2" eb="4">
      <t>カイゴ</t>
    </rPh>
    <rPh sb="6" eb="8">
      <t>シンヤ</t>
    </rPh>
    <phoneticPr fontId="3"/>
  </si>
  <si>
    <t>身体あり日中増０．５</t>
    <rPh sb="0" eb="2">
      <t>シンタイ</t>
    </rPh>
    <rPh sb="4" eb="5">
      <t>ヒ</t>
    </rPh>
    <rPh sb="5" eb="6">
      <t>チュウ</t>
    </rPh>
    <rPh sb="6" eb="7">
      <t>ゾウ</t>
    </rPh>
    <phoneticPr fontId="3"/>
  </si>
  <si>
    <t>身体あり日中増１．０</t>
    <rPh sb="4" eb="5">
      <t>ヒ</t>
    </rPh>
    <rPh sb="5" eb="6">
      <t>チュウ</t>
    </rPh>
    <rPh sb="6" eb="7">
      <t>ゾウ</t>
    </rPh>
    <phoneticPr fontId="3"/>
  </si>
  <si>
    <t>身体あり日中増１．５</t>
    <rPh sb="4" eb="5">
      <t>ヒ</t>
    </rPh>
    <rPh sb="5" eb="6">
      <t>チュウ</t>
    </rPh>
    <rPh sb="6" eb="7">
      <t>ゾウ</t>
    </rPh>
    <phoneticPr fontId="3"/>
  </si>
  <si>
    <t>身体あり日中増２．０</t>
    <rPh sb="4" eb="5">
      <t>ヒ</t>
    </rPh>
    <rPh sb="5" eb="6">
      <t>チュウ</t>
    </rPh>
    <rPh sb="6" eb="7">
      <t>ゾウ</t>
    </rPh>
    <phoneticPr fontId="3"/>
  </si>
  <si>
    <t>身体あり日中増２．５</t>
    <rPh sb="4" eb="5">
      <t>ヒ</t>
    </rPh>
    <rPh sb="5" eb="6">
      <t>チュウ</t>
    </rPh>
    <rPh sb="6" eb="7">
      <t>ゾウ</t>
    </rPh>
    <phoneticPr fontId="3"/>
  </si>
  <si>
    <t>身体あり日中増３．０</t>
    <rPh sb="4" eb="5">
      <t>ヒ</t>
    </rPh>
    <rPh sb="5" eb="6">
      <t>チュウ</t>
    </rPh>
    <rPh sb="6" eb="7">
      <t>ゾウ</t>
    </rPh>
    <phoneticPr fontId="3"/>
  </si>
  <si>
    <t>身体あり日中増３．５</t>
    <rPh sb="4" eb="5">
      <t>ヒ</t>
    </rPh>
    <rPh sb="5" eb="6">
      <t>チュウ</t>
    </rPh>
    <rPh sb="6" eb="7">
      <t>ゾウ</t>
    </rPh>
    <phoneticPr fontId="3"/>
  </si>
  <si>
    <t>身体あり日中増４．０</t>
    <rPh sb="4" eb="5">
      <t>ヒ</t>
    </rPh>
    <rPh sb="5" eb="6">
      <t>チュウ</t>
    </rPh>
    <rPh sb="6" eb="7">
      <t>ゾウ</t>
    </rPh>
    <phoneticPr fontId="3"/>
  </si>
  <si>
    <t>身体あり日中増４．５</t>
    <rPh sb="4" eb="5">
      <t>ヒ</t>
    </rPh>
    <rPh sb="5" eb="6">
      <t>チュウ</t>
    </rPh>
    <rPh sb="6" eb="7">
      <t>ゾウ</t>
    </rPh>
    <phoneticPr fontId="3"/>
  </si>
  <si>
    <t>身体あり日中増５．０</t>
    <rPh sb="4" eb="5">
      <t>ヒ</t>
    </rPh>
    <rPh sb="5" eb="6">
      <t>チュウ</t>
    </rPh>
    <rPh sb="6" eb="7">
      <t>ゾウ</t>
    </rPh>
    <phoneticPr fontId="3"/>
  </si>
  <si>
    <t>身体あり日中増５．５</t>
    <rPh sb="4" eb="5">
      <t>ヒ</t>
    </rPh>
    <rPh sb="5" eb="6">
      <t>チュウ</t>
    </rPh>
    <rPh sb="6" eb="7">
      <t>ゾウ</t>
    </rPh>
    <phoneticPr fontId="3"/>
  </si>
  <si>
    <t>身体あり日中増６．０</t>
    <rPh sb="4" eb="5">
      <t>ヒ</t>
    </rPh>
    <rPh sb="5" eb="6">
      <t>チュウ</t>
    </rPh>
    <rPh sb="6" eb="7">
      <t>ゾウ</t>
    </rPh>
    <phoneticPr fontId="3"/>
  </si>
  <si>
    <t>身体あり日中増６．５</t>
    <rPh sb="4" eb="5">
      <t>ヒ</t>
    </rPh>
    <rPh sb="5" eb="6">
      <t>チュウ</t>
    </rPh>
    <rPh sb="6" eb="7">
      <t>ゾウ</t>
    </rPh>
    <phoneticPr fontId="3"/>
  </si>
  <si>
    <t>身体あり日中増７．０</t>
    <rPh sb="4" eb="5">
      <t>ヒ</t>
    </rPh>
    <rPh sb="5" eb="6">
      <t>チュウ</t>
    </rPh>
    <rPh sb="6" eb="7">
      <t>ゾウ</t>
    </rPh>
    <phoneticPr fontId="3"/>
  </si>
  <si>
    <t>身体あり日中増７．５</t>
    <rPh sb="4" eb="5">
      <t>ヒ</t>
    </rPh>
    <rPh sb="5" eb="6">
      <t>チュウ</t>
    </rPh>
    <rPh sb="6" eb="7">
      <t>ゾウ</t>
    </rPh>
    <phoneticPr fontId="3"/>
  </si>
  <si>
    <t>身体あり日中増８．０</t>
    <rPh sb="4" eb="5">
      <t>ヒ</t>
    </rPh>
    <rPh sb="5" eb="6">
      <t>チュウ</t>
    </rPh>
    <rPh sb="6" eb="7">
      <t>ゾウ</t>
    </rPh>
    <phoneticPr fontId="3"/>
  </si>
  <si>
    <t>身体あり日中増８．５</t>
    <rPh sb="4" eb="5">
      <t>ヒ</t>
    </rPh>
    <rPh sb="5" eb="6">
      <t>チュウ</t>
    </rPh>
    <rPh sb="6" eb="7">
      <t>ゾウ</t>
    </rPh>
    <phoneticPr fontId="3"/>
  </si>
  <si>
    <t>身体あり日中増９．０</t>
    <rPh sb="4" eb="5">
      <t>ヒ</t>
    </rPh>
    <rPh sb="5" eb="6">
      <t>チュウ</t>
    </rPh>
    <rPh sb="6" eb="7">
      <t>ゾウ</t>
    </rPh>
    <phoneticPr fontId="3"/>
  </si>
  <si>
    <t>身体あり日中増９．５</t>
    <rPh sb="4" eb="5">
      <t>ヒ</t>
    </rPh>
    <rPh sb="5" eb="6">
      <t>チュウ</t>
    </rPh>
    <rPh sb="6" eb="7">
      <t>ゾウ</t>
    </rPh>
    <phoneticPr fontId="3"/>
  </si>
  <si>
    <t>身体あり日中増１０．０</t>
    <rPh sb="4" eb="5">
      <t>ヒ</t>
    </rPh>
    <rPh sb="5" eb="6">
      <t>チュウ</t>
    </rPh>
    <rPh sb="6" eb="7">
      <t>ゾウ</t>
    </rPh>
    <phoneticPr fontId="3"/>
  </si>
  <si>
    <t>身体あり日中増１０．５</t>
    <rPh sb="4" eb="5">
      <t>ヒ</t>
    </rPh>
    <rPh sb="5" eb="6">
      <t>チュウ</t>
    </rPh>
    <rPh sb="6" eb="7">
      <t>ゾウ</t>
    </rPh>
    <phoneticPr fontId="3"/>
  </si>
  <si>
    <t>身体あり早朝増０．５</t>
    <rPh sb="0" eb="2">
      <t>シンタイ</t>
    </rPh>
    <rPh sb="4" eb="6">
      <t>ソウチョウ</t>
    </rPh>
    <rPh sb="6" eb="7">
      <t>ゾウ</t>
    </rPh>
    <phoneticPr fontId="3"/>
  </si>
  <si>
    <t>身体あり早朝増１．０</t>
    <rPh sb="4" eb="6">
      <t>ソウチョウ</t>
    </rPh>
    <rPh sb="6" eb="7">
      <t>ゾウ</t>
    </rPh>
    <phoneticPr fontId="3"/>
  </si>
  <si>
    <t>身体あり早朝増１．５</t>
    <rPh sb="4" eb="6">
      <t>ソウチョウ</t>
    </rPh>
    <rPh sb="6" eb="7">
      <t>ゾウ</t>
    </rPh>
    <phoneticPr fontId="3"/>
  </si>
  <si>
    <t>身体あり早朝増２．０</t>
    <rPh sb="4" eb="6">
      <t>ソウチョウ</t>
    </rPh>
    <rPh sb="6" eb="7">
      <t>ゾウ</t>
    </rPh>
    <phoneticPr fontId="3"/>
  </si>
  <si>
    <t>身体あり早朝増２．５</t>
    <rPh sb="4" eb="6">
      <t>ソウチョウ</t>
    </rPh>
    <rPh sb="6" eb="7">
      <t>ゾウ</t>
    </rPh>
    <phoneticPr fontId="3"/>
  </si>
  <si>
    <t>身体あり夜間増０．５</t>
    <rPh sb="4" eb="6">
      <t>ヤカン</t>
    </rPh>
    <rPh sb="6" eb="7">
      <t>ゾウ</t>
    </rPh>
    <phoneticPr fontId="3"/>
  </si>
  <si>
    <t>身体あり夜間増１．０</t>
    <rPh sb="4" eb="6">
      <t>ヤカン</t>
    </rPh>
    <rPh sb="6" eb="7">
      <t>ゾウ</t>
    </rPh>
    <phoneticPr fontId="3"/>
  </si>
  <si>
    <t>身体あり夜間増１．５</t>
    <rPh sb="4" eb="6">
      <t>ヤカン</t>
    </rPh>
    <rPh sb="6" eb="7">
      <t>ゾウ</t>
    </rPh>
    <phoneticPr fontId="3"/>
  </si>
  <si>
    <t>身体あり夜間増２．０</t>
    <rPh sb="4" eb="6">
      <t>ヤカン</t>
    </rPh>
    <rPh sb="6" eb="7">
      <t>ゾウ</t>
    </rPh>
    <phoneticPr fontId="3"/>
  </si>
  <si>
    <t>身体あり夜間増２．５</t>
    <rPh sb="4" eb="6">
      <t>ヤカン</t>
    </rPh>
    <rPh sb="6" eb="7">
      <t>ゾウ</t>
    </rPh>
    <phoneticPr fontId="3"/>
  </si>
  <si>
    <t>身体あり夜間増３．０</t>
    <rPh sb="4" eb="6">
      <t>ヤカン</t>
    </rPh>
    <rPh sb="6" eb="7">
      <t>ゾウ</t>
    </rPh>
    <phoneticPr fontId="3"/>
  </si>
  <si>
    <t>身体あり夜間増３．５</t>
    <rPh sb="4" eb="6">
      <t>ヤカン</t>
    </rPh>
    <rPh sb="6" eb="7">
      <t>ゾウ</t>
    </rPh>
    <phoneticPr fontId="3"/>
  </si>
  <si>
    <t>身体あり夜間増４．０</t>
    <rPh sb="4" eb="6">
      <t>ヤカン</t>
    </rPh>
    <rPh sb="6" eb="7">
      <t>ゾウ</t>
    </rPh>
    <phoneticPr fontId="3"/>
  </si>
  <si>
    <t>身体あり夜間増４．５</t>
    <rPh sb="4" eb="6">
      <t>ヤカン</t>
    </rPh>
    <rPh sb="6" eb="7">
      <t>ゾウ</t>
    </rPh>
    <phoneticPr fontId="3"/>
  </si>
  <si>
    <t>身体あり深夜増０．５</t>
    <rPh sb="4" eb="6">
      <t>シンヤ</t>
    </rPh>
    <rPh sb="6" eb="7">
      <t>ゾウ</t>
    </rPh>
    <phoneticPr fontId="3"/>
  </si>
  <si>
    <t>身体あり深夜増１．０</t>
    <rPh sb="4" eb="6">
      <t>シンヤ</t>
    </rPh>
    <rPh sb="6" eb="7">
      <t>ゾウ</t>
    </rPh>
    <phoneticPr fontId="3"/>
  </si>
  <si>
    <t>身体あり深夜増１．５</t>
    <rPh sb="4" eb="6">
      <t>シンヤ</t>
    </rPh>
    <rPh sb="6" eb="7">
      <t>ゾウ</t>
    </rPh>
    <phoneticPr fontId="3"/>
  </si>
  <si>
    <t>身体あり深夜増２．０</t>
    <rPh sb="4" eb="6">
      <t>シンヤ</t>
    </rPh>
    <rPh sb="6" eb="7">
      <t>ゾウ</t>
    </rPh>
    <phoneticPr fontId="3"/>
  </si>
  <si>
    <t>身体介護なし日中０．５</t>
    <rPh sb="0" eb="2">
      <t>シンタイ</t>
    </rPh>
    <rPh sb="2" eb="4">
      <t>カイゴ</t>
    </rPh>
    <rPh sb="6" eb="8">
      <t>ニッチュウ</t>
    </rPh>
    <phoneticPr fontId="3"/>
  </si>
  <si>
    <t>身体介護なし日中１．０</t>
    <rPh sb="0" eb="2">
      <t>シンタイ</t>
    </rPh>
    <rPh sb="2" eb="4">
      <t>カイゴ</t>
    </rPh>
    <rPh sb="6" eb="8">
      <t>ニッチュウ</t>
    </rPh>
    <phoneticPr fontId="3"/>
  </si>
  <si>
    <t>身体介護なし日中１．５</t>
    <rPh sb="0" eb="2">
      <t>シンタイ</t>
    </rPh>
    <rPh sb="2" eb="4">
      <t>カイゴ</t>
    </rPh>
    <rPh sb="6" eb="8">
      <t>ニッチュウ</t>
    </rPh>
    <phoneticPr fontId="3"/>
  </si>
  <si>
    <t>身体介護なし日中２．０</t>
    <rPh sb="0" eb="2">
      <t>シンタイ</t>
    </rPh>
    <rPh sb="2" eb="4">
      <t>カイゴ</t>
    </rPh>
    <rPh sb="6" eb="8">
      <t>ニッチュウ</t>
    </rPh>
    <phoneticPr fontId="3"/>
  </si>
  <si>
    <t>身体介護なし日中２．５</t>
    <rPh sb="0" eb="2">
      <t>シンタイ</t>
    </rPh>
    <rPh sb="2" eb="4">
      <t>カイゴ</t>
    </rPh>
    <rPh sb="6" eb="8">
      <t>ニッチュウ</t>
    </rPh>
    <phoneticPr fontId="3"/>
  </si>
  <si>
    <t>身体介護なし日中３．０</t>
    <rPh sb="0" eb="2">
      <t>シンタイ</t>
    </rPh>
    <rPh sb="2" eb="4">
      <t>カイゴ</t>
    </rPh>
    <rPh sb="6" eb="8">
      <t>ニッチュウ</t>
    </rPh>
    <phoneticPr fontId="3"/>
  </si>
  <si>
    <t>身体介護なし日中３．５</t>
    <rPh sb="0" eb="2">
      <t>シンタイ</t>
    </rPh>
    <rPh sb="2" eb="4">
      <t>カイゴ</t>
    </rPh>
    <rPh sb="6" eb="8">
      <t>ニッチュウ</t>
    </rPh>
    <phoneticPr fontId="3"/>
  </si>
  <si>
    <t>身体介護なし日中４．０</t>
    <rPh sb="0" eb="2">
      <t>シンタイ</t>
    </rPh>
    <rPh sb="2" eb="4">
      <t>カイゴ</t>
    </rPh>
    <rPh sb="6" eb="8">
      <t>ニッチュウ</t>
    </rPh>
    <phoneticPr fontId="3"/>
  </si>
  <si>
    <t>身体介護なし日中４．５</t>
    <rPh sb="0" eb="2">
      <t>シンタイ</t>
    </rPh>
    <rPh sb="2" eb="4">
      <t>カイゴ</t>
    </rPh>
    <rPh sb="6" eb="8">
      <t>ニッチュウ</t>
    </rPh>
    <phoneticPr fontId="3"/>
  </si>
  <si>
    <t>身体介護なし日中５．０</t>
    <rPh sb="0" eb="2">
      <t>シンタイ</t>
    </rPh>
    <rPh sb="2" eb="4">
      <t>カイゴ</t>
    </rPh>
    <rPh sb="6" eb="8">
      <t>ニッチュウ</t>
    </rPh>
    <phoneticPr fontId="3"/>
  </si>
  <si>
    <t>身体介護なし日中５．５</t>
    <rPh sb="0" eb="2">
      <t>シンタイ</t>
    </rPh>
    <rPh sb="2" eb="4">
      <t>カイゴ</t>
    </rPh>
    <rPh sb="6" eb="8">
      <t>ニッチュウ</t>
    </rPh>
    <phoneticPr fontId="3"/>
  </si>
  <si>
    <t>身体介護なし日中６．０</t>
    <rPh sb="0" eb="2">
      <t>シンタイ</t>
    </rPh>
    <rPh sb="2" eb="4">
      <t>カイゴ</t>
    </rPh>
    <rPh sb="6" eb="8">
      <t>ニッチュウ</t>
    </rPh>
    <phoneticPr fontId="3"/>
  </si>
  <si>
    <t>身体介護なし日中６．５</t>
    <rPh sb="0" eb="2">
      <t>シンタイ</t>
    </rPh>
    <rPh sb="2" eb="4">
      <t>カイゴ</t>
    </rPh>
    <rPh sb="6" eb="8">
      <t>ニッチュウ</t>
    </rPh>
    <phoneticPr fontId="3"/>
  </si>
  <si>
    <t>身体介護なし日中７．０</t>
    <rPh sb="0" eb="2">
      <t>シンタイ</t>
    </rPh>
    <rPh sb="2" eb="4">
      <t>カイゴ</t>
    </rPh>
    <rPh sb="6" eb="8">
      <t>ニッチュウ</t>
    </rPh>
    <phoneticPr fontId="3"/>
  </si>
  <si>
    <t>身体介護なし日中７．５</t>
    <rPh sb="0" eb="2">
      <t>シンタイ</t>
    </rPh>
    <rPh sb="2" eb="4">
      <t>カイゴ</t>
    </rPh>
    <rPh sb="6" eb="8">
      <t>ニッチュウ</t>
    </rPh>
    <phoneticPr fontId="3"/>
  </si>
  <si>
    <t>身体介護なし日中８．０</t>
    <rPh sb="0" eb="2">
      <t>シンタイ</t>
    </rPh>
    <rPh sb="2" eb="4">
      <t>カイゴ</t>
    </rPh>
    <rPh sb="6" eb="8">
      <t>ニッチュウ</t>
    </rPh>
    <phoneticPr fontId="3"/>
  </si>
  <si>
    <t>身体介護なし日中８．５</t>
    <rPh sb="0" eb="2">
      <t>シンタイ</t>
    </rPh>
    <rPh sb="2" eb="4">
      <t>カイゴ</t>
    </rPh>
    <rPh sb="6" eb="8">
      <t>ニッチュウ</t>
    </rPh>
    <phoneticPr fontId="3"/>
  </si>
  <si>
    <t>身体介護なし日中９．０</t>
    <rPh sb="0" eb="2">
      <t>シンタイ</t>
    </rPh>
    <rPh sb="2" eb="4">
      <t>カイゴ</t>
    </rPh>
    <rPh sb="6" eb="8">
      <t>ニッチュウ</t>
    </rPh>
    <phoneticPr fontId="3"/>
  </si>
  <si>
    <t>身体介護なし日中９．５</t>
    <rPh sb="0" eb="2">
      <t>シンタイ</t>
    </rPh>
    <rPh sb="2" eb="4">
      <t>カイゴ</t>
    </rPh>
    <rPh sb="6" eb="8">
      <t>ニッチュウ</t>
    </rPh>
    <phoneticPr fontId="3"/>
  </si>
  <si>
    <t>身体介護なし日中１０．０</t>
    <rPh sb="0" eb="2">
      <t>シンタイ</t>
    </rPh>
    <rPh sb="2" eb="4">
      <t>カイゴ</t>
    </rPh>
    <rPh sb="6" eb="8">
      <t>ニッチュウ</t>
    </rPh>
    <phoneticPr fontId="3"/>
  </si>
  <si>
    <t>身体介護なし日中１０．５</t>
    <rPh sb="0" eb="2">
      <t>シンタイ</t>
    </rPh>
    <rPh sb="2" eb="4">
      <t>カイゴ</t>
    </rPh>
    <rPh sb="6" eb="8">
      <t>ニッチュウ</t>
    </rPh>
    <phoneticPr fontId="3"/>
  </si>
  <si>
    <t>身体介護なし早朝０．５</t>
    <rPh sb="0" eb="2">
      <t>シンタイ</t>
    </rPh>
    <rPh sb="2" eb="4">
      <t>カイゴ</t>
    </rPh>
    <rPh sb="6" eb="8">
      <t>ソウチョウ</t>
    </rPh>
    <phoneticPr fontId="3"/>
  </si>
  <si>
    <t>身体介護なし早朝１．０</t>
    <rPh sb="0" eb="2">
      <t>シンタイ</t>
    </rPh>
    <rPh sb="2" eb="4">
      <t>カイゴ</t>
    </rPh>
    <rPh sb="6" eb="8">
      <t>ソウチョウ</t>
    </rPh>
    <phoneticPr fontId="3"/>
  </si>
  <si>
    <t>身体介護なし早朝１．５</t>
    <rPh sb="0" eb="2">
      <t>シンタイ</t>
    </rPh>
    <rPh sb="2" eb="4">
      <t>カイゴ</t>
    </rPh>
    <rPh sb="6" eb="8">
      <t>ソウチョウ</t>
    </rPh>
    <phoneticPr fontId="3"/>
  </si>
  <si>
    <t>身体介護なし早朝２．０</t>
    <rPh sb="0" eb="2">
      <t>シンタイ</t>
    </rPh>
    <rPh sb="2" eb="4">
      <t>カイゴ</t>
    </rPh>
    <rPh sb="6" eb="8">
      <t>ソウチョウ</t>
    </rPh>
    <phoneticPr fontId="3"/>
  </si>
  <si>
    <t>身体介護なし早朝２．５</t>
    <rPh sb="0" eb="2">
      <t>シンタイ</t>
    </rPh>
    <rPh sb="2" eb="4">
      <t>カイゴ</t>
    </rPh>
    <rPh sb="6" eb="8">
      <t>ソウチョウ</t>
    </rPh>
    <phoneticPr fontId="3"/>
  </si>
  <si>
    <t>身体介護なし夜間０．５</t>
    <rPh sb="0" eb="2">
      <t>シンタイ</t>
    </rPh>
    <rPh sb="2" eb="4">
      <t>カイゴ</t>
    </rPh>
    <rPh sb="6" eb="8">
      <t>ヤカン</t>
    </rPh>
    <phoneticPr fontId="3"/>
  </si>
  <si>
    <t>身体介護なし夜間１．０</t>
    <rPh sb="0" eb="2">
      <t>シンタイ</t>
    </rPh>
    <rPh sb="2" eb="4">
      <t>カイゴ</t>
    </rPh>
    <rPh sb="6" eb="8">
      <t>ヤカン</t>
    </rPh>
    <phoneticPr fontId="3"/>
  </si>
  <si>
    <t>身体介護なし夜間１．５</t>
    <rPh sb="0" eb="2">
      <t>シンタイ</t>
    </rPh>
    <rPh sb="2" eb="4">
      <t>カイゴ</t>
    </rPh>
    <rPh sb="6" eb="8">
      <t>ヤカン</t>
    </rPh>
    <phoneticPr fontId="3"/>
  </si>
  <si>
    <t>身体介護なし夜間２．０</t>
    <rPh sb="0" eb="2">
      <t>シンタイ</t>
    </rPh>
    <rPh sb="2" eb="4">
      <t>カイゴ</t>
    </rPh>
    <rPh sb="6" eb="8">
      <t>ヤカン</t>
    </rPh>
    <phoneticPr fontId="3"/>
  </si>
  <si>
    <t>身体介護なし夜間２．５</t>
    <rPh sb="0" eb="2">
      <t>シンタイ</t>
    </rPh>
    <rPh sb="2" eb="4">
      <t>カイゴ</t>
    </rPh>
    <rPh sb="6" eb="8">
      <t>ヤカン</t>
    </rPh>
    <phoneticPr fontId="3"/>
  </si>
  <si>
    <t>身体介護なし夜間３．０</t>
    <rPh sb="0" eb="2">
      <t>シンタイ</t>
    </rPh>
    <rPh sb="2" eb="4">
      <t>カイゴ</t>
    </rPh>
    <rPh sb="6" eb="8">
      <t>ヤカン</t>
    </rPh>
    <phoneticPr fontId="3"/>
  </si>
  <si>
    <t>身体介護なし夜間３．５</t>
    <rPh sb="0" eb="2">
      <t>シンタイ</t>
    </rPh>
    <rPh sb="2" eb="4">
      <t>カイゴ</t>
    </rPh>
    <rPh sb="6" eb="8">
      <t>ヤカン</t>
    </rPh>
    <phoneticPr fontId="3"/>
  </si>
  <si>
    <t>身体介護なし夜間４．０</t>
    <rPh sb="0" eb="2">
      <t>シンタイ</t>
    </rPh>
    <rPh sb="2" eb="4">
      <t>カイゴ</t>
    </rPh>
    <rPh sb="6" eb="8">
      <t>ヤカン</t>
    </rPh>
    <phoneticPr fontId="3"/>
  </si>
  <si>
    <t>身体介護なし夜間４．５</t>
    <rPh sb="0" eb="2">
      <t>シンタイ</t>
    </rPh>
    <rPh sb="2" eb="4">
      <t>カイゴ</t>
    </rPh>
    <rPh sb="6" eb="8">
      <t>ヤカン</t>
    </rPh>
    <phoneticPr fontId="3"/>
  </si>
  <si>
    <t>身体介護なし深夜０．５</t>
    <rPh sb="0" eb="2">
      <t>シンタイ</t>
    </rPh>
    <rPh sb="2" eb="4">
      <t>カイゴ</t>
    </rPh>
    <rPh sb="6" eb="8">
      <t>シンヤ</t>
    </rPh>
    <phoneticPr fontId="3"/>
  </si>
  <si>
    <t>身体介護なし深夜１．０</t>
    <rPh sb="0" eb="2">
      <t>シンタイ</t>
    </rPh>
    <rPh sb="2" eb="4">
      <t>カイゴ</t>
    </rPh>
    <rPh sb="6" eb="8">
      <t>シンヤ</t>
    </rPh>
    <phoneticPr fontId="3"/>
  </si>
  <si>
    <t>身体介護なし深夜１．５</t>
    <rPh sb="0" eb="2">
      <t>シンタイ</t>
    </rPh>
    <rPh sb="2" eb="4">
      <t>カイゴ</t>
    </rPh>
    <rPh sb="6" eb="8">
      <t>シンヤ</t>
    </rPh>
    <phoneticPr fontId="3"/>
  </si>
  <si>
    <t>身体介護なし深夜２．０</t>
    <rPh sb="0" eb="2">
      <t>シンタイ</t>
    </rPh>
    <rPh sb="2" eb="4">
      <t>カイゴ</t>
    </rPh>
    <rPh sb="6" eb="8">
      <t>シンヤ</t>
    </rPh>
    <phoneticPr fontId="3"/>
  </si>
  <si>
    <t>身体介護なし深夜２．５</t>
    <rPh sb="0" eb="2">
      <t>シンタイ</t>
    </rPh>
    <rPh sb="2" eb="4">
      <t>カイゴ</t>
    </rPh>
    <rPh sb="6" eb="8">
      <t>シンヤ</t>
    </rPh>
    <phoneticPr fontId="3"/>
  </si>
  <si>
    <t>身体介護なし深夜３．０</t>
    <rPh sb="0" eb="2">
      <t>シンタイ</t>
    </rPh>
    <rPh sb="2" eb="4">
      <t>カイゴ</t>
    </rPh>
    <rPh sb="6" eb="8">
      <t>シンヤ</t>
    </rPh>
    <phoneticPr fontId="3"/>
  </si>
  <si>
    <t>身体介護なし深夜３．５</t>
    <rPh sb="0" eb="2">
      <t>シンタイ</t>
    </rPh>
    <rPh sb="2" eb="4">
      <t>カイゴ</t>
    </rPh>
    <rPh sb="6" eb="8">
      <t>シンヤ</t>
    </rPh>
    <phoneticPr fontId="3"/>
  </si>
  <si>
    <t>身体介護なし深夜４．０</t>
    <rPh sb="0" eb="2">
      <t>シンタイ</t>
    </rPh>
    <rPh sb="2" eb="4">
      <t>カイゴ</t>
    </rPh>
    <rPh sb="6" eb="8">
      <t>シンヤ</t>
    </rPh>
    <phoneticPr fontId="3"/>
  </si>
  <si>
    <t>身体介護なし深夜４．５</t>
    <rPh sb="0" eb="2">
      <t>シンタイ</t>
    </rPh>
    <rPh sb="2" eb="4">
      <t>カイゴ</t>
    </rPh>
    <rPh sb="6" eb="8">
      <t>シンヤ</t>
    </rPh>
    <phoneticPr fontId="3"/>
  </si>
  <si>
    <t>身体介護なし深夜５．０</t>
    <rPh sb="0" eb="2">
      <t>シンタイ</t>
    </rPh>
    <rPh sb="2" eb="4">
      <t>カイゴ</t>
    </rPh>
    <rPh sb="6" eb="8">
      <t>シンヤ</t>
    </rPh>
    <phoneticPr fontId="3"/>
  </si>
  <si>
    <t>身体介護なし深夜５．５</t>
    <rPh sb="0" eb="2">
      <t>シンタイ</t>
    </rPh>
    <rPh sb="2" eb="4">
      <t>カイゴ</t>
    </rPh>
    <rPh sb="6" eb="8">
      <t>シンヤ</t>
    </rPh>
    <phoneticPr fontId="3"/>
  </si>
  <si>
    <t>身体介護なし深夜６．０</t>
    <rPh sb="0" eb="2">
      <t>シンタイ</t>
    </rPh>
    <rPh sb="2" eb="4">
      <t>カイゴ</t>
    </rPh>
    <rPh sb="6" eb="8">
      <t>シンヤ</t>
    </rPh>
    <phoneticPr fontId="3"/>
  </si>
  <si>
    <t>身体なし日中増０．５</t>
    <rPh sb="0" eb="2">
      <t>シンタイ</t>
    </rPh>
    <rPh sb="4" eb="5">
      <t>ヒ</t>
    </rPh>
    <rPh sb="5" eb="6">
      <t>チュウ</t>
    </rPh>
    <rPh sb="6" eb="7">
      <t>ゾウ</t>
    </rPh>
    <phoneticPr fontId="3"/>
  </si>
  <si>
    <t>身体なし日中増１．０</t>
    <rPh sb="4" eb="5">
      <t>ヒ</t>
    </rPh>
    <rPh sb="5" eb="6">
      <t>チュウ</t>
    </rPh>
    <rPh sb="6" eb="7">
      <t>ゾウ</t>
    </rPh>
    <phoneticPr fontId="3"/>
  </si>
  <si>
    <t>身体なし日中増１．５</t>
    <rPh sb="4" eb="5">
      <t>ヒ</t>
    </rPh>
    <rPh sb="5" eb="6">
      <t>チュウ</t>
    </rPh>
    <rPh sb="6" eb="7">
      <t>ゾウ</t>
    </rPh>
    <phoneticPr fontId="3"/>
  </si>
  <si>
    <t>身体なし日中増２．０</t>
    <rPh sb="4" eb="5">
      <t>ヒ</t>
    </rPh>
    <rPh sb="5" eb="6">
      <t>チュウ</t>
    </rPh>
    <rPh sb="6" eb="7">
      <t>ゾウ</t>
    </rPh>
    <phoneticPr fontId="3"/>
  </si>
  <si>
    <t>身体なし日中増２．５</t>
    <rPh sb="4" eb="5">
      <t>ヒ</t>
    </rPh>
    <rPh sb="5" eb="6">
      <t>チュウ</t>
    </rPh>
    <rPh sb="6" eb="7">
      <t>ゾウ</t>
    </rPh>
    <phoneticPr fontId="3"/>
  </si>
  <si>
    <t>身体なし日中増３．０</t>
    <rPh sb="4" eb="5">
      <t>ヒ</t>
    </rPh>
    <rPh sb="5" eb="6">
      <t>チュウ</t>
    </rPh>
    <rPh sb="6" eb="7">
      <t>ゾウ</t>
    </rPh>
    <phoneticPr fontId="3"/>
  </si>
  <si>
    <t>身体なし日中増３．５</t>
    <rPh sb="4" eb="5">
      <t>ヒ</t>
    </rPh>
    <rPh sb="5" eb="6">
      <t>チュウ</t>
    </rPh>
    <rPh sb="6" eb="7">
      <t>ゾウ</t>
    </rPh>
    <phoneticPr fontId="3"/>
  </si>
  <si>
    <t>身体なし日中増４．０</t>
    <rPh sb="4" eb="5">
      <t>ヒ</t>
    </rPh>
    <rPh sb="5" eb="6">
      <t>チュウ</t>
    </rPh>
    <rPh sb="6" eb="7">
      <t>ゾウ</t>
    </rPh>
    <phoneticPr fontId="3"/>
  </si>
  <si>
    <t>身体なし日中増４．５</t>
    <rPh sb="4" eb="5">
      <t>ヒ</t>
    </rPh>
    <rPh sb="5" eb="6">
      <t>チュウ</t>
    </rPh>
    <rPh sb="6" eb="7">
      <t>ゾウ</t>
    </rPh>
    <phoneticPr fontId="3"/>
  </si>
  <si>
    <t>身体なし日中増５．０</t>
    <rPh sb="4" eb="5">
      <t>ヒ</t>
    </rPh>
    <rPh sb="5" eb="6">
      <t>チュウ</t>
    </rPh>
    <rPh sb="6" eb="7">
      <t>ゾウ</t>
    </rPh>
    <phoneticPr fontId="3"/>
  </si>
  <si>
    <t>身体なし日中増５．５</t>
    <rPh sb="4" eb="5">
      <t>ヒ</t>
    </rPh>
    <rPh sb="5" eb="6">
      <t>チュウ</t>
    </rPh>
    <rPh sb="6" eb="7">
      <t>ゾウ</t>
    </rPh>
    <phoneticPr fontId="3"/>
  </si>
  <si>
    <t>身体なし日中増６．０</t>
    <rPh sb="4" eb="5">
      <t>ヒ</t>
    </rPh>
    <rPh sb="5" eb="6">
      <t>チュウ</t>
    </rPh>
    <rPh sb="6" eb="7">
      <t>ゾウ</t>
    </rPh>
    <phoneticPr fontId="3"/>
  </si>
  <si>
    <t>身体なし日中増６．５</t>
    <rPh sb="4" eb="5">
      <t>ヒ</t>
    </rPh>
    <rPh sb="5" eb="6">
      <t>チュウ</t>
    </rPh>
    <rPh sb="6" eb="7">
      <t>ゾウ</t>
    </rPh>
    <phoneticPr fontId="3"/>
  </si>
  <si>
    <t>身体なし日中増７．０</t>
    <rPh sb="4" eb="5">
      <t>ヒ</t>
    </rPh>
    <rPh sb="5" eb="6">
      <t>チュウ</t>
    </rPh>
    <rPh sb="6" eb="7">
      <t>ゾウ</t>
    </rPh>
    <phoneticPr fontId="3"/>
  </si>
  <si>
    <t>身体なし日中増７．５</t>
    <rPh sb="4" eb="5">
      <t>ヒ</t>
    </rPh>
    <rPh sb="5" eb="6">
      <t>チュウ</t>
    </rPh>
    <rPh sb="6" eb="7">
      <t>ゾウ</t>
    </rPh>
    <phoneticPr fontId="3"/>
  </si>
  <si>
    <t>身体なし日中増８．０</t>
    <rPh sb="4" eb="5">
      <t>ヒ</t>
    </rPh>
    <rPh sb="5" eb="6">
      <t>チュウ</t>
    </rPh>
    <rPh sb="6" eb="7">
      <t>ゾウ</t>
    </rPh>
    <phoneticPr fontId="3"/>
  </si>
  <si>
    <t>身体なし日中増８．５</t>
    <rPh sb="4" eb="5">
      <t>ヒ</t>
    </rPh>
    <rPh sb="5" eb="6">
      <t>チュウ</t>
    </rPh>
    <rPh sb="6" eb="7">
      <t>ゾウ</t>
    </rPh>
    <phoneticPr fontId="3"/>
  </si>
  <si>
    <t>身体なし日中増９．０</t>
    <rPh sb="4" eb="5">
      <t>ヒ</t>
    </rPh>
    <rPh sb="5" eb="6">
      <t>チュウ</t>
    </rPh>
    <rPh sb="6" eb="7">
      <t>ゾウ</t>
    </rPh>
    <phoneticPr fontId="3"/>
  </si>
  <si>
    <t>身体なし日中増９．５</t>
    <rPh sb="4" eb="5">
      <t>ヒ</t>
    </rPh>
    <rPh sb="5" eb="6">
      <t>チュウ</t>
    </rPh>
    <rPh sb="6" eb="7">
      <t>ゾウ</t>
    </rPh>
    <phoneticPr fontId="3"/>
  </si>
  <si>
    <t>身体なし日中増１０．０</t>
    <rPh sb="4" eb="5">
      <t>ヒ</t>
    </rPh>
    <rPh sb="5" eb="6">
      <t>チュウ</t>
    </rPh>
    <rPh sb="6" eb="7">
      <t>ゾウ</t>
    </rPh>
    <phoneticPr fontId="3"/>
  </si>
  <si>
    <t>身体なし日中増１０．５</t>
    <rPh sb="4" eb="5">
      <t>ヒ</t>
    </rPh>
    <rPh sb="5" eb="6">
      <t>チュウ</t>
    </rPh>
    <rPh sb="6" eb="7">
      <t>ゾウ</t>
    </rPh>
    <phoneticPr fontId="3"/>
  </si>
  <si>
    <t>身体なし早朝増０．５</t>
    <rPh sb="4" eb="6">
      <t>ソウチョウ</t>
    </rPh>
    <rPh sb="6" eb="7">
      <t>ゾウ</t>
    </rPh>
    <phoneticPr fontId="3"/>
  </si>
  <si>
    <t>身体なし早朝増１．０</t>
    <rPh sb="4" eb="6">
      <t>ソウチョウ</t>
    </rPh>
    <rPh sb="6" eb="7">
      <t>ゾウ</t>
    </rPh>
    <phoneticPr fontId="3"/>
  </si>
  <si>
    <t>身体なし早朝増１．５</t>
    <rPh sb="4" eb="6">
      <t>ソウチョウ</t>
    </rPh>
    <rPh sb="6" eb="7">
      <t>ゾウ</t>
    </rPh>
    <phoneticPr fontId="3"/>
  </si>
  <si>
    <t>身体なし早朝増２．０</t>
    <rPh sb="4" eb="6">
      <t>ソウチョウ</t>
    </rPh>
    <rPh sb="6" eb="7">
      <t>ゾウ</t>
    </rPh>
    <phoneticPr fontId="3"/>
  </si>
  <si>
    <t>身体なし早朝増２．５</t>
    <rPh sb="4" eb="6">
      <t>ソウチョウ</t>
    </rPh>
    <rPh sb="6" eb="7">
      <t>ゾウ</t>
    </rPh>
    <phoneticPr fontId="3"/>
  </si>
  <si>
    <t>身体なし夜間増０．５</t>
    <rPh sb="4" eb="6">
      <t>ヤカン</t>
    </rPh>
    <rPh sb="6" eb="7">
      <t>ゾウ</t>
    </rPh>
    <phoneticPr fontId="3"/>
  </si>
  <si>
    <t>身体なし夜間増１．０</t>
    <rPh sb="4" eb="6">
      <t>ヤカン</t>
    </rPh>
    <rPh sb="6" eb="7">
      <t>ゾウ</t>
    </rPh>
    <phoneticPr fontId="3"/>
  </si>
  <si>
    <t>身体なし夜間増１．５</t>
    <rPh sb="4" eb="6">
      <t>ヤカン</t>
    </rPh>
    <rPh sb="6" eb="7">
      <t>ゾウ</t>
    </rPh>
    <phoneticPr fontId="3"/>
  </si>
  <si>
    <t>身体なし夜間増２．０</t>
    <rPh sb="4" eb="6">
      <t>ヤカン</t>
    </rPh>
    <rPh sb="6" eb="7">
      <t>ゾウ</t>
    </rPh>
    <phoneticPr fontId="3"/>
  </si>
  <si>
    <t>身体なし夜間増２．５</t>
    <rPh sb="4" eb="6">
      <t>ヤカン</t>
    </rPh>
    <rPh sb="6" eb="7">
      <t>ゾウ</t>
    </rPh>
    <phoneticPr fontId="3"/>
  </si>
  <si>
    <t>身体なし夜間増３．０</t>
    <rPh sb="4" eb="6">
      <t>ヤカン</t>
    </rPh>
    <rPh sb="6" eb="7">
      <t>ゾウ</t>
    </rPh>
    <phoneticPr fontId="3"/>
  </si>
  <si>
    <t>身体なし夜間増３．５</t>
    <rPh sb="4" eb="6">
      <t>ヤカン</t>
    </rPh>
    <rPh sb="6" eb="7">
      <t>ゾウ</t>
    </rPh>
    <phoneticPr fontId="3"/>
  </si>
  <si>
    <t>身体なし夜間増４．０</t>
    <rPh sb="4" eb="6">
      <t>ヤカン</t>
    </rPh>
    <rPh sb="6" eb="7">
      <t>ゾウ</t>
    </rPh>
    <phoneticPr fontId="3"/>
  </si>
  <si>
    <t>身体なし夜間増４．５</t>
    <rPh sb="4" eb="6">
      <t>ヤカン</t>
    </rPh>
    <rPh sb="6" eb="7">
      <t>ゾウ</t>
    </rPh>
    <phoneticPr fontId="3"/>
  </si>
  <si>
    <t>身体なし深夜増０．５</t>
    <rPh sb="4" eb="6">
      <t>シンヤ</t>
    </rPh>
    <rPh sb="6" eb="7">
      <t>ゾウ</t>
    </rPh>
    <phoneticPr fontId="3"/>
  </si>
  <si>
    <t>身体なし深夜増１．０</t>
    <rPh sb="4" eb="6">
      <t>シンヤ</t>
    </rPh>
    <rPh sb="6" eb="7">
      <t>ゾウ</t>
    </rPh>
    <phoneticPr fontId="3"/>
  </si>
  <si>
    <t>身体なし深夜増１．５</t>
    <rPh sb="4" eb="6">
      <t>シンヤ</t>
    </rPh>
    <rPh sb="6" eb="7">
      <t>ゾウ</t>
    </rPh>
    <phoneticPr fontId="3"/>
  </si>
  <si>
    <t>身体なし深夜増２．０</t>
    <rPh sb="4" eb="6">
      <t>シンヤ</t>
    </rPh>
    <rPh sb="6" eb="7">
      <t>ゾウ</t>
    </rPh>
    <phoneticPr fontId="3"/>
  </si>
  <si>
    <t>利用者負担上限管理加算</t>
    <rPh sb="0" eb="3">
      <t>リヨウシャ</t>
    </rPh>
    <rPh sb="3" eb="5">
      <t>フタン</t>
    </rPh>
    <rPh sb="5" eb="7">
      <t>ジョウゲン</t>
    </rPh>
    <rPh sb="7" eb="9">
      <t>カンリ</t>
    </rPh>
    <rPh sb="9" eb="11">
      <t>カサン</t>
    </rPh>
    <phoneticPr fontId="3"/>
  </si>
  <si>
    <t>身体介護あり日中０．５・２人</t>
  </si>
  <si>
    <t>身体介護あり日中１．０・２人</t>
  </si>
  <si>
    <t>身体介護あり日中１．５・２人</t>
  </si>
  <si>
    <t>身体介護あり日中２．０・２人</t>
  </si>
  <si>
    <t>身体介護あり日中２．５・２人</t>
  </si>
  <si>
    <t>身体介護あり日中３．０・２人</t>
  </si>
  <si>
    <t>身体介護あり日中３．５・２人</t>
  </si>
  <si>
    <t>身体介護あり日中４．０・２人</t>
  </si>
  <si>
    <t>身体介護あり日中４．５・２人</t>
  </si>
  <si>
    <t>身体介護あり日中５．０・２人</t>
  </si>
  <si>
    <t>身体介護あり日中５．５・２人</t>
  </si>
  <si>
    <t>身体介護あり日中６．０・２人</t>
  </si>
  <si>
    <t>身体介護あり日中６．５・２人</t>
  </si>
  <si>
    <t>身体介護あり日中７．０・２人</t>
  </si>
  <si>
    <t>身体介護あり日中７．５・２人</t>
  </si>
  <si>
    <t>身体介護あり日中８．０・２人</t>
  </si>
  <si>
    <t>身体介護あり日中８．５・２人</t>
  </si>
  <si>
    <t>身体介護あり日中９．０・２人</t>
  </si>
  <si>
    <t>身体介護あり日中９．５・２人</t>
  </si>
  <si>
    <t>身体介護あり日中１０．０・２人</t>
  </si>
  <si>
    <t>身体介護あり日中１０．５・２人</t>
  </si>
  <si>
    <t>身体介護あり早朝０．５・２人</t>
    <rPh sb="0" eb="2">
      <t>シンタイ</t>
    </rPh>
    <rPh sb="2" eb="4">
      <t>カイゴ</t>
    </rPh>
    <rPh sb="6" eb="8">
      <t>ソウチョウ</t>
    </rPh>
    <phoneticPr fontId="3"/>
  </si>
  <si>
    <t>身体介護あり早朝１．０・２人</t>
    <rPh sb="0" eb="2">
      <t>シンタイ</t>
    </rPh>
    <rPh sb="2" eb="4">
      <t>カイゴ</t>
    </rPh>
    <rPh sb="6" eb="8">
      <t>ソウチョウ</t>
    </rPh>
    <phoneticPr fontId="3"/>
  </si>
  <si>
    <t>身体介護あり早朝１．５・２人</t>
    <rPh sb="0" eb="2">
      <t>シンタイ</t>
    </rPh>
    <rPh sb="2" eb="4">
      <t>カイゴ</t>
    </rPh>
    <rPh sb="6" eb="8">
      <t>ソウチョウ</t>
    </rPh>
    <phoneticPr fontId="3"/>
  </si>
  <si>
    <t>身体介護あり早朝２．０・２人</t>
    <rPh sb="0" eb="2">
      <t>シンタイ</t>
    </rPh>
    <rPh sb="2" eb="4">
      <t>カイゴ</t>
    </rPh>
    <rPh sb="6" eb="8">
      <t>ソウチョウ</t>
    </rPh>
    <phoneticPr fontId="3"/>
  </si>
  <si>
    <t>身体介護あり早朝２．５・２人</t>
    <rPh sb="0" eb="2">
      <t>シンタイ</t>
    </rPh>
    <rPh sb="2" eb="4">
      <t>カイゴ</t>
    </rPh>
    <rPh sb="6" eb="8">
      <t>ソウチョウ</t>
    </rPh>
    <phoneticPr fontId="3"/>
  </si>
  <si>
    <t>身体介護あり夜間０．５・２人</t>
    <rPh sb="0" eb="2">
      <t>シンタイ</t>
    </rPh>
    <rPh sb="2" eb="4">
      <t>カイゴ</t>
    </rPh>
    <rPh sb="6" eb="8">
      <t>ヤカン</t>
    </rPh>
    <phoneticPr fontId="3"/>
  </si>
  <si>
    <t>身体介護あり夜間１．０・２人</t>
    <rPh sb="0" eb="2">
      <t>シンタイ</t>
    </rPh>
    <rPh sb="2" eb="4">
      <t>カイゴ</t>
    </rPh>
    <rPh sb="6" eb="8">
      <t>ヤカン</t>
    </rPh>
    <phoneticPr fontId="3"/>
  </si>
  <si>
    <t>身体介護あり夜間１．５・２人</t>
    <rPh sb="0" eb="2">
      <t>シンタイ</t>
    </rPh>
    <rPh sb="2" eb="4">
      <t>カイゴ</t>
    </rPh>
    <rPh sb="6" eb="8">
      <t>ヤカン</t>
    </rPh>
    <phoneticPr fontId="3"/>
  </si>
  <si>
    <t>身体介護あり夜間２．０・２人</t>
    <rPh sb="0" eb="2">
      <t>シンタイ</t>
    </rPh>
    <rPh sb="2" eb="4">
      <t>カイゴ</t>
    </rPh>
    <rPh sb="6" eb="8">
      <t>ヤカン</t>
    </rPh>
    <phoneticPr fontId="3"/>
  </si>
  <si>
    <t>身体介護あり夜間２．５・２人</t>
    <rPh sb="0" eb="2">
      <t>シンタイ</t>
    </rPh>
    <rPh sb="2" eb="4">
      <t>カイゴ</t>
    </rPh>
    <rPh sb="6" eb="8">
      <t>ヤカン</t>
    </rPh>
    <phoneticPr fontId="3"/>
  </si>
  <si>
    <t>身体介護あり夜間３．０・２人</t>
    <rPh sb="0" eb="2">
      <t>シンタイ</t>
    </rPh>
    <rPh sb="2" eb="4">
      <t>カイゴ</t>
    </rPh>
    <rPh sb="6" eb="8">
      <t>ヤカン</t>
    </rPh>
    <phoneticPr fontId="3"/>
  </si>
  <si>
    <t>身体介護あり夜間３．５・２人</t>
    <rPh sb="0" eb="2">
      <t>シンタイ</t>
    </rPh>
    <rPh sb="2" eb="4">
      <t>カイゴ</t>
    </rPh>
    <rPh sb="6" eb="8">
      <t>ヤカン</t>
    </rPh>
    <phoneticPr fontId="3"/>
  </si>
  <si>
    <t>身体介護あり夜間４．０・２人</t>
    <rPh sb="0" eb="2">
      <t>シンタイ</t>
    </rPh>
    <rPh sb="2" eb="4">
      <t>カイゴ</t>
    </rPh>
    <rPh sb="6" eb="8">
      <t>ヤカン</t>
    </rPh>
    <phoneticPr fontId="3"/>
  </si>
  <si>
    <t>身体介護あり夜間４．５・２人</t>
    <rPh sb="0" eb="2">
      <t>シンタイ</t>
    </rPh>
    <rPh sb="2" eb="4">
      <t>カイゴ</t>
    </rPh>
    <rPh sb="6" eb="8">
      <t>ヤカン</t>
    </rPh>
    <phoneticPr fontId="3"/>
  </si>
  <si>
    <t>身体介護あり深夜０．５・２人</t>
    <rPh sb="0" eb="2">
      <t>シンタイ</t>
    </rPh>
    <rPh sb="2" eb="4">
      <t>カイゴ</t>
    </rPh>
    <rPh sb="6" eb="8">
      <t>シンヤ</t>
    </rPh>
    <phoneticPr fontId="3"/>
  </si>
  <si>
    <t>身体介護あり深夜１．０・２人</t>
    <rPh sb="0" eb="2">
      <t>シンタイ</t>
    </rPh>
    <rPh sb="2" eb="4">
      <t>カイゴ</t>
    </rPh>
    <rPh sb="6" eb="8">
      <t>シンヤ</t>
    </rPh>
    <phoneticPr fontId="3"/>
  </si>
  <si>
    <t>身体介護あり深夜１．５・２人</t>
    <rPh sb="0" eb="2">
      <t>シンタイ</t>
    </rPh>
    <rPh sb="2" eb="4">
      <t>カイゴ</t>
    </rPh>
    <rPh sb="6" eb="8">
      <t>シンヤ</t>
    </rPh>
    <phoneticPr fontId="3"/>
  </si>
  <si>
    <t>身体介護あり深夜２．０・２人</t>
    <rPh sb="0" eb="2">
      <t>シンタイ</t>
    </rPh>
    <rPh sb="2" eb="4">
      <t>カイゴ</t>
    </rPh>
    <rPh sb="6" eb="8">
      <t>シンヤ</t>
    </rPh>
    <phoneticPr fontId="3"/>
  </si>
  <si>
    <t>身体介護あり深夜２．５・２人</t>
    <rPh sb="0" eb="2">
      <t>シンタイ</t>
    </rPh>
    <rPh sb="2" eb="4">
      <t>カイゴ</t>
    </rPh>
    <rPh sb="6" eb="8">
      <t>シンヤ</t>
    </rPh>
    <phoneticPr fontId="3"/>
  </si>
  <si>
    <t>身体介護あり深夜３．０・２人</t>
    <rPh sb="0" eb="2">
      <t>シンタイ</t>
    </rPh>
    <rPh sb="2" eb="4">
      <t>カイゴ</t>
    </rPh>
    <rPh sb="6" eb="8">
      <t>シンヤ</t>
    </rPh>
    <phoneticPr fontId="3"/>
  </si>
  <si>
    <t>身体介護あり深夜３．５・２人</t>
    <rPh sb="0" eb="2">
      <t>シンタイ</t>
    </rPh>
    <rPh sb="2" eb="4">
      <t>カイゴ</t>
    </rPh>
    <rPh sb="6" eb="8">
      <t>シンヤ</t>
    </rPh>
    <phoneticPr fontId="3"/>
  </si>
  <si>
    <t>身体介護あり深夜４．０・２人</t>
    <rPh sb="0" eb="2">
      <t>シンタイ</t>
    </rPh>
    <rPh sb="2" eb="4">
      <t>カイゴ</t>
    </rPh>
    <rPh sb="6" eb="8">
      <t>シンヤ</t>
    </rPh>
    <phoneticPr fontId="3"/>
  </si>
  <si>
    <t>身体介護あり深夜４．５・２人</t>
    <rPh sb="0" eb="2">
      <t>シンタイ</t>
    </rPh>
    <rPh sb="2" eb="4">
      <t>カイゴ</t>
    </rPh>
    <rPh sb="6" eb="8">
      <t>シンヤ</t>
    </rPh>
    <phoneticPr fontId="3"/>
  </si>
  <si>
    <t>身体介護あり深夜５．０・２人</t>
    <rPh sb="0" eb="2">
      <t>シンタイ</t>
    </rPh>
    <rPh sb="2" eb="4">
      <t>カイゴ</t>
    </rPh>
    <rPh sb="6" eb="8">
      <t>シンヤ</t>
    </rPh>
    <phoneticPr fontId="3"/>
  </si>
  <si>
    <t>身体介護あり深夜５．５・２人</t>
    <rPh sb="0" eb="2">
      <t>シンタイ</t>
    </rPh>
    <rPh sb="2" eb="4">
      <t>カイゴ</t>
    </rPh>
    <rPh sb="6" eb="8">
      <t>シンヤ</t>
    </rPh>
    <phoneticPr fontId="3"/>
  </si>
  <si>
    <t>身体介護あり深夜６．０・２人</t>
    <rPh sb="0" eb="2">
      <t>シンタイ</t>
    </rPh>
    <rPh sb="2" eb="4">
      <t>カイゴ</t>
    </rPh>
    <rPh sb="6" eb="8">
      <t>シンヤ</t>
    </rPh>
    <phoneticPr fontId="3"/>
  </si>
  <si>
    <t>身体介護あり深夜６．５・２人</t>
    <rPh sb="0" eb="2">
      <t>シンタイ</t>
    </rPh>
    <rPh sb="2" eb="4">
      <t>カイゴ</t>
    </rPh>
    <rPh sb="6" eb="8">
      <t>シンヤ</t>
    </rPh>
    <phoneticPr fontId="3"/>
  </si>
  <si>
    <t>身体あり深夜０．５・早朝０．５</t>
    <rPh sb="0" eb="2">
      <t>シンタイ</t>
    </rPh>
    <rPh sb="4" eb="6">
      <t>シンヤ</t>
    </rPh>
    <rPh sb="10" eb="12">
      <t>ソウチョウ</t>
    </rPh>
    <phoneticPr fontId="3"/>
  </si>
  <si>
    <t>身体あり深夜０．５・早朝１．０</t>
    <rPh sb="4" eb="6">
      <t>シンヤ</t>
    </rPh>
    <rPh sb="10" eb="12">
      <t>ソウチョウ</t>
    </rPh>
    <phoneticPr fontId="3"/>
  </si>
  <si>
    <t>身体あり深夜０．５・早朝１．５</t>
    <rPh sb="4" eb="6">
      <t>シンヤ</t>
    </rPh>
    <rPh sb="10" eb="12">
      <t>ソウチョウ</t>
    </rPh>
    <phoneticPr fontId="3"/>
  </si>
  <si>
    <t>身体あり深夜０．５・早朝２．０</t>
    <rPh sb="4" eb="6">
      <t>シンヤ</t>
    </rPh>
    <rPh sb="10" eb="12">
      <t>ソウチョウ</t>
    </rPh>
    <phoneticPr fontId="3"/>
  </si>
  <si>
    <t>身体あり深夜０．５・早朝２．０・日中０．５</t>
    <rPh sb="4" eb="6">
      <t>シンヤ</t>
    </rPh>
    <rPh sb="10" eb="12">
      <t>ソウチョウ</t>
    </rPh>
    <rPh sb="16" eb="18">
      <t>ニッチュウ</t>
    </rPh>
    <phoneticPr fontId="3"/>
  </si>
  <si>
    <t>身体あり深夜０．５・早朝２．５</t>
    <rPh sb="4" eb="6">
      <t>シンヤ</t>
    </rPh>
    <rPh sb="10" eb="12">
      <t>ソウチョウ</t>
    </rPh>
    <phoneticPr fontId="3"/>
  </si>
  <si>
    <t>身体あり深夜１．０・早朝０．５</t>
    <rPh sb="4" eb="6">
      <t>シンヤ</t>
    </rPh>
    <rPh sb="10" eb="12">
      <t>ソウチョウ</t>
    </rPh>
    <phoneticPr fontId="3"/>
  </si>
  <si>
    <t>身体あり深夜１．０・早朝１．０</t>
    <rPh sb="4" eb="6">
      <t>シンヤ</t>
    </rPh>
    <rPh sb="10" eb="12">
      <t>ソウチョウ</t>
    </rPh>
    <phoneticPr fontId="3"/>
  </si>
  <si>
    <t>身体あり深夜１．０・早朝１．５</t>
    <rPh sb="4" eb="6">
      <t>シンヤ</t>
    </rPh>
    <rPh sb="10" eb="12">
      <t>ソウチョウ</t>
    </rPh>
    <phoneticPr fontId="3"/>
  </si>
  <si>
    <t>身体あり深夜１．０・早朝２．０</t>
    <rPh sb="4" eb="6">
      <t>シンヤ</t>
    </rPh>
    <rPh sb="10" eb="12">
      <t>ソウチョウ</t>
    </rPh>
    <phoneticPr fontId="3"/>
  </si>
  <si>
    <t>身体あり深夜１．５・早朝０．５</t>
    <rPh sb="10" eb="12">
      <t>ソウチョウ</t>
    </rPh>
    <phoneticPr fontId="3"/>
  </si>
  <si>
    <t>身体あり深夜１．５・早朝１．０</t>
    <rPh sb="10" eb="12">
      <t>ソウチョウ</t>
    </rPh>
    <phoneticPr fontId="3"/>
  </si>
  <si>
    <t>身体あり深夜１．５・早朝１．５</t>
    <rPh sb="10" eb="12">
      <t>ソウチョウ</t>
    </rPh>
    <phoneticPr fontId="3"/>
  </si>
  <si>
    <t>身体あり深夜２．０・早朝０．５</t>
    <rPh sb="10" eb="12">
      <t>ソウチョウ</t>
    </rPh>
    <phoneticPr fontId="3"/>
  </si>
  <si>
    <t>身体あり深夜２．０・早朝１．０</t>
    <rPh sb="10" eb="12">
      <t>ソウチョウ</t>
    </rPh>
    <phoneticPr fontId="3"/>
  </si>
  <si>
    <t>身体あり深夜２．５・早朝０．５</t>
    <rPh sb="10" eb="12">
      <t>ソウチョウ</t>
    </rPh>
    <phoneticPr fontId="3"/>
  </si>
  <si>
    <t>身体あり早朝０．５・日中０．５</t>
    <phoneticPr fontId="3"/>
  </si>
  <si>
    <t>身体あり早朝０．５・日中１．０</t>
    <phoneticPr fontId="3"/>
  </si>
  <si>
    <t>身体あり早朝０．５・日中１．５</t>
    <phoneticPr fontId="3"/>
  </si>
  <si>
    <t>身体あり早朝０．５・日中２．０</t>
    <phoneticPr fontId="3"/>
  </si>
  <si>
    <t>身体あり早朝０．５・日中２．５</t>
    <phoneticPr fontId="3"/>
  </si>
  <si>
    <t>身体あり早朝１．０・日中０．５</t>
    <phoneticPr fontId="3"/>
  </si>
  <si>
    <t>身体あり早朝１．０・日中１．０</t>
    <phoneticPr fontId="3"/>
  </si>
  <si>
    <t>身体あり早朝１．０・日中１．５</t>
    <phoneticPr fontId="3"/>
  </si>
  <si>
    <t>身体あり早朝１．０・日中２．０</t>
    <phoneticPr fontId="3"/>
  </si>
  <si>
    <t>身体あり早朝１．５・日中０．５</t>
    <phoneticPr fontId="3"/>
  </si>
  <si>
    <t>身体あり早朝１．５・日中１．０</t>
    <phoneticPr fontId="3"/>
  </si>
  <si>
    <t>身体あり早朝１．５・日中１．５</t>
    <phoneticPr fontId="3"/>
  </si>
  <si>
    <t>身体あり早朝２．０・日中０．５</t>
    <phoneticPr fontId="3"/>
  </si>
  <si>
    <t>身体あり早朝２．０・日中１．０</t>
    <phoneticPr fontId="3"/>
  </si>
  <si>
    <t>身体あり早朝２．５・日中０．５</t>
    <phoneticPr fontId="3"/>
  </si>
  <si>
    <t>身体あり日中０．５・夜間０．５</t>
    <phoneticPr fontId="3"/>
  </si>
  <si>
    <t>身体あり日中０．５・夜間１．０</t>
    <phoneticPr fontId="3"/>
  </si>
  <si>
    <t>身体あり日中０．５・夜間１．５</t>
    <phoneticPr fontId="3"/>
  </si>
  <si>
    <t>身体あり日中０．５・夜間２．０</t>
    <phoneticPr fontId="3"/>
  </si>
  <si>
    <t>身体あり日中０．５・夜間２．５</t>
    <phoneticPr fontId="3"/>
  </si>
  <si>
    <t>身体あり日中１．０・夜間０．５</t>
    <phoneticPr fontId="3"/>
  </si>
  <si>
    <t>身体あり日中１．０・夜間１．０</t>
    <phoneticPr fontId="3"/>
  </si>
  <si>
    <t>身体あり日中１．０・夜間１．５</t>
    <phoneticPr fontId="3"/>
  </si>
  <si>
    <t>身体あり日中１．０・夜間２．０</t>
    <phoneticPr fontId="3"/>
  </si>
  <si>
    <t>身体あり日中１．５・夜間０．５</t>
    <phoneticPr fontId="3"/>
  </si>
  <si>
    <t>身体あり日中１．５・夜間１．０</t>
    <phoneticPr fontId="3"/>
  </si>
  <si>
    <t>身体あり日中１．５・夜間１．５</t>
    <phoneticPr fontId="3"/>
  </si>
  <si>
    <t>身体あり日中２．０・夜間０．５</t>
    <phoneticPr fontId="3"/>
  </si>
  <si>
    <t>身体あり日中２．０・夜間１．０</t>
    <phoneticPr fontId="3"/>
  </si>
  <si>
    <t>身体あり日中２．５・夜間０．５</t>
    <phoneticPr fontId="3"/>
  </si>
  <si>
    <t>身体あり夜間０．５・深夜０．５</t>
    <phoneticPr fontId="3"/>
  </si>
  <si>
    <t>身体あり夜間０．５・深夜１．０</t>
    <phoneticPr fontId="3"/>
  </si>
  <si>
    <t>身体あり夜間０．５・深夜１．５</t>
    <phoneticPr fontId="3"/>
  </si>
  <si>
    <t>身体あり夜間０．５・深夜２．０</t>
    <phoneticPr fontId="3"/>
  </si>
  <si>
    <t>身体あり夜間０．５・深夜２．５</t>
    <phoneticPr fontId="3"/>
  </si>
  <si>
    <t>身体あり夜間１．０・深夜０．５</t>
    <phoneticPr fontId="3"/>
  </si>
  <si>
    <t>身体あり夜間１．０・深夜１．０</t>
    <phoneticPr fontId="3"/>
  </si>
  <si>
    <t>身体あり夜間１．０・深夜１．５</t>
    <phoneticPr fontId="3"/>
  </si>
  <si>
    <t>身体あり夜間１．０・深夜２．０</t>
    <phoneticPr fontId="3"/>
  </si>
  <si>
    <t>身体あり夜間１．５・深夜０．５</t>
    <phoneticPr fontId="3"/>
  </si>
  <si>
    <t>身体あり夜間１．５・深夜１．０</t>
    <phoneticPr fontId="3"/>
  </si>
  <si>
    <t>身体あり夜間１．５・深夜１．５</t>
    <phoneticPr fontId="3"/>
  </si>
  <si>
    <t>身体あり夜間２．０・深夜０．５</t>
    <phoneticPr fontId="3"/>
  </si>
  <si>
    <t>身体あり夜間２．０・深夜１．０</t>
    <phoneticPr fontId="3"/>
  </si>
  <si>
    <t>身体あり夜間２．５・深夜０．５</t>
    <phoneticPr fontId="3"/>
  </si>
  <si>
    <t>身体介護なし日中０．５・２人</t>
    <rPh sb="0" eb="2">
      <t>シンタイ</t>
    </rPh>
    <rPh sb="2" eb="4">
      <t>カイゴ</t>
    </rPh>
    <rPh sb="6" eb="8">
      <t>ニッチュウ</t>
    </rPh>
    <phoneticPr fontId="3"/>
  </si>
  <si>
    <t>身体介護なし日中１．０・２人</t>
    <rPh sb="0" eb="2">
      <t>シンタイ</t>
    </rPh>
    <rPh sb="2" eb="4">
      <t>カイゴ</t>
    </rPh>
    <rPh sb="6" eb="8">
      <t>ニッチュウ</t>
    </rPh>
    <phoneticPr fontId="3"/>
  </si>
  <si>
    <t>身体介護なし日中１．５・２人</t>
    <rPh sb="0" eb="2">
      <t>シンタイ</t>
    </rPh>
    <rPh sb="2" eb="4">
      <t>カイゴ</t>
    </rPh>
    <rPh sb="6" eb="8">
      <t>ニッチュウ</t>
    </rPh>
    <phoneticPr fontId="3"/>
  </si>
  <si>
    <t>身体介護なし日中２．０・２人</t>
    <rPh sb="0" eb="2">
      <t>シンタイ</t>
    </rPh>
    <rPh sb="2" eb="4">
      <t>カイゴ</t>
    </rPh>
    <rPh sb="6" eb="8">
      <t>ニッチュウ</t>
    </rPh>
    <phoneticPr fontId="3"/>
  </si>
  <si>
    <t>身体介護なし日中２．５・２人</t>
    <rPh sb="0" eb="2">
      <t>シンタイ</t>
    </rPh>
    <rPh sb="2" eb="4">
      <t>カイゴ</t>
    </rPh>
    <rPh sb="6" eb="8">
      <t>ニッチュウ</t>
    </rPh>
    <phoneticPr fontId="3"/>
  </si>
  <si>
    <t>身体介護なし日中３．０・２人</t>
    <rPh sb="0" eb="2">
      <t>シンタイ</t>
    </rPh>
    <rPh sb="2" eb="4">
      <t>カイゴ</t>
    </rPh>
    <rPh sb="6" eb="8">
      <t>ニッチュウ</t>
    </rPh>
    <phoneticPr fontId="3"/>
  </si>
  <si>
    <t>身体介護なし日中３．５・２人</t>
    <rPh sb="0" eb="2">
      <t>シンタイ</t>
    </rPh>
    <rPh sb="2" eb="4">
      <t>カイゴ</t>
    </rPh>
    <rPh sb="6" eb="8">
      <t>ニッチュウ</t>
    </rPh>
    <phoneticPr fontId="3"/>
  </si>
  <si>
    <t>身体介護なし日中４．０・２人</t>
    <rPh sb="0" eb="2">
      <t>シンタイ</t>
    </rPh>
    <rPh sb="2" eb="4">
      <t>カイゴ</t>
    </rPh>
    <rPh sb="6" eb="8">
      <t>ニッチュウ</t>
    </rPh>
    <phoneticPr fontId="3"/>
  </si>
  <si>
    <t>身体介護なし日中４．５・２人</t>
    <rPh sb="0" eb="2">
      <t>シンタイ</t>
    </rPh>
    <rPh sb="2" eb="4">
      <t>カイゴ</t>
    </rPh>
    <rPh sb="6" eb="8">
      <t>ニッチュウ</t>
    </rPh>
    <phoneticPr fontId="3"/>
  </si>
  <si>
    <t>身体介護なし日中５．０・２人</t>
    <rPh sb="0" eb="2">
      <t>シンタイ</t>
    </rPh>
    <rPh sb="2" eb="4">
      <t>カイゴ</t>
    </rPh>
    <rPh sb="6" eb="8">
      <t>ニッチュウ</t>
    </rPh>
    <phoneticPr fontId="3"/>
  </si>
  <si>
    <t>身体介護なし日中５．５・２人</t>
    <rPh sb="0" eb="2">
      <t>シンタイ</t>
    </rPh>
    <rPh sb="2" eb="4">
      <t>カイゴ</t>
    </rPh>
    <rPh sb="6" eb="8">
      <t>ニッチュウ</t>
    </rPh>
    <phoneticPr fontId="3"/>
  </si>
  <si>
    <t>身体介護なし日中６．０・２人</t>
    <rPh sb="0" eb="2">
      <t>シンタイ</t>
    </rPh>
    <rPh sb="2" eb="4">
      <t>カイゴ</t>
    </rPh>
    <rPh sb="6" eb="8">
      <t>ニッチュウ</t>
    </rPh>
    <phoneticPr fontId="3"/>
  </si>
  <si>
    <t>身体介護なし日中６．５・２人</t>
    <rPh sb="0" eb="2">
      <t>シンタイ</t>
    </rPh>
    <rPh sb="2" eb="4">
      <t>カイゴ</t>
    </rPh>
    <rPh sb="6" eb="8">
      <t>ニッチュウ</t>
    </rPh>
    <phoneticPr fontId="3"/>
  </si>
  <si>
    <t>身体介護なし日中７．０・２人</t>
    <rPh sb="0" eb="2">
      <t>シンタイ</t>
    </rPh>
    <rPh sb="2" eb="4">
      <t>カイゴ</t>
    </rPh>
    <rPh sb="6" eb="8">
      <t>ニッチュウ</t>
    </rPh>
    <phoneticPr fontId="3"/>
  </si>
  <si>
    <t>身体介護なし日中７．５・２人</t>
    <rPh sb="0" eb="2">
      <t>シンタイ</t>
    </rPh>
    <rPh sb="2" eb="4">
      <t>カイゴ</t>
    </rPh>
    <rPh sb="6" eb="8">
      <t>ニッチュウ</t>
    </rPh>
    <phoneticPr fontId="3"/>
  </si>
  <si>
    <t>身体介護なし日中８．０・２人</t>
    <rPh sb="0" eb="2">
      <t>シンタイ</t>
    </rPh>
    <rPh sb="2" eb="4">
      <t>カイゴ</t>
    </rPh>
    <rPh sb="6" eb="8">
      <t>ニッチュウ</t>
    </rPh>
    <phoneticPr fontId="3"/>
  </si>
  <si>
    <t>身体介護なし日中８．５・２人</t>
    <rPh sb="0" eb="2">
      <t>シンタイ</t>
    </rPh>
    <rPh sb="2" eb="4">
      <t>カイゴ</t>
    </rPh>
    <rPh sb="6" eb="8">
      <t>ニッチュウ</t>
    </rPh>
    <phoneticPr fontId="3"/>
  </si>
  <si>
    <t>身体介護なし日中９．０・２人</t>
    <rPh sb="0" eb="2">
      <t>シンタイ</t>
    </rPh>
    <rPh sb="2" eb="4">
      <t>カイゴ</t>
    </rPh>
    <rPh sb="6" eb="8">
      <t>ニッチュウ</t>
    </rPh>
    <phoneticPr fontId="3"/>
  </si>
  <si>
    <t>身体介護なし日中９．５・２人</t>
    <rPh sb="0" eb="2">
      <t>シンタイ</t>
    </rPh>
    <rPh sb="2" eb="4">
      <t>カイゴ</t>
    </rPh>
    <rPh sb="6" eb="8">
      <t>ニッチュウ</t>
    </rPh>
    <phoneticPr fontId="3"/>
  </si>
  <si>
    <t>身体介護なし日中１０．０・２人</t>
    <rPh sb="0" eb="2">
      <t>シンタイ</t>
    </rPh>
    <rPh sb="2" eb="4">
      <t>カイゴ</t>
    </rPh>
    <rPh sb="6" eb="8">
      <t>ニッチュウ</t>
    </rPh>
    <phoneticPr fontId="3"/>
  </si>
  <si>
    <t>身体介護なし日中１０．５・２人</t>
    <rPh sb="0" eb="2">
      <t>シンタイ</t>
    </rPh>
    <rPh sb="2" eb="4">
      <t>カイゴ</t>
    </rPh>
    <rPh sb="6" eb="8">
      <t>ニッチュウ</t>
    </rPh>
    <phoneticPr fontId="3"/>
  </si>
  <si>
    <t>身体介護なし早朝０．５・２人</t>
    <rPh sb="0" eb="2">
      <t>シンタイ</t>
    </rPh>
    <rPh sb="2" eb="4">
      <t>カイゴ</t>
    </rPh>
    <rPh sb="6" eb="8">
      <t>ソウチョウ</t>
    </rPh>
    <phoneticPr fontId="3"/>
  </si>
  <si>
    <t>身体介護なし早朝１．０・２人</t>
    <rPh sb="0" eb="2">
      <t>シンタイ</t>
    </rPh>
    <rPh sb="2" eb="4">
      <t>カイゴ</t>
    </rPh>
    <rPh sb="6" eb="8">
      <t>ソウチョウ</t>
    </rPh>
    <phoneticPr fontId="3"/>
  </si>
  <si>
    <t>身体介護なし早朝１．５・２人</t>
    <rPh sb="0" eb="2">
      <t>シンタイ</t>
    </rPh>
    <rPh sb="2" eb="4">
      <t>カイゴ</t>
    </rPh>
    <rPh sb="6" eb="8">
      <t>ソウチョウ</t>
    </rPh>
    <phoneticPr fontId="3"/>
  </si>
  <si>
    <t>身体介護なし早朝２．０・２人</t>
    <rPh sb="0" eb="2">
      <t>シンタイ</t>
    </rPh>
    <rPh sb="2" eb="4">
      <t>カイゴ</t>
    </rPh>
    <rPh sb="6" eb="8">
      <t>ソウチョウ</t>
    </rPh>
    <phoneticPr fontId="3"/>
  </si>
  <si>
    <t>身体介護なし早朝２．５・２人</t>
    <rPh sb="0" eb="2">
      <t>シンタイ</t>
    </rPh>
    <rPh sb="2" eb="4">
      <t>カイゴ</t>
    </rPh>
    <rPh sb="6" eb="8">
      <t>ソウチョウ</t>
    </rPh>
    <phoneticPr fontId="3"/>
  </si>
  <si>
    <t>身体介護なし夜間０．５・２人</t>
    <rPh sb="0" eb="2">
      <t>シンタイ</t>
    </rPh>
    <rPh sb="2" eb="4">
      <t>カイゴ</t>
    </rPh>
    <rPh sb="6" eb="8">
      <t>ヤカン</t>
    </rPh>
    <phoneticPr fontId="3"/>
  </si>
  <si>
    <t>身体介護なし夜間１．０・２人</t>
    <rPh sb="0" eb="2">
      <t>シンタイ</t>
    </rPh>
    <rPh sb="2" eb="4">
      <t>カイゴ</t>
    </rPh>
    <rPh sb="6" eb="8">
      <t>ヤカン</t>
    </rPh>
    <phoneticPr fontId="3"/>
  </si>
  <si>
    <t>身体介護なし夜間１．５・２人</t>
    <rPh sb="0" eb="2">
      <t>シンタイ</t>
    </rPh>
    <rPh sb="2" eb="4">
      <t>カイゴ</t>
    </rPh>
    <rPh sb="6" eb="8">
      <t>ヤカン</t>
    </rPh>
    <phoneticPr fontId="3"/>
  </si>
  <si>
    <t>身体介護なし夜間２．０・２人</t>
    <rPh sb="0" eb="2">
      <t>シンタイ</t>
    </rPh>
    <rPh sb="2" eb="4">
      <t>カイゴ</t>
    </rPh>
    <rPh sb="6" eb="8">
      <t>ヤカン</t>
    </rPh>
    <phoneticPr fontId="3"/>
  </si>
  <si>
    <t>身体介護なし夜間２．５・２人</t>
    <rPh sb="0" eb="2">
      <t>シンタイ</t>
    </rPh>
    <rPh sb="2" eb="4">
      <t>カイゴ</t>
    </rPh>
    <rPh sb="6" eb="8">
      <t>ヤカン</t>
    </rPh>
    <phoneticPr fontId="3"/>
  </si>
  <si>
    <t>身体介護なし夜間３．０・２人</t>
    <rPh sb="0" eb="2">
      <t>シンタイ</t>
    </rPh>
    <rPh sb="2" eb="4">
      <t>カイゴ</t>
    </rPh>
    <rPh sb="6" eb="8">
      <t>ヤカン</t>
    </rPh>
    <phoneticPr fontId="3"/>
  </si>
  <si>
    <t>身体介護なし夜間３．５・２人</t>
    <rPh sb="0" eb="2">
      <t>シンタイ</t>
    </rPh>
    <rPh sb="2" eb="4">
      <t>カイゴ</t>
    </rPh>
    <rPh sb="6" eb="8">
      <t>ヤカン</t>
    </rPh>
    <phoneticPr fontId="3"/>
  </si>
  <si>
    <t>身体介護なし夜間４．０・２人</t>
    <rPh sb="0" eb="2">
      <t>シンタイ</t>
    </rPh>
    <rPh sb="2" eb="4">
      <t>カイゴ</t>
    </rPh>
    <rPh sb="6" eb="8">
      <t>ヤカン</t>
    </rPh>
    <phoneticPr fontId="3"/>
  </si>
  <si>
    <t>身体介護なし夜間４．５・２人</t>
    <rPh sb="0" eb="2">
      <t>シンタイ</t>
    </rPh>
    <rPh sb="2" eb="4">
      <t>カイゴ</t>
    </rPh>
    <rPh sb="6" eb="8">
      <t>ヤカン</t>
    </rPh>
    <phoneticPr fontId="3"/>
  </si>
  <si>
    <t>身体介護なし深夜０．５・２人</t>
    <rPh sb="0" eb="2">
      <t>シンタイ</t>
    </rPh>
    <rPh sb="2" eb="4">
      <t>カイゴ</t>
    </rPh>
    <rPh sb="6" eb="8">
      <t>シンヤ</t>
    </rPh>
    <phoneticPr fontId="3"/>
  </si>
  <si>
    <t>身体介護なし深夜１．０・２人</t>
    <rPh sb="0" eb="2">
      <t>シンタイ</t>
    </rPh>
    <rPh sb="2" eb="4">
      <t>カイゴ</t>
    </rPh>
    <rPh sb="6" eb="8">
      <t>シンヤ</t>
    </rPh>
    <phoneticPr fontId="3"/>
  </si>
  <si>
    <t>身体介護なし深夜１．５・２人</t>
    <rPh sb="0" eb="2">
      <t>シンタイ</t>
    </rPh>
    <rPh sb="2" eb="4">
      <t>カイゴ</t>
    </rPh>
    <rPh sb="6" eb="8">
      <t>シンヤ</t>
    </rPh>
    <phoneticPr fontId="3"/>
  </si>
  <si>
    <t>身体介護なし深夜２．０・２人</t>
    <rPh sb="0" eb="2">
      <t>シンタイ</t>
    </rPh>
    <rPh sb="2" eb="4">
      <t>カイゴ</t>
    </rPh>
    <rPh sb="6" eb="8">
      <t>シンヤ</t>
    </rPh>
    <phoneticPr fontId="3"/>
  </si>
  <si>
    <t>身体介護なし深夜２．５・２人</t>
    <rPh sb="0" eb="2">
      <t>シンタイ</t>
    </rPh>
    <rPh sb="2" eb="4">
      <t>カイゴ</t>
    </rPh>
    <rPh sb="6" eb="8">
      <t>シンヤ</t>
    </rPh>
    <phoneticPr fontId="3"/>
  </si>
  <si>
    <t>身体介護なし深夜３．０・２人</t>
    <rPh sb="0" eb="2">
      <t>シンタイ</t>
    </rPh>
    <rPh sb="2" eb="4">
      <t>カイゴ</t>
    </rPh>
    <rPh sb="6" eb="8">
      <t>シンヤ</t>
    </rPh>
    <phoneticPr fontId="3"/>
  </si>
  <si>
    <t>身体介護なし深夜３．５・２人</t>
    <rPh sb="0" eb="2">
      <t>シンタイ</t>
    </rPh>
    <rPh sb="2" eb="4">
      <t>カイゴ</t>
    </rPh>
    <rPh sb="6" eb="8">
      <t>シンヤ</t>
    </rPh>
    <phoneticPr fontId="3"/>
  </si>
  <si>
    <t>身体介護なし深夜４．０・２人</t>
    <rPh sb="0" eb="2">
      <t>シンタイ</t>
    </rPh>
    <rPh sb="2" eb="4">
      <t>カイゴ</t>
    </rPh>
    <rPh sb="6" eb="8">
      <t>シンヤ</t>
    </rPh>
    <phoneticPr fontId="3"/>
  </si>
  <si>
    <t>身体介護なし深夜４．５・２人</t>
    <rPh sb="0" eb="2">
      <t>シンタイ</t>
    </rPh>
    <rPh sb="2" eb="4">
      <t>カイゴ</t>
    </rPh>
    <rPh sb="6" eb="8">
      <t>シンヤ</t>
    </rPh>
    <phoneticPr fontId="3"/>
  </si>
  <si>
    <t>身体介護なし深夜５．０・２人</t>
    <rPh sb="0" eb="2">
      <t>シンタイ</t>
    </rPh>
    <rPh sb="2" eb="4">
      <t>カイゴ</t>
    </rPh>
    <rPh sb="6" eb="8">
      <t>シンヤ</t>
    </rPh>
    <phoneticPr fontId="3"/>
  </si>
  <si>
    <t>身体介護なし深夜５．５・２人</t>
    <rPh sb="0" eb="2">
      <t>シンタイ</t>
    </rPh>
    <rPh sb="2" eb="4">
      <t>カイゴ</t>
    </rPh>
    <rPh sb="6" eb="8">
      <t>シンヤ</t>
    </rPh>
    <phoneticPr fontId="3"/>
  </si>
  <si>
    <t>身体介護なし深夜６．０・２人</t>
    <rPh sb="0" eb="2">
      <t>シンタイ</t>
    </rPh>
    <rPh sb="2" eb="4">
      <t>カイゴ</t>
    </rPh>
    <rPh sb="6" eb="8">
      <t>シンヤ</t>
    </rPh>
    <phoneticPr fontId="3"/>
  </si>
  <si>
    <t>身体なし深夜０．５・早朝０．５</t>
    <rPh sb="0" eb="2">
      <t>シンタイ</t>
    </rPh>
    <rPh sb="4" eb="6">
      <t>シンヤ</t>
    </rPh>
    <rPh sb="10" eb="12">
      <t>ソウチョウ</t>
    </rPh>
    <phoneticPr fontId="3"/>
  </si>
  <si>
    <t>身体なし深夜０．５・早朝１．０</t>
    <rPh sb="4" eb="6">
      <t>シンヤ</t>
    </rPh>
    <rPh sb="10" eb="12">
      <t>ソウチョウ</t>
    </rPh>
    <phoneticPr fontId="3"/>
  </si>
  <si>
    <t>身体なし深夜１．０・早朝０．５</t>
    <rPh sb="4" eb="6">
      <t>シンヤ</t>
    </rPh>
    <rPh sb="10" eb="12">
      <t>ソウチョウ</t>
    </rPh>
    <phoneticPr fontId="3"/>
  </si>
  <si>
    <t>身体なし早朝０．５・日中０．５</t>
    <phoneticPr fontId="3"/>
  </si>
  <si>
    <t>身体なし早朝０．５・日中１．０</t>
    <phoneticPr fontId="3"/>
  </si>
  <si>
    <t>身体なし早朝１．０・日中０．５</t>
    <phoneticPr fontId="3"/>
  </si>
  <si>
    <t>身体なし日中０．５・夜間０．５</t>
    <phoneticPr fontId="3"/>
  </si>
  <si>
    <t>身体なし日中０．５・夜間１．０</t>
    <phoneticPr fontId="3"/>
  </si>
  <si>
    <t>身体なし日中１．０・夜間０．５</t>
    <phoneticPr fontId="3"/>
  </si>
  <si>
    <t>身体なし夜間０．５・深夜０．５</t>
    <phoneticPr fontId="3"/>
  </si>
  <si>
    <t>身体なし夜間０．５・深夜１．０</t>
    <phoneticPr fontId="3"/>
  </si>
  <si>
    <t>身体なし夜間１．０・深夜０．５</t>
    <phoneticPr fontId="3"/>
  </si>
  <si>
    <t>身体あり深夜０．５・早朝０．５・２人</t>
    <rPh sb="0" eb="2">
      <t>シンタイ</t>
    </rPh>
    <rPh sb="4" eb="6">
      <t>シンヤ</t>
    </rPh>
    <rPh sb="10" eb="12">
      <t>ソウチョウ</t>
    </rPh>
    <phoneticPr fontId="3"/>
  </si>
  <si>
    <t>身体あり深夜０．５・早朝１．０・２人</t>
    <rPh sb="4" eb="6">
      <t>シンヤ</t>
    </rPh>
    <rPh sb="10" eb="12">
      <t>ソウチョウ</t>
    </rPh>
    <phoneticPr fontId="3"/>
  </si>
  <si>
    <t>身体あり深夜０．５・早朝２．０・２人</t>
    <rPh sb="4" eb="6">
      <t>シンヤ</t>
    </rPh>
    <rPh sb="10" eb="12">
      <t>ソウチョウ</t>
    </rPh>
    <phoneticPr fontId="3"/>
  </si>
  <si>
    <t>身体あり深夜０．５・早朝２．５・２人</t>
    <rPh sb="4" eb="6">
      <t>シンヤ</t>
    </rPh>
    <rPh sb="10" eb="12">
      <t>ソウチョウ</t>
    </rPh>
    <phoneticPr fontId="3"/>
  </si>
  <si>
    <t>身体あり深夜１．０・早朝０．５・２人</t>
    <rPh sb="4" eb="6">
      <t>シンヤ</t>
    </rPh>
    <rPh sb="10" eb="12">
      <t>ソウチョウ</t>
    </rPh>
    <phoneticPr fontId="3"/>
  </si>
  <si>
    <t>身体あり深夜１．０・早朝１．０・２人</t>
    <rPh sb="4" eb="6">
      <t>シンヤ</t>
    </rPh>
    <rPh sb="10" eb="12">
      <t>ソウチョウ</t>
    </rPh>
    <phoneticPr fontId="3"/>
  </si>
  <si>
    <t>身体あり深夜１．０・早朝１．５・２人</t>
    <rPh sb="4" eb="6">
      <t>シンヤ</t>
    </rPh>
    <rPh sb="10" eb="12">
      <t>ソウチョウ</t>
    </rPh>
    <phoneticPr fontId="3"/>
  </si>
  <si>
    <t>身体あり深夜１．０・早朝２．０・２人</t>
    <rPh sb="4" eb="6">
      <t>シンヤ</t>
    </rPh>
    <rPh sb="10" eb="12">
      <t>ソウチョウ</t>
    </rPh>
    <phoneticPr fontId="3"/>
  </si>
  <si>
    <t>身体あり深夜１．５・早朝０．５・２人</t>
    <rPh sb="10" eb="12">
      <t>ソウチョウ</t>
    </rPh>
    <phoneticPr fontId="3"/>
  </si>
  <si>
    <t>身体あり深夜１．５・早朝１．０・２人</t>
    <rPh sb="10" eb="12">
      <t>ソウチョウ</t>
    </rPh>
    <phoneticPr fontId="3"/>
  </si>
  <si>
    <t>身体あり深夜１．５・早朝１．５・２人</t>
    <rPh sb="10" eb="12">
      <t>ソウチョウ</t>
    </rPh>
    <phoneticPr fontId="3"/>
  </si>
  <si>
    <t>身体あり深夜２．０・早朝０．５・２人</t>
    <rPh sb="10" eb="12">
      <t>ソウチョウ</t>
    </rPh>
    <phoneticPr fontId="3"/>
  </si>
  <si>
    <t>身体あり深夜２．０・早朝１．０・２人</t>
    <rPh sb="10" eb="12">
      <t>ソウチョウ</t>
    </rPh>
    <phoneticPr fontId="3"/>
  </si>
  <si>
    <t>身体あり深夜２．５・早朝０．５・２人</t>
    <rPh sb="10" eb="12">
      <t>ソウチョウ</t>
    </rPh>
    <phoneticPr fontId="3"/>
  </si>
  <si>
    <t>身体あり早朝０．５・日中０．５・２人</t>
  </si>
  <si>
    <t>身体あり早朝０．５・日中１．０・２人</t>
  </si>
  <si>
    <t>身体あり早朝０．５・日中１．５・２人</t>
  </si>
  <si>
    <t>身体あり早朝０．５・日中２．０・２人</t>
  </si>
  <si>
    <t>身体あり早朝０．５・日中２．５・２人</t>
  </si>
  <si>
    <t>身体あり早朝１．０・日中０．５・２人</t>
  </si>
  <si>
    <t>身体あり早朝１．０・日中１．０・２人</t>
  </si>
  <si>
    <t>身体あり早朝１．０・日中１．５・２人</t>
  </si>
  <si>
    <t>身体あり早朝１．０・日中２．０・２人</t>
  </si>
  <si>
    <t>身体あり早朝１．５・日中０．５・２人</t>
  </si>
  <si>
    <t>身体あり早朝１．５・日中１．０・２人</t>
  </si>
  <si>
    <t>身体あり早朝１．５・日中１．５・２人</t>
  </si>
  <si>
    <t>身体あり早朝２．０・日中０．５・２人</t>
  </si>
  <si>
    <t>身体あり早朝２．０・日中１．０・２人</t>
  </si>
  <si>
    <t>身体あり早朝２．５・日中０．５・２人</t>
  </si>
  <si>
    <t>身体あり日中０．５・夜間０．５・２人</t>
  </si>
  <si>
    <t>身体あり日中０．５・夜間１．０・２人</t>
  </si>
  <si>
    <t>身体あり日中０．５・夜間１．５・２人</t>
  </si>
  <si>
    <t>身体あり日中０．５・夜間２．０・２人</t>
  </si>
  <si>
    <t>身体あり日中０．５・夜間２．５・２人</t>
  </si>
  <si>
    <t>身体あり日中１．０・夜間０．５・２人</t>
  </si>
  <si>
    <t>身体あり日中１．０・夜間１．０・２人</t>
  </si>
  <si>
    <t>身体あり日中１．０・夜間１．５・２人</t>
  </si>
  <si>
    <t>身体あり日中１．０・夜間２．０・２人</t>
  </si>
  <si>
    <t>身体あり日中１．５・夜間０．５・２人</t>
  </si>
  <si>
    <t>身体あり日中１．５・夜間１．０・２人</t>
  </si>
  <si>
    <t>身体あり日中１．５・夜間１．５・２人</t>
  </si>
  <si>
    <t>身体あり日中２．０・夜間０．５・２人</t>
  </si>
  <si>
    <t>身体あり日中２．０・夜間１．０・２人</t>
  </si>
  <si>
    <t>身体あり日中２．５・夜間０．５・２人</t>
  </si>
  <si>
    <t>身体あり夜間０．５・深夜０．５・２人</t>
  </si>
  <si>
    <t>身体あり夜間０．５・深夜１．０・２人</t>
  </si>
  <si>
    <t>身体あり夜間０．５・深夜１．５・２人</t>
  </si>
  <si>
    <t>身体あり夜間０．５・深夜２．０・２人</t>
  </si>
  <si>
    <t>身体あり夜間０．５・深夜２．５・２人</t>
  </si>
  <si>
    <t>身体あり夜間１．０・深夜０．５・２人</t>
  </si>
  <si>
    <t>身体あり夜間１．０・深夜１．０・２人</t>
  </si>
  <si>
    <t>身体あり夜間１．０・深夜１．５・２人</t>
  </si>
  <si>
    <t>身体あり夜間１．０・深夜２．０・２人</t>
  </si>
  <si>
    <t>身体あり夜間１．５・深夜０．５・２人</t>
  </si>
  <si>
    <t>身体あり夜間１．５・深夜１．０・２人</t>
  </si>
  <si>
    <t>身体あり夜間１．５・深夜１．５・２人</t>
  </si>
  <si>
    <t>身体あり夜間２．０・深夜０．５・２人</t>
  </si>
  <si>
    <t>身体あり夜間２．０・深夜１．０・２人</t>
  </si>
  <si>
    <t>身体あり夜間２．５・深夜０．５・２人</t>
  </si>
  <si>
    <t>身体あり日中増０．５・２人</t>
    <rPh sb="0" eb="2">
      <t>シンタイ</t>
    </rPh>
    <rPh sb="4" eb="5">
      <t>ヒ</t>
    </rPh>
    <rPh sb="5" eb="6">
      <t>チュウ</t>
    </rPh>
    <rPh sb="6" eb="7">
      <t>ゾウ</t>
    </rPh>
    <phoneticPr fontId="3"/>
  </si>
  <si>
    <t>身体あり日中増１．０・２人</t>
    <rPh sb="4" eb="5">
      <t>ヒ</t>
    </rPh>
    <rPh sb="5" eb="6">
      <t>チュウ</t>
    </rPh>
    <rPh sb="6" eb="7">
      <t>ゾウ</t>
    </rPh>
    <phoneticPr fontId="3"/>
  </si>
  <si>
    <t>身体あり日中増１．５・２人</t>
    <rPh sb="4" eb="5">
      <t>ヒ</t>
    </rPh>
    <rPh sb="5" eb="6">
      <t>チュウ</t>
    </rPh>
    <rPh sb="6" eb="7">
      <t>ゾウ</t>
    </rPh>
    <phoneticPr fontId="3"/>
  </si>
  <si>
    <t>身体あり日中増２．０・２人</t>
    <rPh sb="4" eb="5">
      <t>ヒ</t>
    </rPh>
    <rPh sb="5" eb="6">
      <t>チュウ</t>
    </rPh>
    <rPh sb="6" eb="7">
      <t>ゾウ</t>
    </rPh>
    <phoneticPr fontId="3"/>
  </si>
  <si>
    <t>身体あり日中増２．５・２人</t>
    <rPh sb="4" eb="5">
      <t>ヒ</t>
    </rPh>
    <rPh sb="5" eb="6">
      <t>チュウ</t>
    </rPh>
    <rPh sb="6" eb="7">
      <t>ゾウ</t>
    </rPh>
    <phoneticPr fontId="3"/>
  </si>
  <si>
    <t>身体あり日中増３．０・２人</t>
    <rPh sb="4" eb="5">
      <t>ヒ</t>
    </rPh>
    <rPh sb="5" eb="6">
      <t>チュウ</t>
    </rPh>
    <rPh sb="6" eb="7">
      <t>ゾウ</t>
    </rPh>
    <phoneticPr fontId="3"/>
  </si>
  <si>
    <t>身体あり日中増３．５・２人</t>
    <rPh sb="4" eb="5">
      <t>ヒ</t>
    </rPh>
    <rPh sb="5" eb="6">
      <t>チュウ</t>
    </rPh>
    <rPh sb="6" eb="7">
      <t>ゾウ</t>
    </rPh>
    <phoneticPr fontId="3"/>
  </si>
  <si>
    <t>身体あり日中増４．０・２人</t>
    <rPh sb="4" eb="5">
      <t>ヒ</t>
    </rPh>
    <rPh sb="5" eb="6">
      <t>チュウ</t>
    </rPh>
    <rPh sb="6" eb="7">
      <t>ゾウ</t>
    </rPh>
    <phoneticPr fontId="3"/>
  </si>
  <si>
    <t>身体あり日中増４．５・２人</t>
    <rPh sb="4" eb="5">
      <t>ヒ</t>
    </rPh>
    <rPh sb="5" eb="6">
      <t>チュウ</t>
    </rPh>
    <rPh sb="6" eb="7">
      <t>ゾウ</t>
    </rPh>
    <phoneticPr fontId="3"/>
  </si>
  <si>
    <t>身体あり日中増５．０・２人</t>
    <rPh sb="4" eb="5">
      <t>ヒ</t>
    </rPh>
    <rPh sb="5" eb="6">
      <t>チュウ</t>
    </rPh>
    <rPh sb="6" eb="7">
      <t>ゾウ</t>
    </rPh>
    <phoneticPr fontId="3"/>
  </si>
  <si>
    <t>身体あり日中増５．５・２人</t>
    <rPh sb="4" eb="5">
      <t>ヒ</t>
    </rPh>
    <rPh sb="5" eb="6">
      <t>チュウ</t>
    </rPh>
    <rPh sb="6" eb="7">
      <t>ゾウ</t>
    </rPh>
    <phoneticPr fontId="3"/>
  </si>
  <si>
    <t>身体あり日中増６．０・２人</t>
    <rPh sb="4" eb="5">
      <t>ヒ</t>
    </rPh>
    <rPh sb="5" eb="6">
      <t>チュウ</t>
    </rPh>
    <rPh sb="6" eb="7">
      <t>ゾウ</t>
    </rPh>
    <phoneticPr fontId="3"/>
  </si>
  <si>
    <t>身体あり日中増６．５・２人</t>
    <rPh sb="4" eb="5">
      <t>ヒ</t>
    </rPh>
    <rPh sb="5" eb="6">
      <t>チュウ</t>
    </rPh>
    <rPh sb="6" eb="7">
      <t>ゾウ</t>
    </rPh>
    <phoneticPr fontId="3"/>
  </si>
  <si>
    <t>身体あり日中増７．０・２人</t>
    <rPh sb="4" eb="5">
      <t>ヒ</t>
    </rPh>
    <rPh sb="5" eb="6">
      <t>チュウ</t>
    </rPh>
    <rPh sb="6" eb="7">
      <t>ゾウ</t>
    </rPh>
    <phoneticPr fontId="3"/>
  </si>
  <si>
    <t>身体あり日中増７．５・２人</t>
    <rPh sb="4" eb="5">
      <t>ヒ</t>
    </rPh>
    <rPh sb="5" eb="6">
      <t>チュウ</t>
    </rPh>
    <rPh sb="6" eb="7">
      <t>ゾウ</t>
    </rPh>
    <phoneticPr fontId="3"/>
  </si>
  <si>
    <t>身体あり日中増８．０・２人</t>
    <rPh sb="4" eb="5">
      <t>ヒ</t>
    </rPh>
    <rPh sb="5" eb="6">
      <t>チュウ</t>
    </rPh>
    <rPh sb="6" eb="7">
      <t>ゾウ</t>
    </rPh>
    <phoneticPr fontId="3"/>
  </si>
  <si>
    <t>身体あり日中増８．５・２人</t>
    <rPh sb="4" eb="5">
      <t>ヒ</t>
    </rPh>
    <rPh sb="5" eb="6">
      <t>チュウ</t>
    </rPh>
    <rPh sb="6" eb="7">
      <t>ゾウ</t>
    </rPh>
    <phoneticPr fontId="3"/>
  </si>
  <si>
    <t>身体あり日中増９．０・２人</t>
    <rPh sb="4" eb="5">
      <t>ヒ</t>
    </rPh>
    <rPh sb="5" eb="6">
      <t>チュウ</t>
    </rPh>
    <rPh sb="6" eb="7">
      <t>ゾウ</t>
    </rPh>
    <phoneticPr fontId="3"/>
  </si>
  <si>
    <t>身体あり日中増９．５・２人</t>
    <rPh sb="4" eb="5">
      <t>ヒ</t>
    </rPh>
    <rPh sb="5" eb="6">
      <t>チュウ</t>
    </rPh>
    <rPh sb="6" eb="7">
      <t>ゾウ</t>
    </rPh>
    <phoneticPr fontId="3"/>
  </si>
  <si>
    <t>身体あり日中増１０．０・２人</t>
    <rPh sb="4" eb="5">
      <t>ヒ</t>
    </rPh>
    <rPh sb="5" eb="6">
      <t>チュウ</t>
    </rPh>
    <rPh sb="6" eb="7">
      <t>ゾウ</t>
    </rPh>
    <phoneticPr fontId="3"/>
  </si>
  <si>
    <t>身体あり日中増１０．５・２人</t>
    <rPh sb="4" eb="5">
      <t>ヒ</t>
    </rPh>
    <rPh sb="5" eb="6">
      <t>チュウ</t>
    </rPh>
    <rPh sb="6" eb="7">
      <t>ゾウ</t>
    </rPh>
    <phoneticPr fontId="3"/>
  </si>
  <si>
    <t>身体あり早朝増０．５・２人</t>
    <rPh sb="0" eb="2">
      <t>シンタイ</t>
    </rPh>
    <rPh sb="4" eb="6">
      <t>ソウチョウ</t>
    </rPh>
    <rPh sb="6" eb="7">
      <t>ゾウ</t>
    </rPh>
    <phoneticPr fontId="3"/>
  </si>
  <si>
    <t>身体あり早朝増１．０・２人</t>
    <rPh sb="4" eb="6">
      <t>ソウチョウ</t>
    </rPh>
    <rPh sb="6" eb="7">
      <t>ゾウ</t>
    </rPh>
    <phoneticPr fontId="3"/>
  </si>
  <si>
    <t>身体あり早朝増１．５・２人</t>
    <rPh sb="4" eb="6">
      <t>ソウチョウ</t>
    </rPh>
    <rPh sb="6" eb="7">
      <t>ゾウ</t>
    </rPh>
    <phoneticPr fontId="3"/>
  </si>
  <si>
    <t>身体あり早朝増２．０・２人</t>
    <rPh sb="4" eb="6">
      <t>ソウチョウ</t>
    </rPh>
    <rPh sb="6" eb="7">
      <t>ゾウ</t>
    </rPh>
    <phoneticPr fontId="3"/>
  </si>
  <si>
    <t>身体あり早朝増２．５・２人</t>
    <rPh sb="4" eb="6">
      <t>ソウチョウ</t>
    </rPh>
    <rPh sb="6" eb="7">
      <t>ゾウ</t>
    </rPh>
    <phoneticPr fontId="3"/>
  </si>
  <si>
    <t>身体あり夜間増０．５・２人</t>
    <rPh sb="4" eb="6">
      <t>ヤカン</t>
    </rPh>
    <rPh sb="6" eb="7">
      <t>ゾウ</t>
    </rPh>
    <phoneticPr fontId="3"/>
  </si>
  <si>
    <t>身体あり夜間増１．０・２人</t>
    <rPh sb="4" eb="6">
      <t>ヤカン</t>
    </rPh>
    <rPh sb="6" eb="7">
      <t>ゾウ</t>
    </rPh>
    <phoneticPr fontId="3"/>
  </si>
  <si>
    <t>身体あり夜間増１．５・２人</t>
    <rPh sb="4" eb="6">
      <t>ヤカン</t>
    </rPh>
    <rPh sb="6" eb="7">
      <t>ゾウ</t>
    </rPh>
    <phoneticPr fontId="3"/>
  </si>
  <si>
    <t>身体あり夜間増２．０・２人</t>
    <rPh sb="4" eb="6">
      <t>ヤカン</t>
    </rPh>
    <rPh sb="6" eb="7">
      <t>ゾウ</t>
    </rPh>
    <phoneticPr fontId="3"/>
  </si>
  <si>
    <t>身体あり夜間増２．５・２人</t>
    <rPh sb="4" eb="6">
      <t>ヤカン</t>
    </rPh>
    <rPh sb="6" eb="7">
      <t>ゾウ</t>
    </rPh>
    <phoneticPr fontId="3"/>
  </si>
  <si>
    <t>身体あり夜間増３．０・２人</t>
    <rPh sb="4" eb="6">
      <t>ヤカン</t>
    </rPh>
    <rPh sb="6" eb="7">
      <t>ゾウ</t>
    </rPh>
    <phoneticPr fontId="3"/>
  </si>
  <si>
    <t>身体あり夜間増３．５・２人</t>
    <rPh sb="4" eb="6">
      <t>ヤカン</t>
    </rPh>
    <rPh sb="6" eb="7">
      <t>ゾウ</t>
    </rPh>
    <phoneticPr fontId="3"/>
  </si>
  <si>
    <t>身体あり夜間増４．０・２人</t>
    <rPh sb="4" eb="6">
      <t>ヤカン</t>
    </rPh>
    <rPh sb="6" eb="7">
      <t>ゾウ</t>
    </rPh>
    <phoneticPr fontId="3"/>
  </si>
  <si>
    <t>身体あり夜間増４．５・２人</t>
    <rPh sb="4" eb="6">
      <t>ヤカン</t>
    </rPh>
    <rPh sb="6" eb="7">
      <t>ゾウ</t>
    </rPh>
    <phoneticPr fontId="3"/>
  </si>
  <si>
    <t>身体あり深夜増０．５・２人</t>
    <rPh sb="4" eb="6">
      <t>シンヤ</t>
    </rPh>
    <rPh sb="6" eb="7">
      <t>ゾウ</t>
    </rPh>
    <phoneticPr fontId="3"/>
  </si>
  <si>
    <t>身体あり深夜増１．０・２人</t>
    <rPh sb="4" eb="6">
      <t>シンヤ</t>
    </rPh>
    <rPh sb="6" eb="7">
      <t>ゾウ</t>
    </rPh>
    <phoneticPr fontId="3"/>
  </si>
  <si>
    <t>身体あり深夜増１．５・２人</t>
    <rPh sb="4" eb="6">
      <t>シンヤ</t>
    </rPh>
    <rPh sb="6" eb="7">
      <t>ゾウ</t>
    </rPh>
    <phoneticPr fontId="3"/>
  </si>
  <si>
    <t>身体あり深夜増２．０・２人</t>
    <rPh sb="4" eb="6">
      <t>シンヤ</t>
    </rPh>
    <rPh sb="6" eb="7">
      <t>ゾウ</t>
    </rPh>
    <phoneticPr fontId="3"/>
  </si>
  <si>
    <t>身体なし深夜０．５・早朝０．５・２人</t>
    <rPh sb="0" eb="2">
      <t>シンタイ</t>
    </rPh>
    <rPh sb="4" eb="6">
      <t>シンヤ</t>
    </rPh>
    <rPh sb="10" eb="12">
      <t>ソウチョウ</t>
    </rPh>
    <phoneticPr fontId="3"/>
  </si>
  <si>
    <t>身体なし深夜０．５・早朝１．０・２人</t>
    <rPh sb="4" eb="6">
      <t>シンヤ</t>
    </rPh>
    <rPh sb="10" eb="12">
      <t>ソウチョウ</t>
    </rPh>
    <phoneticPr fontId="3"/>
  </si>
  <si>
    <t>身体なし深夜１．０・早朝０．５・２人</t>
    <rPh sb="4" eb="6">
      <t>シンヤ</t>
    </rPh>
    <rPh sb="10" eb="12">
      <t>ソウチョウ</t>
    </rPh>
    <phoneticPr fontId="3"/>
  </si>
  <si>
    <t>身体なし早朝０．５・日中０．５・２人</t>
  </si>
  <si>
    <t>身体なし早朝０．５・日中１．０・２人</t>
  </si>
  <si>
    <t>身体なし早朝１．０・日中０．５・２人</t>
  </si>
  <si>
    <t>身体なし日中０．５・夜間０．５・２人</t>
  </si>
  <si>
    <t>身体なし日中０．５・夜間１．０・２人</t>
  </si>
  <si>
    <t>身体なし日中１．０・夜間０．５・２人</t>
  </si>
  <si>
    <t>身体なし夜間０．５・深夜０．５・２人</t>
  </si>
  <si>
    <t>身体なし夜間０．５・深夜１．０・２人</t>
  </si>
  <si>
    <t>身体なし夜間１．０・深夜０．５・２人</t>
  </si>
  <si>
    <t>身体なし日中増０．５・２人</t>
    <rPh sb="0" eb="2">
      <t>シンタイ</t>
    </rPh>
    <rPh sb="4" eb="5">
      <t>ヒ</t>
    </rPh>
    <rPh sb="5" eb="6">
      <t>チュウ</t>
    </rPh>
    <rPh sb="6" eb="7">
      <t>ゾウ</t>
    </rPh>
    <phoneticPr fontId="3"/>
  </si>
  <si>
    <t>身体なし日中増１．０・２人</t>
    <rPh sb="4" eb="5">
      <t>ヒ</t>
    </rPh>
    <rPh sb="5" eb="6">
      <t>チュウ</t>
    </rPh>
    <rPh sb="6" eb="7">
      <t>ゾウ</t>
    </rPh>
    <phoneticPr fontId="3"/>
  </si>
  <si>
    <t>身体なし日中増１．５・２人</t>
    <rPh sb="4" eb="5">
      <t>ヒ</t>
    </rPh>
    <rPh sb="5" eb="6">
      <t>チュウ</t>
    </rPh>
    <rPh sb="6" eb="7">
      <t>ゾウ</t>
    </rPh>
    <phoneticPr fontId="3"/>
  </si>
  <si>
    <t>身体なし日中増２．０・２人</t>
    <rPh sb="4" eb="5">
      <t>ヒ</t>
    </rPh>
    <rPh sb="5" eb="6">
      <t>チュウ</t>
    </rPh>
    <rPh sb="6" eb="7">
      <t>ゾウ</t>
    </rPh>
    <phoneticPr fontId="3"/>
  </si>
  <si>
    <t>身体なし日中増２．５・２人</t>
    <rPh sb="4" eb="5">
      <t>ヒ</t>
    </rPh>
    <rPh sb="5" eb="6">
      <t>チュウ</t>
    </rPh>
    <rPh sb="6" eb="7">
      <t>ゾウ</t>
    </rPh>
    <phoneticPr fontId="3"/>
  </si>
  <si>
    <t>身体なし日中増３．０・２人</t>
    <rPh sb="4" eb="5">
      <t>ヒ</t>
    </rPh>
    <rPh sb="5" eb="6">
      <t>チュウ</t>
    </rPh>
    <rPh sb="6" eb="7">
      <t>ゾウ</t>
    </rPh>
    <phoneticPr fontId="3"/>
  </si>
  <si>
    <t>身体なし日中増３．５・２人</t>
    <rPh sb="4" eb="5">
      <t>ヒ</t>
    </rPh>
    <rPh sb="5" eb="6">
      <t>チュウ</t>
    </rPh>
    <rPh sb="6" eb="7">
      <t>ゾウ</t>
    </rPh>
    <phoneticPr fontId="3"/>
  </si>
  <si>
    <t>身体なし日中増４．０・２人</t>
    <rPh sb="4" eb="5">
      <t>ヒ</t>
    </rPh>
    <rPh sb="5" eb="6">
      <t>チュウ</t>
    </rPh>
    <rPh sb="6" eb="7">
      <t>ゾウ</t>
    </rPh>
    <phoneticPr fontId="3"/>
  </si>
  <si>
    <t>身体なし日中増４．５・２人</t>
    <rPh sb="4" eb="5">
      <t>ヒ</t>
    </rPh>
    <rPh sb="5" eb="6">
      <t>チュウ</t>
    </rPh>
    <rPh sb="6" eb="7">
      <t>ゾウ</t>
    </rPh>
    <phoneticPr fontId="3"/>
  </si>
  <si>
    <t>身体なし日中増５．０・２人</t>
    <rPh sb="4" eb="5">
      <t>ヒ</t>
    </rPh>
    <rPh sb="5" eb="6">
      <t>チュウ</t>
    </rPh>
    <rPh sb="6" eb="7">
      <t>ゾウ</t>
    </rPh>
    <phoneticPr fontId="3"/>
  </si>
  <si>
    <t>身体なし日中増５．５・２人</t>
    <rPh sb="4" eb="5">
      <t>ヒ</t>
    </rPh>
    <rPh sb="5" eb="6">
      <t>チュウ</t>
    </rPh>
    <rPh sb="6" eb="7">
      <t>ゾウ</t>
    </rPh>
    <phoneticPr fontId="3"/>
  </si>
  <si>
    <t>身体なし日中増６．０・２人</t>
    <rPh sb="4" eb="5">
      <t>ヒ</t>
    </rPh>
    <rPh sb="5" eb="6">
      <t>チュウ</t>
    </rPh>
    <rPh sb="6" eb="7">
      <t>ゾウ</t>
    </rPh>
    <phoneticPr fontId="3"/>
  </si>
  <si>
    <t>身体なし日中増６．５・２人</t>
    <rPh sb="4" eb="5">
      <t>ヒ</t>
    </rPh>
    <rPh sb="5" eb="6">
      <t>チュウ</t>
    </rPh>
    <rPh sb="6" eb="7">
      <t>ゾウ</t>
    </rPh>
    <phoneticPr fontId="3"/>
  </si>
  <si>
    <t>身体なし日中増７．０・２人</t>
    <rPh sb="4" eb="5">
      <t>ヒ</t>
    </rPh>
    <rPh sb="5" eb="6">
      <t>チュウ</t>
    </rPh>
    <rPh sb="6" eb="7">
      <t>ゾウ</t>
    </rPh>
    <phoneticPr fontId="3"/>
  </si>
  <si>
    <t>身体なし日中増７．５・２人</t>
    <rPh sb="4" eb="5">
      <t>ヒ</t>
    </rPh>
    <rPh sb="5" eb="6">
      <t>チュウ</t>
    </rPh>
    <rPh sb="6" eb="7">
      <t>ゾウ</t>
    </rPh>
    <phoneticPr fontId="3"/>
  </si>
  <si>
    <t>身体なし日中増８．０・２人</t>
    <rPh sb="4" eb="5">
      <t>ヒ</t>
    </rPh>
    <rPh sb="5" eb="6">
      <t>チュウ</t>
    </rPh>
    <rPh sb="6" eb="7">
      <t>ゾウ</t>
    </rPh>
    <phoneticPr fontId="3"/>
  </si>
  <si>
    <t>身体なし日中増８．５・２人</t>
    <rPh sb="4" eb="5">
      <t>ヒ</t>
    </rPh>
    <rPh sb="5" eb="6">
      <t>チュウ</t>
    </rPh>
    <rPh sb="6" eb="7">
      <t>ゾウ</t>
    </rPh>
    <phoneticPr fontId="3"/>
  </si>
  <si>
    <t>身体なし日中増９．０・２人</t>
    <rPh sb="4" eb="5">
      <t>ヒ</t>
    </rPh>
    <rPh sb="5" eb="6">
      <t>チュウ</t>
    </rPh>
    <rPh sb="6" eb="7">
      <t>ゾウ</t>
    </rPh>
    <phoneticPr fontId="3"/>
  </si>
  <si>
    <t>身体なし日中増９．５・２人</t>
    <rPh sb="4" eb="5">
      <t>ヒ</t>
    </rPh>
    <rPh sb="5" eb="6">
      <t>チュウ</t>
    </rPh>
    <rPh sb="6" eb="7">
      <t>ゾウ</t>
    </rPh>
    <phoneticPr fontId="3"/>
  </si>
  <si>
    <t>身体なし日中増１０．０・２人</t>
    <rPh sb="4" eb="5">
      <t>ヒ</t>
    </rPh>
    <rPh sb="5" eb="6">
      <t>チュウ</t>
    </rPh>
    <rPh sb="6" eb="7">
      <t>ゾウ</t>
    </rPh>
    <phoneticPr fontId="3"/>
  </si>
  <si>
    <t>身体なし日中増１０．５・２人</t>
    <rPh sb="4" eb="5">
      <t>ヒ</t>
    </rPh>
    <rPh sb="5" eb="6">
      <t>チュウ</t>
    </rPh>
    <rPh sb="6" eb="7">
      <t>ゾウ</t>
    </rPh>
    <phoneticPr fontId="3"/>
  </si>
  <si>
    <t>身体なし早朝増０．５・２人</t>
    <rPh sb="4" eb="6">
      <t>ソウチョウ</t>
    </rPh>
    <rPh sb="6" eb="7">
      <t>ゾウ</t>
    </rPh>
    <phoneticPr fontId="3"/>
  </si>
  <si>
    <t>身体なし早朝増１．０・２人</t>
    <rPh sb="4" eb="6">
      <t>ソウチョウ</t>
    </rPh>
    <rPh sb="6" eb="7">
      <t>ゾウ</t>
    </rPh>
    <phoneticPr fontId="3"/>
  </si>
  <si>
    <t>身体なし早朝増１．５・２人</t>
    <rPh sb="4" eb="6">
      <t>ソウチョウ</t>
    </rPh>
    <rPh sb="6" eb="7">
      <t>ゾウ</t>
    </rPh>
    <phoneticPr fontId="3"/>
  </si>
  <si>
    <t>身体なし早朝増２．０・２人</t>
    <rPh sb="4" eb="6">
      <t>ソウチョウ</t>
    </rPh>
    <rPh sb="6" eb="7">
      <t>ゾウ</t>
    </rPh>
    <phoneticPr fontId="3"/>
  </si>
  <si>
    <t>身体なし早朝増２．５・２人</t>
    <rPh sb="4" eb="6">
      <t>ソウチョウ</t>
    </rPh>
    <rPh sb="6" eb="7">
      <t>ゾウ</t>
    </rPh>
    <phoneticPr fontId="3"/>
  </si>
  <si>
    <t>身体なし夜間増０．５・２人</t>
    <rPh sb="4" eb="6">
      <t>ヤカン</t>
    </rPh>
    <rPh sb="6" eb="7">
      <t>ゾウ</t>
    </rPh>
    <phoneticPr fontId="3"/>
  </si>
  <si>
    <t>身体なし夜間増１．０・２人</t>
    <rPh sb="4" eb="6">
      <t>ヤカン</t>
    </rPh>
    <rPh sb="6" eb="7">
      <t>ゾウ</t>
    </rPh>
    <phoneticPr fontId="3"/>
  </si>
  <si>
    <t>身体なし夜間増１．５・２人</t>
    <rPh sb="4" eb="6">
      <t>ヤカン</t>
    </rPh>
    <rPh sb="6" eb="7">
      <t>ゾウ</t>
    </rPh>
    <phoneticPr fontId="3"/>
  </si>
  <si>
    <t>身体なし夜間増２．０・２人</t>
    <rPh sb="4" eb="6">
      <t>ヤカン</t>
    </rPh>
    <rPh sb="6" eb="7">
      <t>ゾウ</t>
    </rPh>
    <phoneticPr fontId="3"/>
  </si>
  <si>
    <t>身体なし夜間増２．５・２人</t>
    <rPh sb="4" eb="6">
      <t>ヤカン</t>
    </rPh>
    <rPh sb="6" eb="7">
      <t>ゾウ</t>
    </rPh>
    <phoneticPr fontId="3"/>
  </si>
  <si>
    <t>身体なし夜間増３．０・２人</t>
    <rPh sb="4" eb="6">
      <t>ヤカン</t>
    </rPh>
    <rPh sb="6" eb="7">
      <t>ゾウ</t>
    </rPh>
    <phoneticPr fontId="3"/>
  </si>
  <si>
    <t>身体なし夜間増３．５・２人</t>
    <rPh sb="4" eb="6">
      <t>ヤカン</t>
    </rPh>
    <rPh sb="6" eb="7">
      <t>ゾウ</t>
    </rPh>
    <phoneticPr fontId="3"/>
  </si>
  <si>
    <t>身体なし夜間増４．０・２人</t>
    <rPh sb="4" eb="6">
      <t>ヤカン</t>
    </rPh>
    <rPh sb="6" eb="7">
      <t>ゾウ</t>
    </rPh>
    <phoneticPr fontId="3"/>
  </si>
  <si>
    <t>身体なし夜間増４．５・２人</t>
    <rPh sb="4" eb="6">
      <t>ヤカン</t>
    </rPh>
    <rPh sb="6" eb="7">
      <t>ゾウ</t>
    </rPh>
    <phoneticPr fontId="3"/>
  </si>
  <si>
    <t>身体なし深夜増０．５・２人</t>
    <rPh sb="4" eb="6">
      <t>シンヤ</t>
    </rPh>
    <rPh sb="6" eb="7">
      <t>ゾウ</t>
    </rPh>
    <phoneticPr fontId="3"/>
  </si>
  <si>
    <t>身体なし深夜増１．０・２人</t>
    <rPh sb="4" eb="6">
      <t>シンヤ</t>
    </rPh>
    <rPh sb="6" eb="7">
      <t>ゾウ</t>
    </rPh>
    <phoneticPr fontId="3"/>
  </si>
  <si>
    <t>身体なし深夜増１．５・２人</t>
    <rPh sb="4" eb="6">
      <t>シンヤ</t>
    </rPh>
    <rPh sb="6" eb="7">
      <t>ゾウ</t>
    </rPh>
    <phoneticPr fontId="3"/>
  </si>
  <si>
    <t>身体なし深夜増２．０・２人</t>
  </si>
  <si>
    <t>２人介護</t>
    <rPh sb="1" eb="2">
      <t>ニン</t>
    </rPh>
    <rPh sb="2" eb="4">
      <t>カイゴ</t>
    </rPh>
    <phoneticPr fontId="3"/>
  </si>
  <si>
    <t>（様式第一－②　港区）</t>
    <rPh sb="1" eb="3">
      <t>ヨウシキ</t>
    </rPh>
    <rPh sb="3" eb="4">
      <t>ダイ</t>
    </rPh>
    <rPh sb="4" eb="5">
      <t>１</t>
    </rPh>
    <rPh sb="8" eb="10">
      <t>ミナトク</t>
    </rPh>
    <phoneticPr fontId="3"/>
  </si>
  <si>
    <t>移動支援事業　請求書（処遇改善分）</t>
    <rPh sb="0" eb="2">
      <t>イドウ</t>
    </rPh>
    <rPh sb="2" eb="4">
      <t>シエン</t>
    </rPh>
    <rPh sb="4" eb="6">
      <t>ジギョウ</t>
    </rPh>
    <rPh sb="7" eb="9">
      <t>セイキュウ</t>
    </rPh>
    <rPh sb="9" eb="10">
      <t>ショ</t>
    </rPh>
    <rPh sb="11" eb="13">
      <t>ショグウ</t>
    </rPh>
    <rPh sb="13" eb="15">
      <t>カイゼン</t>
    </rPh>
    <rPh sb="15" eb="16">
      <t>ブン</t>
    </rPh>
    <phoneticPr fontId="3"/>
  </si>
  <si>
    <t>※請求書（サービス分）を入力すると、自動入力されます。</t>
    <rPh sb="1" eb="4">
      <t>セイキュウショ</t>
    </rPh>
    <rPh sb="9" eb="10">
      <t>ブン</t>
    </rPh>
    <rPh sb="12" eb="14">
      <t>ニュウリョク</t>
    </rPh>
    <rPh sb="18" eb="20">
      <t>ジドウ</t>
    </rPh>
    <rPh sb="20" eb="22">
      <t>ニュウリョク</t>
    </rPh>
    <phoneticPr fontId="3"/>
  </si>
  <si>
    <t>職</t>
    <rPh sb="0" eb="1">
      <t>ショク</t>
    </rPh>
    <phoneticPr fontId="3"/>
  </si>
  <si>
    <t>氏名</t>
    <phoneticPr fontId="3"/>
  </si>
  <si>
    <t>※処遇改善加算分は、１円未満切捨てです。</t>
    <rPh sb="1" eb="3">
      <t>ショグウ</t>
    </rPh>
    <rPh sb="3" eb="5">
      <t>カイゼン</t>
    </rPh>
    <rPh sb="5" eb="7">
      <t>カサン</t>
    </rPh>
    <rPh sb="7" eb="8">
      <t>ブン</t>
    </rPh>
    <rPh sb="11" eb="12">
      <t>エン</t>
    </rPh>
    <rPh sb="12" eb="14">
      <t>ミマン</t>
    </rPh>
    <rPh sb="14" eb="16">
      <t>キリス</t>
    </rPh>
    <phoneticPr fontId="3"/>
  </si>
  <si>
    <t>港区請求額
C（A×0.374）</t>
    <rPh sb="0" eb="2">
      <t>ミナトク</t>
    </rPh>
    <rPh sb="2" eb="4">
      <t>セイキュウ</t>
    </rPh>
    <rPh sb="4" eb="5">
      <t>ガク</t>
    </rPh>
    <phoneticPr fontId="3"/>
  </si>
  <si>
    <t>移動支援（処遇改善分）</t>
    <rPh sb="0" eb="2">
      <t>イドウ</t>
    </rPh>
    <rPh sb="2" eb="4">
      <t>シエン</t>
    </rPh>
    <rPh sb="5" eb="7">
      <t>ショグウ</t>
    </rPh>
    <rPh sb="7" eb="9">
      <t>カイゼン</t>
    </rPh>
    <rPh sb="9" eb="10">
      <t>ブン</t>
    </rPh>
    <phoneticPr fontId="3"/>
  </si>
  <si>
    <t>身体あり深夜０．５・早朝１．５・２人</t>
    <phoneticPr fontId="3"/>
  </si>
  <si>
    <t>移動支援コード・単価表（Ｒ６．４施行版より抜粋）</t>
    <rPh sb="0" eb="2">
      <t>イドウ</t>
    </rPh>
    <rPh sb="2" eb="4">
      <t>シエン</t>
    </rPh>
    <rPh sb="8" eb="10">
      <t>タンカ</t>
    </rPh>
    <rPh sb="10" eb="11">
      <t>ヒョウ</t>
    </rPh>
    <rPh sb="16" eb="18">
      <t>セコウ</t>
    </rPh>
    <rPh sb="18" eb="19">
      <t>バン</t>
    </rPh>
    <rPh sb="21" eb="23">
      <t>バッスイ</t>
    </rPh>
    <phoneticPr fontId="3"/>
  </si>
  <si>
    <t>身体あり深夜０．５・早朝２．０・日中０．５・２人</t>
    <rPh sb="4" eb="6">
      <t>シンヤ</t>
    </rPh>
    <rPh sb="10" eb="12">
      <t>ソウチョウ</t>
    </rPh>
    <rPh sb="16" eb="18">
      <t>ニッチュウ</t>
    </rPh>
    <rPh sb="23" eb="24">
      <t>ニン</t>
    </rPh>
    <phoneticPr fontId="3"/>
  </si>
  <si>
    <r>
      <t xml:space="preserve">備考
</t>
    </r>
    <r>
      <rPr>
        <sz val="8"/>
        <rFont val="BIZ UDゴシック"/>
        <family val="3"/>
        <charset val="128"/>
      </rPr>
      <t>（２人介護・２時間ルールは
必ず記載してください。）</t>
    </r>
    <rPh sb="0" eb="2">
      <t>ビコウ</t>
    </rPh>
    <rPh sb="5" eb="6">
      <t>ニン</t>
    </rPh>
    <rPh sb="6" eb="8">
      <t>カイゴ</t>
    </rPh>
    <rPh sb="10" eb="12">
      <t>ジカン</t>
    </rPh>
    <rPh sb="17" eb="18">
      <t>カナラ</t>
    </rPh>
    <rPh sb="19" eb="21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</si>
</sst>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00"/>
    <numFmt numFmtId="177" formatCode="0000"/>
    <numFmt numFmtId="178" formatCode="0;[Red]0"/>
    <numFmt numFmtId="179" formatCode="00"/>
    <numFmt numFmtId="180" formatCode="&quot;¥&quot;#,##0;[Red]&quot;¥&quot;#,##0"/>
    <numFmt numFmtId="181" formatCode="[&lt;=999]000;000\-00"/>
    <numFmt numFmtId="182" formatCode="h:mm;@"/>
    <numFmt numFmtId="183" formatCode="0.0_ "/>
    <numFmt numFmtId="184" formatCode="0.0"/>
    <numFmt numFmtId="185" formatCode="0_ ;[Red]\-0\ "/>
    <numFmt numFmtId="186" formatCode="#,##0_);[Red]\(#,##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9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18"/>
      <name val="BIZ UDゴシック"/>
      <family val="3"/>
      <charset val="128"/>
    </font>
    <font>
      <b/>
      <sz val="16"/>
      <name val="BIZ UDゴシック"/>
      <family val="3"/>
      <charset val="128"/>
    </font>
    <font>
      <sz val="16"/>
      <name val="BIZ UDゴシック"/>
      <family val="3"/>
      <charset val="128"/>
    </font>
    <font>
      <b/>
      <sz val="14"/>
      <name val="BIZ UDゴシック"/>
      <family val="3"/>
      <charset val="128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sz val="36"/>
      <name val="BIZ UDゴシック"/>
      <family val="3"/>
      <charset val="128"/>
    </font>
    <font>
      <sz val="8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1"/>
      <name val="BIZ UDゴシック"/>
      <family val="3"/>
      <charset val="128"/>
    </font>
    <font>
      <sz val="9"/>
      <name val="MS UI Gothic"/>
      <family val="3"/>
      <charset val="128"/>
    </font>
    <font>
      <b/>
      <sz val="14"/>
      <name val="BIZ UDPゴシック"/>
      <family val="3"/>
      <charset val="128"/>
    </font>
    <font>
      <b/>
      <sz val="26"/>
      <name val="BIZ UDゴシック"/>
      <family val="3"/>
      <charset val="128"/>
    </font>
    <font>
      <b/>
      <sz val="18"/>
      <name val="MS UI Gothic"/>
      <family val="3"/>
      <charset val="128"/>
    </font>
    <font>
      <sz val="18"/>
      <name val="MS UI Gothic"/>
      <family val="3"/>
      <charset val="128"/>
    </font>
    <font>
      <b/>
      <sz val="28"/>
      <name val="BIZ UD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10"/>
      <name val="BIZ UDゴシック"/>
      <family val="3"/>
      <charset val="128"/>
    </font>
    <font>
      <b/>
      <sz val="18"/>
      <color theme="1" tint="4.9989318521683403E-2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theme="1"/>
      <name val="BIZ UD明朝 Medium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39997558519241921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99">
    <xf numFmtId="0" fontId="0" fillId="0" borderId="0" xfId="0"/>
    <xf numFmtId="0" fontId="2" fillId="2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6" fillId="2" borderId="3" xfId="0" applyFont="1" applyFill="1" applyBorder="1" applyAlignment="1" applyProtection="1">
      <alignment wrapText="1"/>
    </xf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0" xfId="0" applyFont="1" applyFill="1"/>
    <xf numFmtId="0" fontId="2" fillId="2" borderId="5" xfId="0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/>
    <xf numFmtId="0" fontId="12" fillId="0" borderId="0" xfId="0" applyFont="1" applyAlignment="1" applyProtection="1">
      <alignment vertical="center"/>
    </xf>
    <xf numFmtId="0" fontId="11" fillId="2" borderId="0" xfId="0" applyFont="1" applyFill="1" applyBorder="1" applyProtection="1"/>
    <xf numFmtId="0" fontId="5" fillId="2" borderId="0" xfId="0" applyFont="1" applyFill="1" applyBorder="1" applyProtection="1"/>
    <xf numFmtId="0" fontId="11" fillId="2" borderId="0" xfId="0" applyFont="1" applyFill="1" applyBorder="1"/>
    <xf numFmtId="0" fontId="2" fillId="3" borderId="12" xfId="0" applyFont="1" applyFill="1" applyBorder="1" applyAlignment="1" applyProtection="1">
      <alignment vertical="top"/>
    </xf>
    <xf numFmtId="0" fontId="2" fillId="3" borderId="12" xfId="0" applyFont="1" applyFill="1" applyBorder="1" applyAlignment="1" applyProtection="1">
      <alignment horizontal="left" vertical="top"/>
    </xf>
    <xf numFmtId="0" fontId="2" fillId="3" borderId="8" xfId="0" applyFont="1" applyFill="1" applyBorder="1" applyAlignment="1" applyProtection="1">
      <alignment horizontal="left" vertical="top"/>
    </xf>
    <xf numFmtId="0" fontId="13" fillId="0" borderId="0" xfId="0" applyFont="1" applyProtection="1"/>
    <xf numFmtId="0" fontId="2" fillId="2" borderId="0" xfId="0" applyFont="1" applyFill="1" applyBorder="1" applyAlignment="1" applyProtection="1">
      <alignment horizontal="center" vertical="center" textRotation="255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6" xfId="0" applyFont="1" applyFill="1" applyBorder="1" applyProtection="1"/>
    <xf numFmtId="0" fontId="12" fillId="0" borderId="0" xfId="0" applyFont="1" applyAlignment="1" applyProtection="1">
      <alignment horizontal="left"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vertical="center"/>
    </xf>
    <xf numFmtId="0" fontId="2" fillId="2" borderId="49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2" fillId="2" borderId="50" xfId="0" applyFont="1" applyFill="1" applyBorder="1"/>
    <xf numFmtId="0" fontId="17" fillId="0" borderId="0" xfId="0" applyFont="1" applyAlignment="1" applyProtection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18" fillId="0" borderId="0" xfId="0" applyFont="1" applyAlignment="1" applyProtection="1">
      <alignment vertical="center"/>
    </xf>
    <xf numFmtId="0" fontId="18" fillId="0" borderId="23" xfId="0" applyFont="1" applyBorder="1" applyAlignment="1" applyProtection="1"/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70" xfId="0" applyFont="1" applyBorder="1" applyAlignment="1" applyProtection="1">
      <alignment vertical="center"/>
    </xf>
    <xf numFmtId="0" fontId="4" fillId="0" borderId="71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right"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0" borderId="76" xfId="0" applyFont="1" applyBorder="1" applyAlignment="1" applyProtection="1">
      <alignment vertical="center"/>
    </xf>
    <xf numFmtId="0" fontId="4" fillId="0" borderId="77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vertical="center"/>
    </xf>
    <xf numFmtId="0" fontId="4" fillId="0" borderId="80" xfId="0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right" vertical="center"/>
    </xf>
    <xf numFmtId="38" fontId="4" fillId="0" borderId="50" xfId="1" applyFont="1" applyBorder="1" applyAlignment="1" applyProtection="1">
      <alignment horizontal="right" vertical="center"/>
    </xf>
    <xf numFmtId="0" fontId="4" fillId="0" borderId="56" xfId="0" applyFont="1" applyBorder="1" applyAlignment="1" applyProtection="1">
      <alignment horizontal="center" vertical="center"/>
    </xf>
    <xf numFmtId="38" fontId="4" fillId="0" borderId="23" xfId="1" applyFont="1" applyBorder="1" applyAlignment="1" applyProtection="1">
      <alignment horizontal="right" vertical="center"/>
    </xf>
    <xf numFmtId="38" fontId="4" fillId="0" borderId="55" xfId="1" applyFont="1" applyBorder="1" applyAlignment="1" applyProtection="1">
      <alignment horizontal="right" vertical="center"/>
    </xf>
    <xf numFmtId="38" fontId="4" fillId="0" borderId="39" xfId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 shrinkToFit="1"/>
    </xf>
    <xf numFmtId="38" fontId="4" fillId="0" borderId="0" xfId="1" applyFont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horizontal="right" vertical="center"/>
    </xf>
    <xf numFmtId="38" fontId="4" fillId="0" borderId="23" xfId="1" applyFont="1" applyBorder="1" applyAlignment="1" applyProtection="1">
      <alignment vertical="center"/>
    </xf>
    <xf numFmtId="38" fontId="4" fillId="0" borderId="55" xfId="1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3" borderId="37" xfId="0" applyFont="1" applyFill="1" applyBorder="1" applyAlignment="1" applyProtection="1">
      <alignment vertical="center"/>
      <protection locked="0"/>
    </xf>
    <xf numFmtId="0" fontId="4" fillId="3" borderId="68" xfId="0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0" xfId="0" applyFont="1" applyAlignment="1" applyProtection="1"/>
    <xf numFmtId="0" fontId="4" fillId="0" borderId="0" xfId="0" quotePrefix="1" applyFont="1" applyBorder="1" applyAlignment="1" applyProtection="1"/>
    <xf numFmtId="0" fontId="4" fillId="0" borderId="0" xfId="0" applyFont="1" applyBorder="1" applyProtection="1"/>
    <xf numFmtId="177" fontId="4" fillId="0" borderId="0" xfId="0" applyNumberFormat="1" applyFont="1" applyFill="1" applyBorder="1" applyProtection="1"/>
    <xf numFmtId="0" fontId="4" fillId="3" borderId="19" xfId="0" applyFont="1" applyFill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vertical="center"/>
    </xf>
    <xf numFmtId="0" fontId="19" fillId="0" borderId="0" xfId="2" applyFont="1" applyAlignment="1" applyProtection="1">
      <alignment horizontal="center" vertical="center"/>
    </xf>
    <xf numFmtId="0" fontId="6" fillId="0" borderId="0" xfId="2" applyFont="1" applyProtection="1">
      <alignment vertical="center"/>
    </xf>
    <xf numFmtId="0" fontId="19" fillId="0" borderId="0" xfId="2" applyFont="1" applyProtection="1">
      <alignment vertical="center"/>
    </xf>
    <xf numFmtId="0" fontId="6" fillId="0" borderId="0" xfId="2" applyFont="1" applyAlignment="1" applyProtection="1">
      <alignment horizontal="center" vertical="center"/>
    </xf>
    <xf numFmtId="0" fontId="6" fillId="0" borderId="0" xfId="2" applyFont="1" applyBorder="1" applyProtection="1">
      <alignment vertical="center"/>
    </xf>
    <xf numFmtId="0" fontId="12" fillId="0" borderId="0" xfId="2" applyFont="1" applyProtection="1">
      <alignment vertical="center"/>
    </xf>
    <xf numFmtId="0" fontId="22" fillId="0" borderId="0" xfId="2" applyFont="1" applyProtection="1">
      <alignment vertical="center"/>
    </xf>
    <xf numFmtId="0" fontId="23" fillId="0" borderId="0" xfId="2" applyFo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0" xfId="2" applyFont="1" applyFill="1" applyBorder="1" applyProtection="1">
      <alignment vertical="center"/>
    </xf>
    <xf numFmtId="0" fontId="5" fillId="0" borderId="0" xfId="2" applyFont="1" applyFill="1" applyBorder="1" applyProtection="1">
      <alignment vertical="center"/>
    </xf>
    <xf numFmtId="0" fontId="5" fillId="0" borderId="0" xfId="2" applyFont="1" applyFill="1" applyProtection="1">
      <alignment vertical="center"/>
    </xf>
    <xf numFmtId="0" fontId="6" fillId="0" borderId="0" xfId="2" applyFont="1" applyFill="1" applyProtection="1">
      <alignment vertical="center"/>
    </xf>
    <xf numFmtId="0" fontId="14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2" fillId="0" borderId="0" xfId="2" applyFont="1" applyFill="1" applyProtection="1">
      <alignment vertical="center"/>
    </xf>
    <xf numFmtId="0" fontId="22" fillId="0" borderId="0" xfId="2" applyFont="1" applyFill="1" applyProtection="1">
      <alignment vertical="center"/>
    </xf>
    <xf numFmtId="0" fontId="23" fillId="0" borderId="0" xfId="2" applyFont="1" applyFill="1" applyProtection="1">
      <alignment vertical="center"/>
    </xf>
    <xf numFmtId="0" fontId="19" fillId="0" borderId="0" xfId="2" applyFont="1" applyFill="1" applyProtection="1">
      <alignment vertical="center"/>
    </xf>
    <xf numFmtId="0" fontId="5" fillId="0" borderId="0" xfId="2" applyFont="1" applyProtection="1">
      <alignment vertical="center"/>
    </xf>
    <xf numFmtId="0" fontId="12" fillId="0" borderId="0" xfId="2" applyFont="1" applyAlignment="1" applyProtection="1">
      <alignment horizontal="left" vertical="center" wrapText="1"/>
    </xf>
    <xf numFmtId="0" fontId="8" fillId="3" borderId="28" xfId="2" applyFont="1" applyFill="1" applyBorder="1" applyAlignment="1" applyProtection="1">
      <alignment horizontal="center" vertical="center"/>
      <protection locked="0"/>
    </xf>
    <xf numFmtId="0" fontId="6" fillId="3" borderId="72" xfId="2" applyFont="1" applyFill="1" applyBorder="1" applyAlignment="1" applyProtection="1">
      <alignment horizontal="center" vertical="center"/>
      <protection locked="0"/>
    </xf>
    <xf numFmtId="0" fontId="8" fillId="3" borderId="29" xfId="2" applyFont="1" applyFill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center" vertical="center"/>
      <protection locked="0"/>
    </xf>
    <xf numFmtId="182" fontId="25" fillId="0" borderId="0" xfId="2" applyNumberFormat="1" applyFont="1" applyProtection="1">
      <alignment vertical="center"/>
    </xf>
    <xf numFmtId="182" fontId="26" fillId="0" borderId="0" xfId="2" applyNumberFormat="1" applyFont="1" applyProtection="1">
      <alignment vertical="center"/>
    </xf>
    <xf numFmtId="0" fontId="26" fillId="0" borderId="0" xfId="2" applyNumberFormat="1" applyFont="1" applyProtection="1">
      <alignment vertical="center"/>
    </xf>
    <xf numFmtId="0" fontId="26" fillId="0" borderId="0" xfId="2" applyFont="1" applyProtection="1">
      <alignment vertical="center"/>
    </xf>
    <xf numFmtId="183" fontId="26" fillId="0" borderId="0" xfId="2" applyNumberFormat="1" applyFont="1" applyProtection="1">
      <alignment vertical="center"/>
    </xf>
    <xf numFmtId="0" fontId="6" fillId="0" borderId="18" xfId="2" applyFont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vertical="center"/>
    </xf>
    <xf numFmtId="182" fontId="1" fillId="0" borderId="0" xfId="2" applyNumberFormat="1" applyProtection="1">
      <alignment vertical="center"/>
    </xf>
    <xf numFmtId="0" fontId="1" fillId="0" borderId="0" xfId="2" applyNumberFormat="1" applyProtection="1">
      <alignment vertical="center"/>
    </xf>
    <xf numFmtId="0" fontId="1" fillId="0" borderId="0" xfId="2" applyProtection="1">
      <alignment vertical="center"/>
    </xf>
    <xf numFmtId="183" fontId="1" fillId="0" borderId="0" xfId="2" applyNumberFormat="1" applyProtection="1">
      <alignment vertical="center"/>
    </xf>
    <xf numFmtId="0" fontId="8" fillId="3" borderId="85" xfId="2" applyFont="1" applyFill="1" applyBorder="1" applyAlignment="1" applyProtection="1">
      <alignment horizontal="center" vertical="center"/>
      <protection locked="0"/>
    </xf>
    <xf numFmtId="0" fontId="6" fillId="3" borderId="88" xfId="2" applyFont="1" applyFill="1" applyBorder="1" applyAlignment="1" applyProtection="1">
      <alignment horizontal="center" vertical="center"/>
      <protection locked="0"/>
    </xf>
    <xf numFmtId="0" fontId="8" fillId="3" borderId="93" xfId="2" applyFont="1" applyFill="1" applyBorder="1" applyAlignment="1" applyProtection="1">
      <alignment horizontal="center" vertical="center"/>
      <protection locked="0"/>
    </xf>
    <xf numFmtId="0" fontId="6" fillId="0" borderId="85" xfId="2" applyFont="1" applyBorder="1" applyAlignment="1" applyProtection="1">
      <alignment horizontal="center" vertical="center"/>
      <protection locked="0"/>
    </xf>
    <xf numFmtId="0" fontId="6" fillId="0" borderId="94" xfId="2" applyFont="1" applyBorder="1" applyAlignment="1" applyProtection="1">
      <alignment vertical="center"/>
    </xf>
    <xf numFmtId="0" fontId="27" fillId="0" borderId="0" xfId="2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8" fillId="3" borderId="3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left" vertical="top"/>
    </xf>
    <xf numFmtId="0" fontId="2" fillId="0" borderId="8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/>
    <xf numFmtId="0" fontId="29" fillId="0" borderId="0" xfId="0" applyFont="1" applyProtection="1"/>
    <xf numFmtId="186" fontId="31" fillId="7" borderId="96" xfId="0" applyNumberFormat="1" applyFont="1" applyFill="1" applyBorder="1" applyAlignment="1" applyProtection="1">
      <alignment horizontal="right" vertical="center"/>
    </xf>
    <xf numFmtId="186" fontId="31" fillId="3" borderId="16" xfId="0" applyNumberFormat="1" applyFont="1" applyFill="1" applyBorder="1" applyAlignment="1" applyProtection="1">
      <alignment vertical="center"/>
    </xf>
    <xf numFmtId="185" fontId="31" fillId="0" borderId="71" xfId="0" applyNumberFormat="1" applyFont="1" applyFill="1" applyBorder="1" applyAlignment="1" applyProtection="1">
      <alignment horizontal="left" vertical="center" shrinkToFit="1"/>
    </xf>
    <xf numFmtId="185" fontId="31" fillId="0" borderId="16" xfId="0" applyNumberFormat="1" applyFont="1" applyFill="1" applyBorder="1" applyAlignment="1" applyProtection="1">
      <alignment horizontal="left" vertical="center" shrinkToFit="1"/>
    </xf>
    <xf numFmtId="186" fontId="31" fillId="3" borderId="71" xfId="0" applyNumberFormat="1" applyFont="1" applyFill="1" applyBorder="1" applyAlignment="1" applyProtection="1">
      <alignment vertical="center"/>
    </xf>
    <xf numFmtId="186" fontId="31" fillId="3" borderId="80" xfId="0" applyNumberFormat="1" applyFont="1" applyFill="1" applyBorder="1" applyAlignment="1" applyProtection="1">
      <alignment vertical="center"/>
    </xf>
    <xf numFmtId="185" fontId="31" fillId="0" borderId="80" xfId="0" applyNumberFormat="1" applyFont="1" applyFill="1" applyBorder="1" applyAlignment="1" applyProtection="1">
      <alignment horizontal="left" vertical="center" shrinkToFit="1"/>
    </xf>
    <xf numFmtId="0" fontId="31" fillId="0" borderId="71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186" fontId="31" fillId="3" borderId="71" xfId="0" applyNumberFormat="1" applyFont="1" applyFill="1" applyBorder="1" applyAlignment="1" applyProtection="1">
      <alignment horizontal="right" vertical="center"/>
    </xf>
    <xf numFmtId="186" fontId="31" fillId="3" borderId="16" xfId="0" applyNumberFormat="1" applyFont="1" applyFill="1" applyBorder="1" applyAlignment="1" applyProtection="1">
      <alignment horizontal="right" vertical="center"/>
    </xf>
    <xf numFmtId="186" fontId="31" fillId="3" borderId="31" xfId="0" applyNumberFormat="1" applyFont="1" applyFill="1" applyBorder="1" applyAlignment="1" applyProtection="1">
      <alignment horizontal="right" vertical="center"/>
    </xf>
    <xf numFmtId="0" fontId="31" fillId="0" borderId="31" xfId="0" applyFont="1" applyFill="1" applyBorder="1" applyAlignment="1" applyProtection="1">
      <alignment horizontal="left" vertical="center"/>
    </xf>
    <xf numFmtId="186" fontId="31" fillId="3" borderId="64" xfId="0" applyNumberFormat="1" applyFont="1" applyFill="1" applyBorder="1" applyAlignment="1" applyProtection="1">
      <alignment vertical="center"/>
    </xf>
    <xf numFmtId="185" fontId="31" fillId="0" borderId="31" xfId="0" applyNumberFormat="1" applyFont="1" applyFill="1" applyBorder="1" applyAlignment="1" applyProtection="1">
      <alignment horizontal="left" vertical="center" shrinkToFit="1"/>
    </xf>
    <xf numFmtId="0" fontId="31" fillId="0" borderId="97" xfId="0" applyFont="1" applyFill="1" applyBorder="1" applyAlignment="1" applyProtection="1">
      <alignment horizontal="left" vertical="center"/>
    </xf>
    <xf numFmtId="0" fontId="0" fillId="0" borderId="0" xfId="0" applyFill="1"/>
    <xf numFmtId="186" fontId="32" fillId="6" borderId="71" xfId="0" applyNumberFormat="1" applyFont="1" applyFill="1" applyBorder="1" applyAlignment="1" applyProtection="1">
      <alignment vertical="center"/>
    </xf>
    <xf numFmtId="185" fontId="32" fillId="0" borderId="71" xfId="0" applyNumberFormat="1" applyFont="1" applyFill="1" applyBorder="1" applyAlignment="1" applyProtection="1">
      <alignment horizontal="left" vertical="center" shrinkToFit="1"/>
    </xf>
    <xf numFmtId="186" fontId="32" fillId="6" borderId="16" xfId="0" applyNumberFormat="1" applyFont="1" applyFill="1" applyBorder="1" applyAlignment="1" applyProtection="1">
      <alignment vertical="center"/>
    </xf>
    <xf numFmtId="185" fontId="32" fillId="0" borderId="16" xfId="0" applyNumberFormat="1" applyFont="1" applyFill="1" applyBorder="1" applyAlignment="1" applyProtection="1">
      <alignment horizontal="left" vertical="center" shrinkToFit="1"/>
    </xf>
    <xf numFmtId="186" fontId="32" fillId="6" borderId="31" xfId="0" applyNumberFormat="1" applyFont="1" applyFill="1" applyBorder="1" applyAlignment="1" applyProtection="1">
      <alignment vertical="center"/>
    </xf>
    <xf numFmtId="185" fontId="32" fillId="0" borderId="31" xfId="0" applyNumberFormat="1" applyFont="1" applyFill="1" applyBorder="1" applyAlignment="1" applyProtection="1">
      <alignment horizontal="left" vertical="center" shrinkToFit="1"/>
    </xf>
    <xf numFmtId="0" fontId="32" fillId="0" borderId="16" xfId="0" applyFont="1" applyFill="1" applyBorder="1" applyAlignment="1" applyProtection="1">
      <alignment horizontal="left" vertical="center"/>
    </xf>
    <xf numFmtId="0" fontId="32" fillId="0" borderId="71" xfId="0" applyFont="1" applyFill="1" applyBorder="1" applyAlignment="1" applyProtection="1">
      <alignment horizontal="left" vertical="center"/>
    </xf>
    <xf numFmtId="186" fontId="32" fillId="6" borderId="71" xfId="0" applyNumberFormat="1" applyFont="1" applyFill="1" applyBorder="1" applyAlignment="1" applyProtection="1">
      <alignment horizontal="right" vertical="center"/>
    </xf>
    <xf numFmtId="186" fontId="32" fillId="6" borderId="16" xfId="0" applyNumberFormat="1" applyFont="1" applyFill="1" applyBorder="1" applyAlignment="1" applyProtection="1">
      <alignment horizontal="right" vertical="center"/>
    </xf>
    <xf numFmtId="0" fontId="32" fillId="0" borderId="31" xfId="0" applyFont="1" applyFill="1" applyBorder="1" applyAlignment="1" applyProtection="1">
      <alignment horizontal="left" vertical="center"/>
    </xf>
    <xf numFmtId="186" fontId="32" fillId="6" borderId="31" xfId="0" applyNumberFormat="1" applyFont="1" applyFill="1" applyBorder="1" applyAlignment="1" applyProtection="1">
      <alignment horizontal="right" vertical="center"/>
    </xf>
    <xf numFmtId="186" fontId="31" fillId="3" borderId="31" xfId="0" applyNumberFormat="1" applyFont="1" applyFill="1" applyBorder="1" applyAlignment="1" applyProtection="1">
      <alignment vertical="center"/>
    </xf>
    <xf numFmtId="186" fontId="31" fillId="3" borderId="10" xfId="0" applyNumberFormat="1" applyFont="1" applyFill="1" applyBorder="1" applyAlignment="1" applyProtection="1">
      <alignment vertical="center"/>
    </xf>
    <xf numFmtId="0" fontId="31" fillId="0" borderId="10" xfId="0" applyFont="1" applyFill="1" applyBorder="1" applyAlignment="1" applyProtection="1">
      <alignment horizontal="left" vertical="center"/>
    </xf>
    <xf numFmtId="186" fontId="31" fillId="3" borderId="10" xfId="0" applyNumberFormat="1" applyFont="1" applyFill="1" applyBorder="1" applyAlignment="1" applyProtection="1">
      <alignment horizontal="right" vertical="center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186" fontId="30" fillId="3" borderId="89" xfId="0" applyNumberFormat="1" applyFont="1" applyFill="1" applyBorder="1" applyAlignment="1" applyProtection="1">
      <alignment horizontal="center" vertical="center" wrapText="1"/>
    </xf>
    <xf numFmtId="185" fontId="30" fillId="0" borderId="10" xfId="0" applyNumberFormat="1" applyFont="1" applyFill="1" applyBorder="1" applyAlignment="1" applyProtection="1">
      <alignment horizontal="left" vertical="center" wrapText="1" shrinkToFit="1"/>
    </xf>
    <xf numFmtId="0" fontId="29" fillId="0" borderId="11" xfId="0" applyFont="1" applyBorder="1" applyProtection="1"/>
    <xf numFmtId="0" fontId="31" fillId="5" borderId="98" xfId="0" applyNumberFormat="1" applyFont="1" applyFill="1" applyBorder="1" applyAlignment="1" applyProtection="1">
      <alignment horizontal="center" vertical="center"/>
    </xf>
    <xf numFmtId="0" fontId="31" fillId="0" borderId="99" xfId="0" applyFont="1" applyFill="1" applyBorder="1" applyAlignment="1" applyProtection="1">
      <alignment horizontal="left" vertical="center"/>
    </xf>
    <xf numFmtId="0" fontId="31" fillId="5" borderId="18" xfId="0" quotePrefix="1" applyNumberFormat="1" applyFont="1" applyFill="1" applyBorder="1" applyAlignment="1" applyProtection="1">
      <alignment horizontal="center" vertical="center"/>
    </xf>
    <xf numFmtId="0" fontId="29" fillId="0" borderId="17" xfId="0" applyFont="1" applyBorder="1" applyProtection="1"/>
    <xf numFmtId="0" fontId="31" fillId="5" borderId="15" xfId="0" quotePrefix="1" applyNumberFormat="1" applyFont="1" applyFill="1" applyBorder="1" applyAlignment="1" applyProtection="1">
      <alignment horizontal="center" vertical="center"/>
    </xf>
    <xf numFmtId="0" fontId="31" fillId="5" borderId="30" xfId="0" quotePrefix="1" applyNumberFormat="1" applyFont="1" applyFill="1" applyBorder="1" applyAlignment="1" applyProtection="1">
      <alignment horizontal="center" vertical="center"/>
    </xf>
    <xf numFmtId="0" fontId="31" fillId="5" borderId="70" xfId="0" quotePrefix="1" applyNumberFormat="1" applyFont="1" applyFill="1" applyBorder="1" applyAlignment="1" applyProtection="1">
      <alignment horizontal="center" vertical="center"/>
    </xf>
    <xf numFmtId="0" fontId="31" fillId="5" borderId="79" xfId="0" quotePrefix="1" applyNumberFormat="1" applyFont="1" applyFill="1" applyBorder="1" applyAlignment="1" applyProtection="1">
      <alignment horizontal="center" vertical="center"/>
    </xf>
    <xf numFmtId="185" fontId="31" fillId="0" borderId="83" xfId="0" applyNumberFormat="1" applyFont="1" applyFill="1" applyBorder="1" applyAlignment="1" applyProtection="1">
      <alignment horizontal="left" vertical="center" shrinkToFit="1"/>
    </xf>
    <xf numFmtId="0" fontId="31" fillId="5" borderId="15" xfId="0" quotePrefix="1" applyFont="1" applyFill="1" applyBorder="1" applyAlignment="1" applyProtection="1">
      <alignment horizontal="center" vertical="center"/>
    </xf>
    <xf numFmtId="0" fontId="31" fillId="5" borderId="30" xfId="0" quotePrefix="1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/>
    </xf>
    <xf numFmtId="0" fontId="29" fillId="0" borderId="72" xfId="0" applyFont="1" applyBorder="1" applyProtection="1"/>
    <xf numFmtId="0" fontId="31" fillId="5" borderId="9" xfId="0" quotePrefix="1" applyNumberFormat="1" applyFont="1" applyFill="1" applyBorder="1" applyAlignment="1" applyProtection="1">
      <alignment horizontal="center" vertical="center"/>
    </xf>
    <xf numFmtId="0" fontId="31" fillId="5" borderId="28" xfId="0" quotePrefix="1" applyNumberFormat="1" applyFont="1" applyFill="1" applyBorder="1" applyAlignment="1" applyProtection="1">
      <alignment horizontal="center" vertical="center"/>
    </xf>
    <xf numFmtId="0" fontId="31" fillId="5" borderId="15" xfId="0" quotePrefix="1" applyNumberFormat="1" applyFont="1" applyFill="1" applyBorder="1" applyAlignment="1" applyProtection="1">
      <alignment horizontal="center" vertical="center" wrapText="1"/>
    </xf>
    <xf numFmtId="0" fontId="31" fillId="5" borderId="30" xfId="0" quotePrefix="1" applyNumberFormat="1" applyFont="1" applyFill="1" applyBorder="1" applyAlignment="1" applyProtection="1">
      <alignment horizontal="center" vertical="center" wrapText="1"/>
    </xf>
    <xf numFmtId="0" fontId="29" fillId="0" borderId="32" xfId="0" applyFont="1" applyBorder="1" applyProtection="1"/>
    <xf numFmtId="0" fontId="32" fillId="5" borderId="9" xfId="0" quotePrefix="1" applyNumberFormat="1" applyFont="1" applyFill="1" applyBorder="1" applyAlignment="1" applyProtection="1">
      <alignment horizontal="center" vertical="center"/>
    </xf>
    <xf numFmtId="186" fontId="32" fillId="6" borderId="10" xfId="0" applyNumberFormat="1" applyFont="1" applyFill="1" applyBorder="1" applyAlignment="1" applyProtection="1">
      <alignment vertical="center"/>
    </xf>
    <xf numFmtId="185" fontId="32" fillId="0" borderId="10" xfId="0" applyNumberFormat="1" applyFont="1" applyFill="1" applyBorder="1" applyAlignment="1" applyProtection="1">
      <alignment horizontal="left" vertical="center" shrinkToFit="1"/>
    </xf>
    <xf numFmtId="0" fontId="32" fillId="5" borderId="15" xfId="0" quotePrefix="1" applyNumberFormat="1" applyFont="1" applyFill="1" applyBorder="1" applyAlignment="1" applyProtection="1">
      <alignment horizontal="center" vertical="center"/>
    </xf>
    <xf numFmtId="0" fontId="32" fillId="5" borderId="30" xfId="0" quotePrefix="1" applyNumberFormat="1" applyFont="1" applyFill="1" applyBorder="1" applyAlignment="1" applyProtection="1">
      <alignment horizontal="center" vertical="center"/>
    </xf>
    <xf numFmtId="0" fontId="32" fillId="5" borderId="70" xfId="0" quotePrefix="1" applyNumberFormat="1" applyFont="1" applyFill="1" applyBorder="1" applyAlignment="1" applyProtection="1">
      <alignment horizontal="center" vertical="center"/>
    </xf>
    <xf numFmtId="0" fontId="32" fillId="5" borderId="15" xfId="0" quotePrefix="1" applyNumberFormat="1" applyFont="1" applyFill="1" applyBorder="1" applyAlignment="1" applyProtection="1">
      <alignment horizontal="center" vertical="center" wrapText="1"/>
    </xf>
    <xf numFmtId="0" fontId="14" fillId="5" borderId="70" xfId="0" quotePrefix="1" applyNumberFormat="1" applyFont="1" applyFill="1" applyBorder="1" applyAlignment="1" applyProtection="1">
      <alignment horizontal="center" vertical="center"/>
    </xf>
    <xf numFmtId="186" fontId="14" fillId="3" borderId="71" xfId="0" applyNumberFormat="1" applyFont="1" applyFill="1" applyBorder="1" applyAlignment="1" applyProtection="1">
      <alignment vertical="center"/>
    </xf>
    <xf numFmtId="0" fontId="14" fillId="0" borderId="71" xfId="0" applyFont="1" applyFill="1" applyBorder="1" applyAlignment="1" applyProtection="1">
      <alignment horizontal="left" vertical="center"/>
    </xf>
    <xf numFmtId="0" fontId="4" fillId="0" borderId="17" xfId="0" applyFont="1" applyBorder="1" applyProtection="1"/>
    <xf numFmtId="49" fontId="4" fillId="0" borderId="3" xfId="0" applyNumberFormat="1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4" fillId="0" borderId="45" xfId="0" applyFont="1" applyBorder="1"/>
    <xf numFmtId="0" fontId="4" fillId="0" borderId="46" xfId="0" applyFont="1" applyBorder="1"/>
    <xf numFmtId="0" fontId="5" fillId="3" borderId="47" xfId="0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38" fontId="5" fillId="3" borderId="47" xfId="1" applyFont="1" applyFill="1" applyBorder="1" applyAlignment="1" applyProtection="1">
      <alignment horizontal="center" vertical="center"/>
      <protection locked="0"/>
    </xf>
    <xf numFmtId="38" fontId="5" fillId="3" borderId="45" xfId="1" applyFont="1" applyFill="1" applyBorder="1" applyAlignment="1" applyProtection="1">
      <alignment horizontal="center" vertical="center"/>
      <protection locked="0"/>
    </xf>
    <xf numFmtId="38" fontId="5" fillId="3" borderId="46" xfId="1" applyFont="1" applyFill="1" applyBorder="1" applyAlignment="1" applyProtection="1">
      <alignment horizontal="center" vertical="center"/>
      <protection locked="0"/>
    </xf>
    <xf numFmtId="38" fontId="5" fillId="2" borderId="47" xfId="1" applyFont="1" applyFill="1" applyBorder="1" applyAlignment="1">
      <alignment horizontal="center" vertical="center"/>
    </xf>
    <xf numFmtId="38" fontId="5" fillId="2" borderId="45" xfId="1" applyFont="1" applyFill="1" applyBorder="1" applyAlignment="1">
      <alignment horizontal="center" vertical="center"/>
    </xf>
    <xf numFmtId="38" fontId="5" fillId="2" borderId="48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80" fontId="15" fillId="2" borderId="35" xfId="0" applyNumberFormat="1" applyFont="1" applyFill="1" applyBorder="1" applyAlignment="1">
      <alignment horizontal="center" vertical="center"/>
    </xf>
    <xf numFmtId="180" fontId="15" fillId="2" borderId="39" xfId="0" applyNumberFormat="1" applyFont="1" applyFill="1" applyBorder="1" applyAlignment="1">
      <alignment horizontal="center" vertical="center"/>
    </xf>
    <xf numFmtId="180" fontId="15" fillId="2" borderId="4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42" xfId="0" applyFont="1" applyBorder="1"/>
    <xf numFmtId="0" fontId="2" fillId="2" borderId="1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9" fontId="4" fillId="3" borderId="19" xfId="0" applyNumberFormat="1" applyFont="1" applyFill="1" applyBorder="1" applyAlignment="1" applyProtection="1">
      <alignment horizontal="center" vertical="center"/>
      <protection locked="0"/>
    </xf>
    <xf numFmtId="176" fontId="2" fillId="3" borderId="19" xfId="0" applyNumberFormat="1" applyFont="1" applyFill="1" applyBorder="1" applyAlignment="1" applyProtection="1">
      <alignment horizontal="center" vertical="center"/>
      <protection locked="0"/>
    </xf>
    <xf numFmtId="177" fontId="2" fillId="3" borderId="19" xfId="0" applyNumberFormat="1" applyFont="1" applyFill="1" applyBorder="1" applyAlignment="1" applyProtection="1">
      <alignment horizontal="center" vertical="center"/>
      <protection locked="0"/>
    </xf>
    <xf numFmtId="177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79" fontId="4" fillId="3" borderId="33" xfId="0" applyNumberFormat="1" applyFont="1" applyFill="1" applyBorder="1" applyAlignment="1" applyProtection="1">
      <alignment horizontal="center" vertical="center"/>
      <protection locked="0"/>
    </xf>
    <xf numFmtId="176" fontId="2" fillId="3" borderId="33" xfId="0" applyNumberFormat="1" applyFont="1" applyFill="1" applyBorder="1" applyAlignment="1" applyProtection="1">
      <alignment horizontal="center" vertical="center"/>
      <protection locked="0"/>
    </xf>
    <xf numFmtId="177" fontId="2" fillId="3" borderId="33" xfId="0" applyNumberFormat="1" applyFont="1" applyFill="1" applyBorder="1" applyAlignment="1" applyProtection="1">
      <alignment horizontal="center" vertical="center"/>
      <protection locked="0"/>
    </xf>
    <xf numFmtId="177" fontId="2" fillId="3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13" xfId="0" applyFont="1" applyFill="1" applyBorder="1" applyAlignment="1">
      <alignment horizontal="center" vertical="center" textRotation="255" wrapText="1"/>
    </xf>
    <xf numFmtId="0" fontId="2" fillId="2" borderId="14" xfId="0" applyFont="1" applyFill="1" applyBorder="1" applyAlignment="1">
      <alignment horizontal="center" vertical="center" textRotation="255" wrapText="1"/>
    </xf>
    <xf numFmtId="0" fontId="2" fillId="2" borderId="21" xfId="0" applyFont="1" applyFill="1" applyBorder="1" applyAlignment="1">
      <alignment horizontal="center" vertical="center" textRotation="255" wrapText="1"/>
    </xf>
    <xf numFmtId="0" fontId="2" fillId="2" borderId="22" xfId="0" applyFont="1" applyFill="1" applyBorder="1" applyAlignment="1">
      <alignment horizontal="center" vertical="center" textRotation="255" wrapTex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178" fontId="2" fillId="3" borderId="24" xfId="0" applyNumberFormat="1" applyFont="1" applyFill="1" applyBorder="1" applyAlignment="1" applyProtection="1">
      <alignment horizontal="center" vertical="center"/>
      <protection locked="0"/>
    </xf>
    <xf numFmtId="178" fontId="2" fillId="3" borderId="25" xfId="0" applyNumberFormat="1" applyFont="1" applyFill="1" applyBorder="1" applyAlignment="1" applyProtection="1">
      <alignment horizontal="center" vertical="center"/>
      <protection locked="0"/>
    </xf>
    <xf numFmtId="178" fontId="2" fillId="3" borderId="26" xfId="0" applyNumberFormat="1" applyFont="1" applyFill="1" applyBorder="1" applyAlignment="1" applyProtection="1">
      <alignment horizontal="center" vertical="center"/>
      <protection locked="0"/>
    </xf>
    <xf numFmtId="178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178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left" vertical="center" wrapText="1"/>
      <protection locked="0"/>
    </xf>
    <xf numFmtId="178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top"/>
    </xf>
    <xf numFmtId="176" fontId="2" fillId="3" borderId="12" xfId="0" applyNumberFormat="1" applyFont="1" applyFill="1" applyBorder="1" applyAlignment="1" applyProtection="1">
      <alignment horizontal="center" vertical="top"/>
      <protection locked="0"/>
    </xf>
    <xf numFmtId="177" fontId="2" fillId="3" borderId="12" xfId="0" applyNumberFormat="1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2" fillId="3" borderId="20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center" vertical="center" shrinkToFit="1"/>
      <protection locked="0"/>
    </xf>
    <xf numFmtId="0" fontId="2" fillId="3" borderId="20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shrinkToFit="1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17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38" fontId="5" fillId="0" borderId="47" xfId="1" applyFont="1" applyFill="1" applyBorder="1" applyAlignment="1" applyProtection="1">
      <alignment horizontal="center" vertical="center"/>
      <protection locked="0"/>
    </xf>
    <xf numFmtId="38" fontId="5" fillId="0" borderId="45" xfId="1" applyFont="1" applyFill="1" applyBorder="1" applyAlignment="1" applyProtection="1">
      <alignment horizontal="center" vertical="center"/>
      <protection locked="0"/>
    </xf>
    <xf numFmtId="38" fontId="5" fillId="0" borderId="46" xfId="1" applyFont="1" applyFill="1" applyBorder="1" applyAlignment="1" applyProtection="1">
      <alignment horizontal="center" vertical="center"/>
      <protection locked="0"/>
    </xf>
    <xf numFmtId="38" fontId="5" fillId="0" borderId="48" xfId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178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9" xfId="0" applyNumberFormat="1" applyFont="1" applyFill="1" applyBorder="1" applyAlignment="1" applyProtection="1">
      <alignment horizontal="center" vertical="center"/>
      <protection locked="0"/>
    </xf>
    <xf numFmtId="177" fontId="2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81" xfId="0" applyNumberFormat="1" applyFont="1" applyFill="1" applyBorder="1" applyAlignment="1" applyProtection="1">
      <alignment horizontal="center" vertical="center"/>
      <protection locked="0"/>
    </xf>
    <xf numFmtId="179" fontId="4" fillId="0" borderId="33" xfId="0" applyNumberFormat="1" applyFont="1" applyFill="1" applyBorder="1" applyAlignment="1" applyProtection="1">
      <alignment horizontal="center" vertical="center"/>
      <protection locked="0"/>
    </xf>
    <xf numFmtId="176" fontId="2" fillId="0" borderId="33" xfId="0" applyNumberFormat="1" applyFont="1" applyFill="1" applyBorder="1" applyAlignment="1" applyProtection="1">
      <alignment horizontal="center" vertical="center"/>
      <protection locked="0"/>
    </xf>
    <xf numFmtId="177" fontId="2" fillId="0" borderId="33" xfId="0" applyNumberFormat="1" applyFont="1" applyFill="1" applyBorder="1" applyAlignment="1" applyProtection="1">
      <alignment horizontal="center" vertical="center"/>
      <protection locked="0"/>
    </xf>
    <xf numFmtId="177" fontId="2" fillId="0" borderId="34" xfId="0" applyNumberFormat="1" applyFont="1" applyFill="1" applyBorder="1" applyAlignment="1" applyProtection="1">
      <alignment horizontal="center" vertical="center"/>
      <protection locked="0"/>
    </xf>
    <xf numFmtId="179" fontId="4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19" xfId="0" applyNumberFormat="1" applyFont="1" applyFill="1" applyBorder="1" applyAlignment="1" applyProtection="1">
      <alignment horizontal="center" vertical="center"/>
      <protection locked="0"/>
    </xf>
    <xf numFmtId="176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178" fontId="2" fillId="0" borderId="26" xfId="0" applyNumberFormat="1" applyFont="1" applyFill="1" applyBorder="1" applyAlignment="1" applyProtection="1">
      <alignment horizontal="center" vertical="center"/>
      <protection locked="0"/>
    </xf>
    <xf numFmtId="178" fontId="2" fillId="0" borderId="25" xfId="0" applyNumberFormat="1" applyFont="1" applyFill="1" applyBorder="1" applyAlignment="1" applyProtection="1">
      <alignment horizontal="center" vertical="center"/>
      <protection locked="0"/>
    </xf>
    <xf numFmtId="178" fontId="2" fillId="0" borderId="84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top"/>
    </xf>
    <xf numFmtId="0" fontId="2" fillId="0" borderId="12" xfId="0" applyFont="1" applyFill="1" applyBorder="1" applyAlignment="1" applyProtection="1">
      <alignment horizontal="center" vertical="top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7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2" borderId="8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56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55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8" fillId="3" borderId="53" xfId="0" applyFont="1" applyFill="1" applyBorder="1" applyAlignment="1" applyProtection="1">
      <alignment horizontal="center" vertical="center"/>
      <protection locked="0"/>
    </xf>
    <xf numFmtId="0" fontId="18" fillId="3" borderId="59" xfId="0" applyFont="1" applyFill="1" applyBorder="1" applyAlignment="1" applyProtection="1">
      <alignment horizontal="center" vertical="center"/>
      <protection locked="0"/>
    </xf>
    <xf numFmtId="0" fontId="18" fillId="3" borderId="54" xfId="0" applyFont="1" applyFill="1" applyBorder="1" applyAlignment="1" applyProtection="1">
      <alignment horizontal="center" vertical="center"/>
      <protection locked="0"/>
    </xf>
    <xf numFmtId="0" fontId="18" fillId="3" borderId="6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8" fillId="3" borderId="52" xfId="0" applyFont="1" applyFill="1" applyBorder="1" applyAlignment="1" applyProtection="1">
      <alignment horizontal="center" vertical="center"/>
      <protection locked="0"/>
    </xf>
    <xf numFmtId="0" fontId="18" fillId="3" borderId="58" xfId="0" applyFont="1" applyFill="1" applyBorder="1" applyAlignment="1" applyProtection="1">
      <alignment horizontal="center" vertical="center"/>
      <protection locked="0"/>
    </xf>
    <xf numFmtId="0" fontId="18" fillId="3" borderId="61" xfId="0" applyFont="1" applyFill="1" applyBorder="1" applyAlignment="1" applyProtection="1">
      <alignment horizontal="center" vertical="center"/>
      <protection locked="0"/>
    </xf>
    <xf numFmtId="0" fontId="18" fillId="3" borderId="51" xfId="0" applyFont="1" applyFill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3" borderId="64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5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38" fontId="4" fillId="3" borderId="35" xfId="1" applyFont="1" applyFill="1" applyBorder="1" applyAlignment="1" applyProtection="1">
      <alignment horizontal="center" vertical="center"/>
      <protection locked="0"/>
    </xf>
    <xf numFmtId="38" fontId="4" fillId="3" borderId="39" xfId="1" applyFont="1" applyFill="1" applyBorder="1" applyAlignment="1" applyProtection="1">
      <alignment horizontal="center" vertical="center"/>
      <protection locked="0"/>
    </xf>
    <xf numFmtId="38" fontId="4" fillId="3" borderId="40" xfId="1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65" xfId="0" applyFont="1" applyBorder="1" applyAlignment="1" applyProtection="1">
      <alignment horizontal="center" vertical="center" wrapText="1"/>
    </xf>
    <xf numFmtId="0" fontId="4" fillId="3" borderId="66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 textRotation="255"/>
    </xf>
    <xf numFmtId="0" fontId="4" fillId="0" borderId="69" xfId="0" applyFont="1" applyBorder="1" applyAlignment="1" applyProtection="1">
      <alignment horizontal="center" vertical="center" textRotation="255"/>
    </xf>
    <xf numFmtId="0" fontId="4" fillId="0" borderId="78" xfId="0" applyFont="1" applyBorder="1" applyAlignment="1" applyProtection="1">
      <alignment horizontal="center" vertical="center" textRotation="255"/>
    </xf>
    <xf numFmtId="0" fontId="4" fillId="0" borderId="39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/>
    </xf>
    <xf numFmtId="177" fontId="4" fillId="3" borderId="61" xfId="0" applyNumberFormat="1" applyFont="1" applyFill="1" applyBorder="1" applyAlignment="1" applyProtection="1">
      <alignment horizontal="center" vertical="center"/>
      <protection locked="0"/>
    </xf>
    <xf numFmtId="177" fontId="4" fillId="3" borderId="24" xfId="0" applyNumberFormat="1" applyFont="1" applyFill="1" applyBorder="1" applyAlignment="1" applyProtection="1">
      <alignment horizontal="center" vertical="center"/>
      <protection locked="0"/>
    </xf>
    <xf numFmtId="177" fontId="4" fillId="3" borderId="51" xfId="0" applyNumberFormat="1" applyFont="1" applyFill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  <protection locked="0"/>
    </xf>
    <xf numFmtId="177" fontId="4" fillId="3" borderId="73" xfId="0" applyNumberFormat="1" applyFont="1" applyFill="1" applyBorder="1" applyAlignment="1" applyProtection="1">
      <alignment horizontal="center" vertical="center"/>
      <protection locked="0"/>
    </xf>
    <xf numFmtId="177" fontId="4" fillId="3" borderId="19" xfId="0" applyNumberFormat="1" applyFont="1" applyFill="1" applyBorder="1" applyAlignment="1" applyProtection="1">
      <alignment horizontal="center" vertical="center"/>
      <protection locked="0"/>
    </xf>
    <xf numFmtId="177" fontId="4" fillId="3" borderId="64" xfId="0" applyNumberFormat="1" applyFont="1" applyFill="1" applyBorder="1" applyAlignment="1" applyProtection="1">
      <alignment horizontal="center" vertical="center"/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right" vertical="center"/>
    </xf>
    <xf numFmtId="0" fontId="4" fillId="3" borderId="74" xfId="0" applyFont="1" applyFill="1" applyBorder="1" applyAlignment="1" applyProtection="1">
      <alignment horizontal="center" vertical="center"/>
    </xf>
    <xf numFmtId="0" fontId="4" fillId="3" borderId="75" xfId="0" applyFont="1" applyFill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right" vertical="center"/>
    </xf>
    <xf numFmtId="0" fontId="4" fillId="0" borderId="24" xfId="0" applyFont="1" applyBorder="1" applyAlignment="1" applyProtection="1">
      <alignment horizontal="right" vertical="center"/>
    </xf>
    <xf numFmtId="0" fontId="4" fillId="0" borderId="51" xfId="0" applyFont="1" applyBorder="1" applyAlignment="1" applyProtection="1">
      <alignment horizontal="right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3" borderId="72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177" fontId="4" fillId="3" borderId="2" xfId="0" applyNumberFormat="1" applyFont="1" applyFill="1" applyBorder="1" applyAlignment="1" applyProtection="1">
      <alignment horizontal="center" vertical="center"/>
      <protection locked="0"/>
    </xf>
    <xf numFmtId="177" fontId="4" fillId="3" borderId="3" xfId="0" applyNumberFormat="1" applyFont="1" applyFill="1" applyBorder="1" applyAlignment="1" applyProtection="1">
      <alignment horizontal="center" vertical="center"/>
      <protection locked="0"/>
    </xf>
    <xf numFmtId="177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73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177" fontId="4" fillId="3" borderId="56" xfId="0" applyNumberFormat="1" applyFont="1" applyFill="1" applyBorder="1" applyAlignment="1" applyProtection="1">
      <alignment horizontal="center" vertical="center"/>
      <protection locked="0"/>
    </xf>
    <xf numFmtId="177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 shrinkToFit="1"/>
    </xf>
    <xf numFmtId="0" fontId="4" fillId="0" borderId="8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3" borderId="80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center" vertical="center"/>
    </xf>
    <xf numFmtId="38" fontId="4" fillId="0" borderId="56" xfId="1" applyFont="1" applyBorder="1" applyAlignment="1" applyProtection="1">
      <alignment horizontal="right" vertical="center"/>
    </xf>
    <xf numFmtId="38" fontId="4" fillId="0" borderId="23" xfId="1" applyFont="1" applyBorder="1" applyAlignment="1" applyProtection="1">
      <alignment horizontal="right" vertical="center"/>
    </xf>
    <xf numFmtId="0" fontId="4" fillId="0" borderId="80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51" xfId="0" applyFont="1" applyBorder="1" applyAlignment="1" applyProtection="1">
      <alignment horizontal="center" vertical="center" shrinkToFit="1"/>
    </xf>
    <xf numFmtId="38" fontId="4" fillId="0" borderId="61" xfId="1" applyFont="1" applyBorder="1" applyAlignment="1" applyProtection="1">
      <alignment horizontal="right" vertical="center"/>
    </xf>
    <xf numFmtId="38" fontId="4" fillId="0" borderId="24" xfId="1" applyFont="1" applyBorder="1" applyAlignment="1" applyProtection="1">
      <alignment horizontal="right" vertical="center"/>
    </xf>
    <xf numFmtId="38" fontId="4" fillId="0" borderId="51" xfId="1" applyFont="1" applyBorder="1" applyAlignment="1" applyProtection="1">
      <alignment horizontal="right" vertical="center"/>
    </xf>
    <xf numFmtId="181" fontId="14" fillId="0" borderId="69" xfId="0" applyNumberFormat="1" applyFont="1" applyBorder="1" applyAlignment="1" applyProtection="1">
      <alignment horizontal="center" vertical="center" textRotation="255" shrinkToFit="1"/>
    </xf>
    <xf numFmtId="181" fontId="14" fillId="0" borderId="78" xfId="0" applyNumberFormat="1" applyFont="1" applyBorder="1" applyAlignment="1" applyProtection="1">
      <alignment horizontal="center" vertical="center" textRotation="255" shrinkToFit="1"/>
    </xf>
    <xf numFmtId="0" fontId="4" fillId="0" borderId="70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/>
    </xf>
    <xf numFmtId="38" fontId="4" fillId="0" borderId="49" xfId="1" applyFont="1" applyBorder="1" applyAlignment="1" applyProtection="1">
      <alignment horizontal="right" vertical="center"/>
    </xf>
    <xf numFmtId="38" fontId="4" fillId="0" borderId="1" xfId="1" applyFont="1" applyBorder="1" applyAlignment="1" applyProtection="1">
      <alignment horizontal="right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center" vertical="center"/>
    </xf>
    <xf numFmtId="38" fontId="4" fillId="0" borderId="33" xfId="1" applyFont="1" applyBorder="1" applyAlignment="1" applyProtection="1">
      <alignment horizontal="right" vertical="center"/>
    </xf>
    <xf numFmtId="38" fontId="4" fillId="0" borderId="57" xfId="1" applyFont="1" applyBorder="1" applyAlignment="1" applyProtection="1">
      <alignment horizontal="right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38" fontId="12" fillId="0" borderId="38" xfId="0" applyNumberFormat="1" applyFont="1" applyBorder="1" applyAlignment="1" applyProtection="1">
      <alignment horizontal="right" vertical="center"/>
    </xf>
    <xf numFmtId="0" fontId="12" fillId="0" borderId="39" xfId="0" applyFont="1" applyBorder="1" applyAlignment="1" applyProtection="1">
      <alignment horizontal="right" vertical="center"/>
    </xf>
    <xf numFmtId="0" fontId="12" fillId="0" borderId="40" xfId="0" applyFont="1" applyBorder="1" applyAlignment="1" applyProtection="1">
      <alignment horizontal="right" vertical="center"/>
    </xf>
    <xf numFmtId="49" fontId="4" fillId="0" borderId="23" xfId="0" applyNumberFormat="1" applyFont="1" applyBorder="1" applyAlignment="1" applyProtection="1">
      <alignment horizontal="right" vertical="center"/>
    </xf>
    <xf numFmtId="49" fontId="4" fillId="0" borderId="22" xfId="0" applyNumberFormat="1" applyFont="1" applyBorder="1" applyAlignment="1" applyProtection="1">
      <alignment horizontal="right" vertical="center"/>
    </xf>
    <xf numFmtId="0" fontId="4" fillId="3" borderId="7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38" fontId="4" fillId="0" borderId="73" xfId="1" applyFont="1" applyBorder="1" applyAlignment="1" applyProtection="1">
      <alignment horizontal="right" vertical="center"/>
    </xf>
    <xf numFmtId="38" fontId="4" fillId="0" borderId="19" xfId="1" applyFont="1" applyBorder="1" applyAlignment="1" applyProtection="1">
      <alignment horizontal="right" vertical="center"/>
    </xf>
    <xf numFmtId="0" fontId="4" fillId="0" borderId="73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 shrinkToFit="1"/>
    </xf>
    <xf numFmtId="0" fontId="4" fillId="0" borderId="45" xfId="0" applyFont="1" applyBorder="1" applyAlignment="1" applyProtection="1">
      <alignment horizontal="center" vertical="center" shrinkToFit="1"/>
    </xf>
    <xf numFmtId="0" fontId="4" fillId="0" borderId="46" xfId="0" applyFont="1" applyBorder="1" applyAlignment="1" applyProtection="1">
      <alignment horizontal="center" vertical="center" shrinkToFit="1"/>
    </xf>
    <xf numFmtId="38" fontId="4" fillId="0" borderId="47" xfId="1" applyFont="1" applyBorder="1" applyAlignment="1" applyProtection="1">
      <alignment horizontal="right" vertical="center"/>
    </xf>
    <xf numFmtId="38" fontId="4" fillId="0" borderId="45" xfId="1" applyFont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55" xfId="0" applyFont="1" applyBorder="1" applyAlignment="1" applyProtection="1">
      <alignment horizontal="center" vertical="center" shrinkToFit="1"/>
    </xf>
    <xf numFmtId="0" fontId="4" fillId="3" borderId="56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 shrinkToFit="1"/>
    </xf>
    <xf numFmtId="0" fontId="14" fillId="0" borderId="43" xfId="0" applyFont="1" applyBorder="1" applyAlignment="1" applyProtection="1">
      <alignment horizontal="center" vertical="center" shrinkToFit="1"/>
    </xf>
    <xf numFmtId="0" fontId="14" fillId="0" borderId="12" xfId="0" applyFont="1" applyBorder="1" applyAlignment="1" applyProtection="1">
      <alignment horizontal="center" vertical="center" shrinkToFit="1"/>
    </xf>
    <xf numFmtId="0" fontId="14" fillId="0" borderId="42" xfId="0" applyFont="1" applyBorder="1" applyAlignment="1" applyProtection="1">
      <alignment horizontal="center" vertical="center" shrinkToFit="1"/>
    </xf>
    <xf numFmtId="0" fontId="4" fillId="3" borderId="77" xfId="0" applyFont="1" applyFill="1" applyBorder="1" applyAlignment="1" applyProtection="1">
      <alignment horizontal="center" vertical="center"/>
      <protection locked="0"/>
    </xf>
    <xf numFmtId="177" fontId="4" fillId="3" borderId="31" xfId="0" applyNumberFormat="1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82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center" vertical="center" shrinkToFit="1"/>
    </xf>
    <xf numFmtId="0" fontId="14" fillId="0" borderId="50" xfId="0" applyFont="1" applyBorder="1" applyAlignment="1" applyProtection="1">
      <alignment horizontal="center" vertical="center" shrinkToFit="1"/>
    </xf>
    <xf numFmtId="0" fontId="4" fillId="0" borderId="85" xfId="0" applyFont="1" applyBorder="1" applyAlignment="1" applyProtection="1">
      <alignment horizontal="center" vertical="center"/>
    </xf>
    <xf numFmtId="0" fontId="4" fillId="0" borderId="86" xfId="0" applyFont="1" applyBorder="1" applyAlignment="1" applyProtection="1">
      <alignment horizontal="center" vertical="center"/>
    </xf>
    <xf numFmtId="38" fontId="4" fillId="0" borderId="87" xfId="1" applyFont="1" applyBorder="1" applyAlignment="1" applyProtection="1">
      <alignment horizontal="right" vertical="center"/>
    </xf>
    <xf numFmtId="0" fontId="4" fillId="0" borderId="87" xfId="0" applyFont="1" applyBorder="1" applyAlignment="1" applyProtection="1">
      <alignment horizontal="center" vertical="center"/>
    </xf>
    <xf numFmtId="0" fontId="4" fillId="0" borderId="88" xfId="0" applyFont="1" applyBorder="1" applyAlignment="1" applyProtection="1">
      <alignment horizontal="center" vertical="center"/>
    </xf>
    <xf numFmtId="38" fontId="12" fillId="0" borderId="39" xfId="0" applyNumberFormat="1" applyFont="1" applyBorder="1" applyAlignment="1" applyProtection="1">
      <alignment horizontal="right" vertical="center"/>
    </xf>
    <xf numFmtId="38" fontId="12" fillId="0" borderId="40" xfId="0" applyNumberFormat="1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horizontal="right" vertical="center"/>
    </xf>
    <xf numFmtId="0" fontId="4" fillId="0" borderId="64" xfId="0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right" vertical="center"/>
    </xf>
    <xf numFmtId="0" fontId="21" fillId="3" borderId="1" xfId="2" applyFont="1" applyFill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0" fillId="3" borderId="10" xfId="2" applyFont="1" applyFill="1" applyBorder="1" applyAlignment="1" applyProtection="1">
      <alignment horizontal="center" vertical="center"/>
      <protection locked="0"/>
    </xf>
    <xf numFmtId="0" fontId="10" fillId="3" borderId="16" xfId="2" applyFont="1" applyFill="1" applyBorder="1" applyAlignment="1" applyProtection="1">
      <alignment horizontal="center" vertical="center"/>
      <protection locked="0"/>
    </xf>
    <xf numFmtId="0" fontId="10" fillId="3" borderId="10" xfId="2" applyFont="1" applyFill="1" applyBorder="1" applyAlignment="1" applyProtection="1">
      <alignment horizontal="center" vertical="center" wrapText="1"/>
      <protection locked="0"/>
    </xf>
    <xf numFmtId="0" fontId="10" fillId="3" borderId="16" xfId="2" applyFont="1" applyFill="1" applyBorder="1" applyAlignment="1" applyProtection="1">
      <alignment horizontal="center" vertical="center" wrapText="1"/>
      <protection locked="0"/>
    </xf>
    <xf numFmtId="0" fontId="6" fillId="0" borderId="61" xfId="2" applyFont="1" applyBorder="1" applyAlignment="1" applyProtection="1">
      <alignment horizontal="center" vertical="center" wrapText="1"/>
    </xf>
    <xf numFmtId="0" fontId="6" fillId="0" borderId="24" xfId="2" applyFont="1" applyBorder="1" applyAlignment="1" applyProtection="1">
      <alignment horizontal="center" vertical="center" wrapText="1"/>
    </xf>
    <xf numFmtId="0" fontId="6" fillId="0" borderId="51" xfId="2" applyFont="1" applyBorder="1" applyAlignment="1" applyProtection="1">
      <alignment horizontal="center" vertical="center" wrapText="1"/>
    </xf>
    <xf numFmtId="0" fontId="6" fillId="0" borderId="49" xfId="2" applyFont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6" fillId="0" borderId="7" xfId="2" applyFont="1" applyBorder="1" applyAlignment="1" applyProtection="1">
      <alignment horizontal="center" vertical="center" wrapText="1"/>
    </xf>
    <xf numFmtId="0" fontId="6" fillId="0" borderId="12" xfId="2" applyFont="1" applyBorder="1" applyAlignment="1" applyProtection="1">
      <alignment horizontal="center" vertical="center" wrapText="1"/>
    </xf>
    <xf numFmtId="0" fontId="6" fillId="0" borderId="42" xfId="2" applyFont="1" applyBorder="1" applyAlignment="1" applyProtection="1">
      <alignment horizontal="center" vertical="center" wrapText="1"/>
    </xf>
    <xf numFmtId="0" fontId="6" fillId="0" borderId="28" xfId="2" applyFont="1" applyBorder="1" applyAlignment="1" applyProtection="1">
      <alignment horizontal="center" vertical="center" wrapText="1"/>
    </xf>
    <xf numFmtId="0" fontId="6" fillId="0" borderId="50" xfId="2" applyFont="1" applyBorder="1" applyAlignment="1" applyProtection="1">
      <alignment horizontal="center" vertical="center" wrapText="1"/>
    </xf>
    <xf numFmtId="0" fontId="10" fillId="3" borderId="89" xfId="2" applyFont="1" applyFill="1" applyBorder="1" applyAlignment="1" applyProtection="1">
      <alignment horizontal="center" vertical="center"/>
      <protection locked="0"/>
    </xf>
    <xf numFmtId="0" fontId="10" fillId="3" borderId="71" xfId="2" applyFont="1" applyFill="1" applyBorder="1" applyAlignment="1" applyProtection="1">
      <alignment horizontal="center" vertical="center"/>
      <protection locked="0"/>
    </xf>
    <xf numFmtId="0" fontId="10" fillId="3" borderId="90" xfId="2" applyFont="1" applyFill="1" applyBorder="1" applyAlignment="1" applyProtection="1">
      <alignment horizontal="center" vertical="center"/>
      <protection locked="0"/>
    </xf>
    <xf numFmtId="0" fontId="10" fillId="3" borderId="72" xfId="2" applyFont="1" applyFill="1" applyBorder="1" applyAlignment="1" applyProtection="1">
      <alignment horizontal="center" vertical="center"/>
      <protection locked="0"/>
    </xf>
    <xf numFmtId="0" fontId="10" fillId="3" borderId="61" xfId="2" applyFont="1" applyFill="1" applyBorder="1" applyAlignment="1" applyProtection="1">
      <alignment horizontal="center" vertical="center" shrinkToFit="1"/>
      <protection locked="0"/>
    </xf>
    <xf numFmtId="0" fontId="10" fillId="3" borderId="24" xfId="2" applyFont="1" applyFill="1" applyBorder="1" applyAlignment="1" applyProtection="1">
      <alignment horizontal="center" vertical="center" shrinkToFit="1"/>
      <protection locked="0"/>
    </xf>
    <xf numFmtId="0" fontId="6" fillId="0" borderId="43" xfId="2" applyFont="1" applyBorder="1" applyAlignment="1" applyProtection="1">
      <alignment horizontal="center" vertical="center" wrapText="1"/>
    </xf>
    <xf numFmtId="0" fontId="6" fillId="3" borderId="73" xfId="2" applyFont="1" applyFill="1" applyBorder="1" applyAlignment="1" applyProtection="1">
      <alignment horizontal="center" vertical="center" shrinkToFit="1"/>
      <protection locked="0"/>
    </xf>
    <xf numFmtId="0" fontId="6" fillId="3" borderId="19" xfId="2" applyFont="1" applyFill="1" applyBorder="1" applyAlignment="1" applyProtection="1">
      <alignment horizontal="center" vertical="center" shrinkToFit="1"/>
      <protection locked="0"/>
    </xf>
    <xf numFmtId="0" fontId="6" fillId="0" borderId="7" xfId="2" applyFont="1" applyBorder="1" applyAlignment="1" applyProtection="1">
      <alignment horizontal="center" vertical="center" textRotation="255"/>
    </xf>
    <xf numFmtId="0" fontId="6" fillId="0" borderId="28" xfId="2" applyFont="1" applyBorder="1" applyAlignment="1" applyProtection="1">
      <alignment horizontal="center" vertical="center" textRotation="255"/>
    </xf>
    <xf numFmtId="0" fontId="6" fillId="0" borderId="90" xfId="2" applyFont="1" applyBorder="1" applyAlignment="1" applyProtection="1">
      <alignment horizontal="center" vertical="center" textRotation="255"/>
    </xf>
    <xf numFmtId="0" fontId="4" fillId="0" borderId="72" xfId="0" applyFont="1" applyBorder="1" applyProtection="1"/>
    <xf numFmtId="0" fontId="6" fillId="0" borderId="9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horizontal="center" vertical="center"/>
    </xf>
    <xf numFmtId="0" fontId="16" fillId="0" borderId="12" xfId="2" applyFont="1" applyBorder="1" applyAlignment="1" applyProtection="1">
      <alignment horizontal="center" vertical="center" textRotation="255"/>
    </xf>
    <xf numFmtId="0" fontId="16" fillId="0" borderId="1" xfId="2" applyFont="1" applyBorder="1" applyAlignment="1" applyProtection="1">
      <alignment horizontal="center" vertical="center" textRotation="255"/>
    </xf>
    <xf numFmtId="0" fontId="16" fillId="0" borderId="91" xfId="2" applyFont="1" applyBorder="1" applyAlignment="1" applyProtection="1">
      <alignment horizontal="center" vertical="center" wrapText="1"/>
    </xf>
    <xf numFmtId="0" fontId="16" fillId="0" borderId="70" xfId="2" applyFont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horizontal="center" vertical="center" wrapText="1"/>
    </xf>
    <xf numFmtId="0" fontId="6" fillId="0" borderId="29" xfId="2" applyFont="1" applyBorder="1" applyAlignment="1" applyProtection="1">
      <alignment horizontal="center" vertical="center" wrapText="1"/>
    </xf>
    <xf numFmtId="0" fontId="6" fillId="0" borderId="62" xfId="2" applyFont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21" xfId="2" applyFont="1" applyBorder="1" applyAlignment="1" applyProtection="1">
      <alignment horizontal="center" vertical="center" wrapText="1"/>
    </xf>
    <xf numFmtId="0" fontId="6" fillId="0" borderId="23" xfId="2" applyFont="1" applyBorder="1" applyAlignment="1" applyProtection="1">
      <alignment horizontal="center" vertical="center" wrapText="1"/>
    </xf>
    <xf numFmtId="0" fontId="16" fillId="0" borderId="2" xfId="2" applyFont="1" applyBorder="1" applyAlignment="1" applyProtection="1">
      <alignment horizontal="center" vertical="center" wrapText="1"/>
    </xf>
    <xf numFmtId="0" fontId="16" fillId="0" borderId="3" xfId="2" applyFont="1" applyBorder="1" applyAlignment="1" applyProtection="1">
      <alignment horizontal="center" vertical="center" wrapText="1"/>
    </xf>
    <xf numFmtId="0" fontId="16" fillId="0" borderId="4" xfId="2" applyFont="1" applyBorder="1" applyAlignment="1" applyProtection="1">
      <alignment horizontal="center" vertical="center" wrapText="1"/>
    </xf>
    <xf numFmtId="0" fontId="16" fillId="0" borderId="56" xfId="2" applyFont="1" applyBorder="1" applyAlignment="1" applyProtection="1">
      <alignment horizontal="center" vertical="center" wrapText="1"/>
    </xf>
    <xf numFmtId="0" fontId="16" fillId="0" borderId="23" xfId="2" applyFont="1" applyBorder="1" applyAlignment="1" applyProtection="1">
      <alignment horizontal="center" vertical="center" wrapText="1"/>
    </xf>
    <xf numFmtId="0" fontId="16" fillId="0" borderId="55" xfId="2" applyFont="1" applyBorder="1" applyAlignment="1" applyProtection="1">
      <alignment horizontal="center" vertical="center" wrapText="1"/>
    </xf>
    <xf numFmtId="0" fontId="6" fillId="0" borderId="73" xfId="2" applyFont="1" applyFill="1" applyBorder="1" applyAlignment="1" applyProtection="1">
      <alignment horizontal="center" vertical="center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56" xfId="2" applyFont="1" applyFill="1" applyBorder="1" applyAlignment="1" applyProtection="1">
      <alignment horizontal="center" vertical="center" wrapText="1"/>
    </xf>
    <xf numFmtId="0" fontId="6" fillId="0" borderId="23" xfId="2" applyFont="1" applyFill="1" applyBorder="1" applyAlignment="1" applyProtection="1">
      <alignment horizontal="center" vertical="center" wrapText="1"/>
    </xf>
    <xf numFmtId="0" fontId="6" fillId="0" borderId="73" xfId="2" applyFont="1" applyFill="1" applyBorder="1" applyAlignment="1" applyProtection="1">
      <alignment horizontal="center" vertical="center" shrinkToFit="1"/>
    </xf>
    <xf numFmtId="0" fontId="6" fillId="0" borderId="19" xfId="2" applyFont="1" applyFill="1" applyBorder="1" applyAlignment="1" applyProtection="1">
      <alignment horizontal="center" vertical="center" shrinkToFit="1"/>
    </xf>
    <xf numFmtId="0" fontId="6" fillId="0" borderId="64" xfId="2" applyFont="1" applyFill="1" applyBorder="1" applyAlignment="1" applyProtection="1">
      <alignment horizontal="center" vertical="center" shrinkToFit="1"/>
    </xf>
    <xf numFmtId="0" fontId="6" fillId="0" borderId="2" xfId="2" applyFont="1" applyBorder="1" applyAlignment="1" applyProtection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</xf>
    <xf numFmtId="0" fontId="6" fillId="0" borderId="56" xfId="2" applyFont="1" applyBorder="1" applyAlignment="1" applyProtection="1">
      <alignment horizontal="center" vertical="center" wrapText="1"/>
    </xf>
    <xf numFmtId="0" fontId="6" fillId="0" borderId="55" xfId="2" applyFont="1" applyBorder="1" applyAlignment="1" applyProtection="1">
      <alignment horizontal="center" vertical="center" wrapText="1"/>
    </xf>
    <xf numFmtId="0" fontId="6" fillId="0" borderId="15" xfId="2" applyFont="1" applyBorder="1" applyAlignment="1" applyProtection="1">
      <alignment horizontal="center" vertical="center" wrapText="1"/>
    </xf>
    <xf numFmtId="0" fontId="6" fillId="0" borderId="16" xfId="2" applyFont="1" applyBorder="1" applyAlignment="1" applyProtection="1">
      <alignment horizontal="center" vertical="center" wrapText="1"/>
    </xf>
    <xf numFmtId="0" fontId="6" fillId="0" borderId="17" xfId="2" applyFont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left" vertical="center" wrapText="1"/>
      <protection locked="0"/>
    </xf>
    <xf numFmtId="0" fontId="5" fillId="3" borderId="3" xfId="2" applyFont="1" applyFill="1" applyBorder="1" applyAlignment="1" applyProtection="1">
      <alignment horizontal="left" vertical="center" wrapText="1"/>
      <protection locked="0"/>
    </xf>
    <xf numFmtId="0" fontId="5" fillId="3" borderId="63" xfId="2" applyFont="1" applyFill="1" applyBorder="1" applyAlignment="1" applyProtection="1">
      <alignment horizontal="left" vertical="center" wrapText="1"/>
      <protection locked="0"/>
    </xf>
    <xf numFmtId="0" fontId="5" fillId="3" borderId="56" xfId="2" applyFont="1" applyFill="1" applyBorder="1" applyAlignment="1" applyProtection="1">
      <alignment horizontal="left" vertical="center" wrapText="1"/>
      <protection locked="0"/>
    </xf>
    <xf numFmtId="0" fontId="5" fillId="3" borderId="23" xfId="2" applyFont="1" applyFill="1" applyBorder="1" applyAlignment="1" applyProtection="1">
      <alignment horizontal="left" vertical="center" wrapText="1"/>
      <protection locked="0"/>
    </xf>
    <xf numFmtId="0" fontId="5" fillId="3" borderId="22" xfId="2" applyFont="1" applyFill="1" applyBorder="1" applyAlignment="1" applyProtection="1">
      <alignment horizontal="left" vertical="center" wrapText="1"/>
      <protection locked="0"/>
    </xf>
    <xf numFmtId="0" fontId="24" fillId="3" borderId="56" xfId="2" applyFont="1" applyFill="1" applyBorder="1" applyAlignment="1" applyProtection="1">
      <alignment horizontal="center" vertical="center"/>
      <protection locked="0"/>
    </xf>
    <xf numFmtId="0" fontId="24" fillId="3" borderId="23" xfId="2" applyFont="1" applyFill="1" applyBorder="1" applyAlignment="1" applyProtection="1">
      <alignment horizontal="center" vertical="center"/>
      <protection locked="0"/>
    </xf>
    <xf numFmtId="0" fontId="24" fillId="3" borderId="55" xfId="2" applyFont="1" applyFill="1" applyBorder="1" applyAlignment="1" applyProtection="1">
      <alignment horizontal="center" vertical="center"/>
      <protection locked="0"/>
    </xf>
    <xf numFmtId="0" fontId="24" fillId="3" borderId="56" xfId="2" applyFont="1" applyFill="1" applyBorder="1" applyAlignment="1" applyProtection="1">
      <alignment horizontal="center" vertical="center" shrinkToFit="1"/>
      <protection locked="0"/>
    </xf>
    <xf numFmtId="0" fontId="24" fillId="3" borderId="23" xfId="2" applyFont="1" applyFill="1" applyBorder="1" applyAlignment="1" applyProtection="1">
      <alignment horizontal="center" vertical="center" shrinkToFit="1"/>
      <protection locked="0"/>
    </xf>
    <xf numFmtId="0" fontId="24" fillId="3" borderId="55" xfId="2" applyFont="1" applyFill="1" applyBorder="1" applyAlignment="1" applyProtection="1">
      <alignment horizontal="center" vertical="center" shrinkToFit="1"/>
      <protection locked="0"/>
    </xf>
    <xf numFmtId="0" fontId="6" fillId="0" borderId="73" xfId="2" applyFont="1" applyBorder="1" applyAlignment="1" applyProtection="1">
      <alignment horizontal="center" vertical="center"/>
      <protection locked="0"/>
    </xf>
    <xf numFmtId="0" fontId="6" fillId="0" borderId="19" xfId="2" applyFont="1" applyBorder="1" applyAlignment="1" applyProtection="1">
      <alignment horizontal="center" vertical="center"/>
      <protection locked="0"/>
    </xf>
    <xf numFmtId="0" fontId="6" fillId="0" borderId="20" xfId="2" applyFont="1" applyBorder="1" applyAlignment="1" applyProtection="1">
      <alignment horizontal="center" vertical="center"/>
      <protection locked="0"/>
    </xf>
    <xf numFmtId="182" fontId="12" fillId="3" borderId="70" xfId="2" applyNumberFormat="1" applyFont="1" applyFill="1" applyBorder="1" applyAlignment="1" applyProtection="1">
      <alignment horizontal="center" vertical="center"/>
      <protection locked="0"/>
    </xf>
    <xf numFmtId="182" fontId="12" fillId="3" borderId="71" xfId="2" applyNumberFormat="1" applyFont="1" applyFill="1" applyBorder="1" applyAlignment="1" applyProtection="1">
      <alignment horizontal="center" vertical="center"/>
      <protection locked="0"/>
    </xf>
    <xf numFmtId="0" fontId="12" fillId="3" borderId="71" xfId="2" applyNumberFormat="1" applyFont="1" applyFill="1" applyBorder="1" applyAlignment="1" applyProtection="1">
      <alignment horizontal="center" vertical="center"/>
      <protection locked="0"/>
    </xf>
    <xf numFmtId="0" fontId="12" fillId="3" borderId="72" xfId="2" applyNumberFormat="1" applyFont="1" applyFill="1" applyBorder="1" applyAlignment="1" applyProtection="1">
      <alignment horizontal="center" vertical="center"/>
      <protection locked="0"/>
    </xf>
    <xf numFmtId="182" fontId="9" fillId="3" borderId="70" xfId="2" applyNumberFormat="1" applyFont="1" applyFill="1" applyBorder="1" applyAlignment="1" applyProtection="1">
      <alignment horizontal="center" vertical="center"/>
      <protection locked="0"/>
    </xf>
    <xf numFmtId="182" fontId="9" fillId="3" borderId="71" xfId="2" applyNumberFormat="1" applyFont="1" applyFill="1" applyBorder="1" applyAlignment="1" applyProtection="1">
      <alignment horizontal="center" vertical="center"/>
      <protection locked="0"/>
    </xf>
    <xf numFmtId="0" fontId="9" fillId="3" borderId="71" xfId="2" applyNumberFormat="1" applyFont="1" applyFill="1" applyBorder="1" applyAlignment="1" applyProtection="1">
      <alignment horizontal="center" vertical="center"/>
      <protection locked="0"/>
    </xf>
    <xf numFmtId="0" fontId="9" fillId="3" borderId="72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left" vertical="center" wrapText="1"/>
    </xf>
    <xf numFmtId="0" fontId="12" fillId="0" borderId="13" xfId="2" applyFont="1" applyBorder="1" applyAlignment="1" applyProtection="1">
      <alignment horizontal="left" vertical="center" wrapText="1"/>
    </xf>
    <xf numFmtId="182" fontId="12" fillId="3" borderId="92" xfId="2" applyNumberFormat="1" applyFont="1" applyFill="1" applyBorder="1" applyAlignment="1" applyProtection="1">
      <alignment horizontal="center" vertical="center"/>
      <protection locked="0"/>
    </xf>
    <xf numFmtId="182" fontId="12" fillId="3" borderId="87" xfId="2" applyNumberFormat="1" applyFont="1" applyFill="1" applyBorder="1" applyAlignment="1" applyProtection="1">
      <alignment horizontal="center" vertical="center"/>
      <protection locked="0"/>
    </xf>
    <xf numFmtId="0" fontId="12" fillId="3" borderId="87" xfId="2" applyNumberFormat="1" applyFont="1" applyFill="1" applyBorder="1" applyAlignment="1" applyProtection="1">
      <alignment horizontal="center" vertical="center"/>
      <protection locked="0"/>
    </xf>
    <xf numFmtId="0" fontId="12" fillId="3" borderId="88" xfId="2" applyNumberFormat="1" applyFont="1" applyFill="1" applyBorder="1" applyAlignment="1" applyProtection="1">
      <alignment horizontal="center" vertical="center"/>
      <protection locked="0"/>
    </xf>
    <xf numFmtId="182" fontId="9" fillId="3" borderId="92" xfId="2" applyNumberFormat="1" applyFont="1" applyFill="1" applyBorder="1" applyAlignment="1" applyProtection="1">
      <alignment horizontal="center" vertical="center"/>
      <protection locked="0"/>
    </xf>
    <xf numFmtId="182" fontId="9" fillId="3" borderId="87" xfId="2" applyNumberFormat="1" applyFont="1" applyFill="1" applyBorder="1" applyAlignment="1" applyProtection="1">
      <alignment horizontal="center" vertical="center"/>
      <protection locked="0"/>
    </xf>
    <xf numFmtId="0" fontId="9" fillId="3" borderId="87" xfId="2" applyNumberFormat="1" applyFont="1" applyFill="1" applyBorder="1" applyAlignment="1" applyProtection="1">
      <alignment horizontal="center" vertical="center"/>
      <protection locked="0"/>
    </xf>
    <xf numFmtId="0" fontId="9" fillId="3" borderId="88" xfId="2" applyNumberFormat="1" applyFont="1" applyFill="1" applyBorder="1" applyAlignment="1" applyProtection="1">
      <alignment horizontal="center" vertical="center"/>
      <protection locked="0"/>
    </xf>
    <xf numFmtId="0" fontId="6" fillId="0" borderId="100" xfId="2" applyFont="1" applyBorder="1" applyAlignment="1" applyProtection="1">
      <alignment horizontal="center" vertical="center"/>
      <protection locked="0"/>
    </xf>
    <xf numFmtId="0" fontId="6" fillId="0" borderId="86" xfId="2" applyFont="1" applyBorder="1" applyAlignment="1" applyProtection="1">
      <alignment horizontal="center" vertical="center"/>
      <protection locked="0"/>
    </xf>
    <xf numFmtId="0" fontId="6" fillId="0" borderId="93" xfId="2" applyFont="1" applyBorder="1" applyAlignment="1" applyProtection="1">
      <alignment horizontal="center" vertical="center"/>
      <protection locked="0"/>
    </xf>
    <xf numFmtId="0" fontId="6" fillId="0" borderId="94" xfId="2" applyFont="1" applyBorder="1" applyAlignment="1" applyProtection="1">
      <alignment horizontal="center" vertical="center"/>
    </xf>
    <xf numFmtId="0" fontId="6" fillId="0" borderId="95" xfId="2" applyFont="1" applyBorder="1" applyAlignment="1" applyProtection="1">
      <alignment horizontal="center" vertical="center"/>
    </xf>
    <xf numFmtId="0" fontId="6" fillId="0" borderId="73" xfId="2" applyFont="1" applyBorder="1" applyAlignment="1" applyProtection="1">
      <alignment horizontal="center" vertical="center"/>
    </xf>
    <xf numFmtId="0" fontId="6" fillId="0" borderId="19" xfId="2" applyFont="1" applyBorder="1" applyAlignment="1" applyProtection="1">
      <alignment horizontal="center" vertical="center"/>
    </xf>
    <xf numFmtId="0" fontId="6" fillId="0" borderId="64" xfId="2" applyFont="1" applyBorder="1" applyAlignment="1" applyProtection="1">
      <alignment horizontal="center" vertical="center"/>
    </xf>
    <xf numFmtId="0" fontId="6" fillId="3" borderId="73" xfId="2" applyFont="1" applyFill="1" applyBorder="1" applyAlignment="1" applyProtection="1">
      <alignment horizontal="center" vertical="center"/>
      <protection locked="0"/>
    </xf>
    <xf numFmtId="0" fontId="6" fillId="3" borderId="19" xfId="2" applyFont="1" applyFill="1" applyBorder="1" applyAlignment="1" applyProtection="1">
      <alignment horizontal="center" vertical="center"/>
      <protection locked="0"/>
    </xf>
    <xf numFmtId="0" fontId="6" fillId="3" borderId="64" xfId="2" applyFont="1" applyFill="1" applyBorder="1" applyAlignment="1" applyProtection="1">
      <alignment horizontal="center" vertical="center"/>
      <protection locked="0"/>
    </xf>
    <xf numFmtId="0" fontId="6" fillId="0" borderId="79" xfId="2" applyFont="1" applyBorder="1" applyAlignment="1" applyProtection="1">
      <alignment horizontal="center" vertical="center"/>
    </xf>
    <xf numFmtId="0" fontId="6" fillId="0" borderId="80" xfId="2" applyFont="1" applyBorder="1" applyAlignment="1" applyProtection="1">
      <alignment horizontal="center" vertical="center"/>
    </xf>
    <xf numFmtId="184" fontId="18" fillId="0" borderId="80" xfId="2" applyNumberFormat="1" applyFont="1" applyBorder="1" applyAlignment="1" applyProtection="1">
      <alignment horizontal="center" vertical="center"/>
    </xf>
    <xf numFmtId="183" fontId="18" fillId="0" borderId="80" xfId="2" applyNumberFormat="1" applyFont="1" applyBorder="1" applyAlignment="1" applyProtection="1">
      <alignment horizontal="center" vertical="center"/>
    </xf>
    <xf numFmtId="0" fontId="6" fillId="3" borderId="73" xfId="2" applyFont="1" applyFill="1" applyBorder="1" applyAlignment="1" applyProtection="1">
      <alignment horizontal="center" vertical="center"/>
    </xf>
    <xf numFmtId="0" fontId="6" fillId="3" borderId="19" xfId="2" applyFont="1" applyFill="1" applyBorder="1" applyAlignment="1" applyProtection="1">
      <alignment horizontal="center" vertical="center"/>
    </xf>
    <xf numFmtId="0" fontId="6" fillId="3" borderId="64" xfId="2" applyFont="1" applyFill="1" applyBorder="1" applyAlignment="1" applyProtection="1">
      <alignment horizontal="center" vertical="center"/>
    </xf>
    <xf numFmtId="185" fontId="18" fillId="0" borderId="1" xfId="0" applyNumberFormat="1" applyFont="1" applyFill="1" applyBorder="1" applyAlignment="1" applyProtection="1">
      <alignment horizontal="left" vertical="center" shrinkToFit="1"/>
    </xf>
  </cellXfs>
  <cellStyles count="3">
    <cellStyle name="桁区切り" xfId="1" builtinId="6"/>
    <cellStyle name="標準" xfId="0" builtinId="0"/>
    <cellStyle name="標準_移動支援実績記録票" xfId="2" xr:uid="{E0118F51-04F7-4412-902B-846F524FED94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85725</xdr:colOff>
      <xdr:row>18</xdr:row>
      <xdr:rowOff>350521</xdr:rowOff>
    </xdr:from>
    <xdr:to>
      <xdr:col>45</xdr:col>
      <xdr:colOff>0</xdr:colOff>
      <xdr:row>21</xdr:row>
      <xdr:rowOff>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3B56592-A8A2-4455-BF27-89BB4F448179}"/>
            </a:ext>
          </a:extLst>
        </xdr:cNvPr>
        <xdr:cNvSpPr>
          <a:spLocks noChangeArrowheads="1"/>
        </xdr:cNvSpPr>
      </xdr:nvSpPr>
      <xdr:spPr bwMode="auto">
        <a:xfrm>
          <a:off x="6562725" y="5922646"/>
          <a:ext cx="533400" cy="4972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85725</xdr:colOff>
      <xdr:row>19</xdr:row>
      <xdr:rowOff>28575</xdr:rowOff>
    </xdr:from>
    <xdr:to>
      <xdr:col>45</xdr:col>
      <xdr:colOff>0</xdr:colOff>
      <xdr:row>20</xdr:row>
      <xdr:rowOff>266700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D64967C-D5DF-41BF-A9FD-9B24355D6B5D}"/>
            </a:ext>
          </a:extLst>
        </xdr:cNvPr>
        <xdr:cNvSpPr>
          <a:spLocks noChangeArrowheads="1"/>
        </xdr:cNvSpPr>
      </xdr:nvSpPr>
      <xdr:spPr bwMode="auto">
        <a:xfrm>
          <a:off x="6562725" y="6019800"/>
          <a:ext cx="533400" cy="400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66675</xdr:colOff>
      <xdr:row>11</xdr:row>
      <xdr:rowOff>163113</xdr:rowOff>
    </xdr:from>
    <xdr:to>
      <xdr:col>41</xdr:col>
      <xdr:colOff>59998</xdr:colOff>
      <xdr:row>11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3CBD2F3-42DB-4E35-8604-6F7C076988C4}"/>
            </a:ext>
          </a:extLst>
        </xdr:cNvPr>
        <xdr:cNvSpPr>
          <a:spLocks noChangeArrowheads="1"/>
        </xdr:cNvSpPr>
      </xdr:nvSpPr>
      <xdr:spPr bwMode="auto">
        <a:xfrm>
          <a:off x="6067425" y="2811063"/>
          <a:ext cx="488623" cy="28456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19051</xdr:colOff>
      <xdr:row>11</xdr:row>
      <xdr:rowOff>152401</xdr:rowOff>
    </xdr:from>
    <xdr:to>
      <xdr:col>40</xdr:col>
      <xdr:colOff>114300</xdr:colOff>
      <xdr:row>11</xdr:row>
      <xdr:rowOff>428625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697E1464-E03D-4043-8517-BE8E5360D928}"/>
            </a:ext>
          </a:extLst>
        </xdr:cNvPr>
        <xdr:cNvSpPr>
          <a:spLocks noChangeArrowheads="1"/>
        </xdr:cNvSpPr>
      </xdr:nvSpPr>
      <xdr:spPr bwMode="auto">
        <a:xfrm>
          <a:off x="6000751" y="2847976"/>
          <a:ext cx="466724" cy="276224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166</xdr:row>
      <xdr:rowOff>0</xdr:rowOff>
    </xdr:from>
    <xdr:to>
      <xdr:col>0</xdr:col>
      <xdr:colOff>76200</xdr:colOff>
      <xdr:row>167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4F48472-F8BB-401A-AA07-DC3FE4651532}"/>
            </a:ext>
          </a:extLst>
        </xdr:cNvPr>
        <xdr:cNvSpPr txBox="1">
          <a:spLocks noChangeArrowheads="1"/>
        </xdr:cNvSpPr>
      </xdr:nvSpPr>
      <xdr:spPr bwMode="auto">
        <a:xfrm>
          <a:off x="0" y="81210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76200</xdr:colOff>
      <xdr:row>263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60C37F9-0882-4639-8B21-315AE1139789}"/>
            </a:ext>
          </a:extLst>
        </xdr:cNvPr>
        <xdr:cNvSpPr txBox="1">
          <a:spLocks noChangeArrowheads="1"/>
        </xdr:cNvSpPr>
      </xdr:nvSpPr>
      <xdr:spPr bwMode="auto">
        <a:xfrm>
          <a:off x="0" y="91506675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76200</xdr:colOff>
      <xdr:row>443</xdr:row>
      <xdr:rowOff>21821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A7C02C5-5CF0-49DD-892E-771F688D57EF}"/>
            </a:ext>
          </a:extLst>
        </xdr:cNvPr>
        <xdr:cNvSpPr txBox="1">
          <a:spLocks noChangeArrowheads="1"/>
        </xdr:cNvSpPr>
      </xdr:nvSpPr>
      <xdr:spPr bwMode="auto">
        <a:xfrm>
          <a:off x="0" y="100479225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76200</xdr:colOff>
      <xdr:row>445</xdr:row>
      <xdr:rowOff>21822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87B29BE-0C34-4A8F-BEAC-CB0978699740}"/>
            </a:ext>
          </a:extLst>
        </xdr:cNvPr>
        <xdr:cNvSpPr txBox="1">
          <a:spLocks noChangeArrowheads="1"/>
        </xdr:cNvSpPr>
      </xdr:nvSpPr>
      <xdr:spPr bwMode="auto">
        <a:xfrm>
          <a:off x="0" y="100660200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76200</xdr:colOff>
      <xdr:row>447</xdr:row>
      <xdr:rowOff>21821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1944CDC-26E2-4BDF-9DF6-D338D11FC0FF}"/>
            </a:ext>
          </a:extLst>
        </xdr:cNvPr>
        <xdr:cNvSpPr txBox="1">
          <a:spLocks noChangeArrowheads="1"/>
        </xdr:cNvSpPr>
      </xdr:nvSpPr>
      <xdr:spPr bwMode="auto">
        <a:xfrm>
          <a:off x="0" y="100841175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76200</xdr:colOff>
      <xdr:row>449</xdr:row>
      <xdr:rowOff>21821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00A2793-1EE5-45A9-B749-47D97D3F018D}"/>
            </a:ext>
          </a:extLst>
        </xdr:cNvPr>
        <xdr:cNvSpPr txBox="1">
          <a:spLocks noChangeArrowheads="1"/>
        </xdr:cNvSpPr>
      </xdr:nvSpPr>
      <xdr:spPr bwMode="auto">
        <a:xfrm>
          <a:off x="0" y="101022150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76200</xdr:colOff>
      <xdr:row>451</xdr:row>
      <xdr:rowOff>21821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5269E21-C1E7-4EAB-96DB-457B74C15618}"/>
            </a:ext>
          </a:extLst>
        </xdr:cNvPr>
        <xdr:cNvSpPr txBox="1">
          <a:spLocks noChangeArrowheads="1"/>
        </xdr:cNvSpPr>
      </xdr:nvSpPr>
      <xdr:spPr bwMode="auto">
        <a:xfrm>
          <a:off x="0" y="101203125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76200</xdr:colOff>
      <xdr:row>453</xdr:row>
      <xdr:rowOff>21821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D855F3D8-761E-4276-A0D2-327BD8B63434}"/>
            </a:ext>
          </a:extLst>
        </xdr:cNvPr>
        <xdr:cNvSpPr txBox="1">
          <a:spLocks noChangeArrowheads="1"/>
        </xdr:cNvSpPr>
      </xdr:nvSpPr>
      <xdr:spPr bwMode="auto">
        <a:xfrm>
          <a:off x="0" y="101384100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76200</xdr:colOff>
      <xdr:row>455</xdr:row>
      <xdr:rowOff>21820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9682F35C-38CA-4CEF-A21E-3DD93CA22EB2}"/>
            </a:ext>
          </a:extLst>
        </xdr:cNvPr>
        <xdr:cNvSpPr txBox="1">
          <a:spLocks noChangeArrowheads="1"/>
        </xdr:cNvSpPr>
      </xdr:nvSpPr>
      <xdr:spPr bwMode="auto">
        <a:xfrm>
          <a:off x="0" y="101565075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76200</xdr:colOff>
      <xdr:row>457</xdr:row>
      <xdr:rowOff>21822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4813C516-5748-43FD-8264-83662EC71C26}"/>
            </a:ext>
          </a:extLst>
        </xdr:cNvPr>
        <xdr:cNvSpPr txBox="1">
          <a:spLocks noChangeArrowheads="1"/>
        </xdr:cNvSpPr>
      </xdr:nvSpPr>
      <xdr:spPr bwMode="auto">
        <a:xfrm>
          <a:off x="0" y="101746050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76200</xdr:colOff>
      <xdr:row>459</xdr:row>
      <xdr:rowOff>38099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D0C91E76-FE5F-4719-9F04-8E64AEE851F2}"/>
            </a:ext>
          </a:extLst>
        </xdr:cNvPr>
        <xdr:cNvSpPr txBox="1">
          <a:spLocks noChangeArrowheads="1"/>
        </xdr:cNvSpPr>
      </xdr:nvSpPr>
      <xdr:spPr bwMode="auto">
        <a:xfrm>
          <a:off x="0" y="101927025"/>
          <a:ext cx="76200" cy="254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76200</xdr:colOff>
      <xdr:row>461</xdr:row>
      <xdr:rowOff>46759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662CABEA-8531-4FD3-94AD-E9B66D4DBA42}"/>
            </a:ext>
          </a:extLst>
        </xdr:cNvPr>
        <xdr:cNvSpPr txBox="1">
          <a:spLocks noChangeArrowheads="1"/>
        </xdr:cNvSpPr>
      </xdr:nvSpPr>
      <xdr:spPr bwMode="auto">
        <a:xfrm>
          <a:off x="0" y="102117525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76200</xdr:colOff>
      <xdr:row>463</xdr:row>
      <xdr:rowOff>21820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289660AF-AC70-4214-9991-66414206E5AD}"/>
            </a:ext>
          </a:extLst>
        </xdr:cNvPr>
        <xdr:cNvSpPr txBox="1">
          <a:spLocks noChangeArrowheads="1"/>
        </xdr:cNvSpPr>
      </xdr:nvSpPr>
      <xdr:spPr bwMode="auto">
        <a:xfrm>
          <a:off x="0" y="102346125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76200</xdr:colOff>
      <xdr:row>465</xdr:row>
      <xdr:rowOff>21822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8F3C4707-ED73-4C31-B314-E0872464DF3A}"/>
            </a:ext>
          </a:extLst>
        </xdr:cNvPr>
        <xdr:cNvSpPr txBox="1">
          <a:spLocks noChangeArrowheads="1"/>
        </xdr:cNvSpPr>
      </xdr:nvSpPr>
      <xdr:spPr bwMode="auto">
        <a:xfrm>
          <a:off x="0" y="102527100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76200</xdr:colOff>
      <xdr:row>467</xdr:row>
      <xdr:rowOff>21821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D58E44B-86EF-471C-BF8B-4171B5F404F3}"/>
            </a:ext>
          </a:extLst>
        </xdr:cNvPr>
        <xdr:cNvSpPr txBox="1">
          <a:spLocks noChangeArrowheads="1"/>
        </xdr:cNvSpPr>
      </xdr:nvSpPr>
      <xdr:spPr bwMode="auto">
        <a:xfrm>
          <a:off x="0" y="102708075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76200</xdr:colOff>
      <xdr:row>487</xdr:row>
      <xdr:rowOff>38100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F002E32A-6FF0-4045-8D21-788B9E2DB8A7}"/>
            </a:ext>
          </a:extLst>
        </xdr:cNvPr>
        <xdr:cNvSpPr txBox="1">
          <a:spLocks noChangeArrowheads="1"/>
        </xdr:cNvSpPr>
      </xdr:nvSpPr>
      <xdr:spPr bwMode="auto">
        <a:xfrm>
          <a:off x="0" y="104555925"/>
          <a:ext cx="76200" cy="254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76</xdr:row>
      <xdr:rowOff>38100</xdr:rowOff>
    </xdr:to>
    <xdr:sp macro="" textlink="">
      <xdr:nvSpPr>
        <xdr:cNvPr id="18" name="Text Box 48">
          <a:extLst>
            <a:ext uri="{FF2B5EF4-FFF2-40B4-BE49-F238E27FC236}">
              <a16:creationId xmlns:a16="http://schemas.microsoft.com/office/drawing/2014/main" id="{D8159362-ADC3-4CD0-817A-49CD8651AE42}"/>
            </a:ext>
          </a:extLst>
        </xdr:cNvPr>
        <xdr:cNvSpPr txBox="1">
          <a:spLocks noChangeArrowheads="1"/>
        </xdr:cNvSpPr>
      </xdr:nvSpPr>
      <xdr:spPr bwMode="auto">
        <a:xfrm>
          <a:off x="1543050" y="16144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38099</xdr:rowOff>
    </xdr:to>
    <xdr:sp macro="" textlink="">
      <xdr:nvSpPr>
        <xdr:cNvPr id="19" name="Text Box 49">
          <a:extLst>
            <a:ext uri="{FF2B5EF4-FFF2-40B4-BE49-F238E27FC236}">
              <a16:creationId xmlns:a16="http://schemas.microsoft.com/office/drawing/2014/main" id="{E27B523B-6C9E-486B-81EF-4DFEFA4F74C9}"/>
            </a:ext>
          </a:extLst>
        </xdr:cNvPr>
        <xdr:cNvSpPr txBox="1">
          <a:spLocks noChangeArrowheads="1"/>
        </xdr:cNvSpPr>
      </xdr:nvSpPr>
      <xdr:spPr bwMode="auto">
        <a:xfrm>
          <a:off x="1543050" y="16583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38100</xdr:rowOff>
    </xdr:to>
    <xdr:sp macro="" textlink="">
      <xdr:nvSpPr>
        <xdr:cNvPr id="20" name="Text Box 50">
          <a:extLst>
            <a:ext uri="{FF2B5EF4-FFF2-40B4-BE49-F238E27FC236}">
              <a16:creationId xmlns:a16="http://schemas.microsoft.com/office/drawing/2014/main" id="{42721181-7B8B-4437-96F6-E233C37B7432}"/>
            </a:ext>
          </a:extLst>
        </xdr:cNvPr>
        <xdr:cNvSpPr txBox="1">
          <a:spLocks noChangeArrowheads="1"/>
        </xdr:cNvSpPr>
      </xdr:nvSpPr>
      <xdr:spPr bwMode="auto">
        <a:xfrm>
          <a:off x="1543050" y="17021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38100</xdr:rowOff>
    </xdr:to>
    <xdr:sp macro="" textlink="">
      <xdr:nvSpPr>
        <xdr:cNvPr id="21" name="Text Box 51">
          <a:extLst>
            <a:ext uri="{FF2B5EF4-FFF2-40B4-BE49-F238E27FC236}">
              <a16:creationId xmlns:a16="http://schemas.microsoft.com/office/drawing/2014/main" id="{1DCE113A-6511-438A-9AC1-FFB092BF4E0A}"/>
            </a:ext>
          </a:extLst>
        </xdr:cNvPr>
        <xdr:cNvSpPr txBox="1">
          <a:spLocks noChangeArrowheads="1"/>
        </xdr:cNvSpPr>
      </xdr:nvSpPr>
      <xdr:spPr bwMode="auto">
        <a:xfrm>
          <a:off x="1543050" y="17459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84</xdr:row>
      <xdr:rowOff>38100</xdr:rowOff>
    </xdr:to>
    <xdr:sp macro="" textlink="">
      <xdr:nvSpPr>
        <xdr:cNvPr id="22" name="Text Box 52">
          <a:extLst>
            <a:ext uri="{FF2B5EF4-FFF2-40B4-BE49-F238E27FC236}">
              <a16:creationId xmlns:a16="http://schemas.microsoft.com/office/drawing/2014/main" id="{5495066E-98A4-489F-8607-A97C9CCC656E}"/>
            </a:ext>
          </a:extLst>
        </xdr:cNvPr>
        <xdr:cNvSpPr txBox="1">
          <a:spLocks noChangeArrowheads="1"/>
        </xdr:cNvSpPr>
      </xdr:nvSpPr>
      <xdr:spPr bwMode="auto">
        <a:xfrm>
          <a:off x="1543050" y="178974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</xdr:colOff>
      <xdr:row>86</xdr:row>
      <xdr:rowOff>38101</xdr:rowOff>
    </xdr:to>
    <xdr:sp macro="" textlink="">
      <xdr:nvSpPr>
        <xdr:cNvPr id="23" name="Text Box 53">
          <a:extLst>
            <a:ext uri="{FF2B5EF4-FFF2-40B4-BE49-F238E27FC236}">
              <a16:creationId xmlns:a16="http://schemas.microsoft.com/office/drawing/2014/main" id="{95C8CA40-CCF8-475D-9CCB-D69A68F53492}"/>
            </a:ext>
          </a:extLst>
        </xdr:cNvPr>
        <xdr:cNvSpPr txBox="1">
          <a:spLocks noChangeArrowheads="1"/>
        </xdr:cNvSpPr>
      </xdr:nvSpPr>
      <xdr:spPr bwMode="auto">
        <a:xfrm>
          <a:off x="1543050" y="18335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88</xdr:row>
      <xdr:rowOff>38100</xdr:rowOff>
    </xdr:to>
    <xdr:sp macro="" textlink="">
      <xdr:nvSpPr>
        <xdr:cNvPr id="24" name="Text Box 54">
          <a:extLst>
            <a:ext uri="{FF2B5EF4-FFF2-40B4-BE49-F238E27FC236}">
              <a16:creationId xmlns:a16="http://schemas.microsoft.com/office/drawing/2014/main" id="{91FEBDC7-26E3-4BCB-81BF-9EF173CD2CEB}"/>
            </a:ext>
          </a:extLst>
        </xdr:cNvPr>
        <xdr:cNvSpPr txBox="1">
          <a:spLocks noChangeArrowheads="1"/>
        </xdr:cNvSpPr>
      </xdr:nvSpPr>
      <xdr:spPr bwMode="auto">
        <a:xfrm>
          <a:off x="1543050" y="18773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38101</xdr:rowOff>
    </xdr:to>
    <xdr:sp macro="" textlink="">
      <xdr:nvSpPr>
        <xdr:cNvPr id="25" name="Text Box 55">
          <a:extLst>
            <a:ext uri="{FF2B5EF4-FFF2-40B4-BE49-F238E27FC236}">
              <a16:creationId xmlns:a16="http://schemas.microsoft.com/office/drawing/2014/main" id="{EC61342E-2A78-47C3-81B4-3A041D8BE3BF}"/>
            </a:ext>
          </a:extLst>
        </xdr:cNvPr>
        <xdr:cNvSpPr txBox="1">
          <a:spLocks noChangeArrowheads="1"/>
        </xdr:cNvSpPr>
      </xdr:nvSpPr>
      <xdr:spPr bwMode="auto">
        <a:xfrm>
          <a:off x="1543050" y="1921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</xdr:colOff>
      <xdr:row>92</xdr:row>
      <xdr:rowOff>38099</xdr:rowOff>
    </xdr:to>
    <xdr:sp macro="" textlink="">
      <xdr:nvSpPr>
        <xdr:cNvPr id="26" name="Text Box 56">
          <a:extLst>
            <a:ext uri="{FF2B5EF4-FFF2-40B4-BE49-F238E27FC236}">
              <a16:creationId xmlns:a16="http://schemas.microsoft.com/office/drawing/2014/main" id="{FB493927-E217-484A-9DE7-836A49CC589A}"/>
            </a:ext>
          </a:extLst>
        </xdr:cNvPr>
        <xdr:cNvSpPr txBox="1">
          <a:spLocks noChangeArrowheads="1"/>
        </xdr:cNvSpPr>
      </xdr:nvSpPr>
      <xdr:spPr bwMode="auto">
        <a:xfrm>
          <a:off x="1543050" y="196500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94</xdr:row>
      <xdr:rowOff>38101</xdr:rowOff>
    </xdr:to>
    <xdr:sp macro="" textlink="">
      <xdr:nvSpPr>
        <xdr:cNvPr id="27" name="Text Box 57">
          <a:extLst>
            <a:ext uri="{FF2B5EF4-FFF2-40B4-BE49-F238E27FC236}">
              <a16:creationId xmlns:a16="http://schemas.microsoft.com/office/drawing/2014/main" id="{00F4A928-92A1-4511-837C-29E7E9B977D0}"/>
            </a:ext>
          </a:extLst>
        </xdr:cNvPr>
        <xdr:cNvSpPr txBox="1">
          <a:spLocks noChangeArrowheads="1"/>
        </xdr:cNvSpPr>
      </xdr:nvSpPr>
      <xdr:spPr bwMode="auto">
        <a:xfrm>
          <a:off x="1543050" y="200882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38099</xdr:rowOff>
    </xdr:to>
    <xdr:sp macro="" textlink="">
      <xdr:nvSpPr>
        <xdr:cNvPr id="28" name="Text Box 58">
          <a:extLst>
            <a:ext uri="{FF2B5EF4-FFF2-40B4-BE49-F238E27FC236}">
              <a16:creationId xmlns:a16="http://schemas.microsoft.com/office/drawing/2014/main" id="{25807193-7D9B-4ED0-A437-141B8152BBF2}"/>
            </a:ext>
          </a:extLst>
        </xdr:cNvPr>
        <xdr:cNvSpPr txBox="1">
          <a:spLocks noChangeArrowheads="1"/>
        </xdr:cNvSpPr>
      </xdr:nvSpPr>
      <xdr:spPr bwMode="auto">
        <a:xfrm>
          <a:off x="1543050" y="20526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100</xdr:row>
      <xdr:rowOff>38099</xdr:rowOff>
    </xdr:to>
    <xdr:sp macro="" textlink="">
      <xdr:nvSpPr>
        <xdr:cNvPr id="29" name="Text Box 59">
          <a:extLst>
            <a:ext uri="{FF2B5EF4-FFF2-40B4-BE49-F238E27FC236}">
              <a16:creationId xmlns:a16="http://schemas.microsoft.com/office/drawing/2014/main" id="{ABBD1C9B-D02B-47CC-8C25-10698A95D242}"/>
            </a:ext>
          </a:extLst>
        </xdr:cNvPr>
        <xdr:cNvSpPr txBox="1">
          <a:spLocks noChangeArrowheads="1"/>
        </xdr:cNvSpPr>
      </xdr:nvSpPr>
      <xdr:spPr bwMode="auto">
        <a:xfrm>
          <a:off x="154305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100</xdr:row>
      <xdr:rowOff>38099</xdr:rowOff>
    </xdr:to>
    <xdr:sp macro="" textlink="">
      <xdr:nvSpPr>
        <xdr:cNvPr id="30" name="Text Box 60">
          <a:extLst>
            <a:ext uri="{FF2B5EF4-FFF2-40B4-BE49-F238E27FC236}">
              <a16:creationId xmlns:a16="http://schemas.microsoft.com/office/drawing/2014/main" id="{D0CFE36C-10EF-4810-9D68-AB7F24F838DD}"/>
            </a:ext>
          </a:extLst>
        </xdr:cNvPr>
        <xdr:cNvSpPr txBox="1">
          <a:spLocks noChangeArrowheads="1"/>
        </xdr:cNvSpPr>
      </xdr:nvSpPr>
      <xdr:spPr bwMode="auto">
        <a:xfrm>
          <a:off x="154305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184</xdr:row>
      <xdr:rowOff>38099</xdr:rowOff>
    </xdr:to>
    <xdr:sp macro="" textlink="">
      <xdr:nvSpPr>
        <xdr:cNvPr id="31" name="Text Box 61">
          <a:extLst>
            <a:ext uri="{FF2B5EF4-FFF2-40B4-BE49-F238E27FC236}">
              <a16:creationId xmlns:a16="http://schemas.microsoft.com/office/drawing/2014/main" id="{7ADA5960-8504-438A-9AFC-181104AF9B39}"/>
            </a:ext>
          </a:extLst>
        </xdr:cNvPr>
        <xdr:cNvSpPr txBox="1">
          <a:spLocks noChangeArrowheads="1"/>
        </xdr:cNvSpPr>
      </xdr:nvSpPr>
      <xdr:spPr bwMode="auto">
        <a:xfrm>
          <a:off x="1543050" y="3082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76200</xdr:colOff>
      <xdr:row>280</xdr:row>
      <xdr:rowOff>38100</xdr:rowOff>
    </xdr:to>
    <xdr:sp macro="" textlink="">
      <xdr:nvSpPr>
        <xdr:cNvPr id="32" name="Text Box 62">
          <a:extLst>
            <a:ext uri="{FF2B5EF4-FFF2-40B4-BE49-F238E27FC236}">
              <a16:creationId xmlns:a16="http://schemas.microsoft.com/office/drawing/2014/main" id="{4DF45BFE-DA88-4ED1-A0A4-A74E4E06F931}"/>
            </a:ext>
          </a:extLst>
        </xdr:cNvPr>
        <xdr:cNvSpPr txBox="1">
          <a:spLocks noChangeArrowheads="1"/>
        </xdr:cNvSpPr>
      </xdr:nvSpPr>
      <xdr:spPr bwMode="auto">
        <a:xfrm>
          <a:off x="1543050" y="41119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76200</xdr:colOff>
      <xdr:row>375</xdr:row>
      <xdr:rowOff>38099</xdr:rowOff>
    </xdr:to>
    <xdr:sp macro="" textlink="">
      <xdr:nvSpPr>
        <xdr:cNvPr id="33" name="Text Box 64">
          <a:extLst>
            <a:ext uri="{FF2B5EF4-FFF2-40B4-BE49-F238E27FC236}">
              <a16:creationId xmlns:a16="http://schemas.microsoft.com/office/drawing/2014/main" id="{2DC4D570-0FAE-43A4-B0C4-D28074B8D71C}"/>
            </a:ext>
          </a:extLst>
        </xdr:cNvPr>
        <xdr:cNvSpPr txBox="1">
          <a:spLocks noChangeArrowheads="1"/>
        </xdr:cNvSpPr>
      </xdr:nvSpPr>
      <xdr:spPr bwMode="auto">
        <a:xfrm>
          <a:off x="1543050" y="59740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76200</xdr:colOff>
      <xdr:row>381</xdr:row>
      <xdr:rowOff>38101</xdr:rowOff>
    </xdr:to>
    <xdr:sp macro="" textlink="">
      <xdr:nvSpPr>
        <xdr:cNvPr id="34" name="Text Box 67">
          <a:extLst>
            <a:ext uri="{FF2B5EF4-FFF2-40B4-BE49-F238E27FC236}">
              <a16:creationId xmlns:a16="http://schemas.microsoft.com/office/drawing/2014/main" id="{D581B56A-F7BF-4E1B-A79E-F6433D01FC29}"/>
            </a:ext>
          </a:extLst>
        </xdr:cNvPr>
        <xdr:cNvSpPr txBox="1">
          <a:spLocks noChangeArrowheads="1"/>
        </xdr:cNvSpPr>
      </xdr:nvSpPr>
      <xdr:spPr bwMode="auto">
        <a:xfrm>
          <a:off x="1543050" y="61036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76200</xdr:colOff>
      <xdr:row>382</xdr:row>
      <xdr:rowOff>38099</xdr:rowOff>
    </xdr:to>
    <xdr:sp macro="" textlink="">
      <xdr:nvSpPr>
        <xdr:cNvPr id="35" name="Text Box 68">
          <a:extLst>
            <a:ext uri="{FF2B5EF4-FFF2-40B4-BE49-F238E27FC236}">
              <a16:creationId xmlns:a16="http://schemas.microsoft.com/office/drawing/2014/main" id="{362C172A-F1C7-4D35-BCA2-CDC21C8ABB9E}"/>
            </a:ext>
          </a:extLst>
        </xdr:cNvPr>
        <xdr:cNvSpPr txBox="1">
          <a:spLocks noChangeArrowheads="1"/>
        </xdr:cNvSpPr>
      </xdr:nvSpPr>
      <xdr:spPr bwMode="auto">
        <a:xfrm>
          <a:off x="1543050" y="61255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76200</xdr:colOff>
      <xdr:row>393</xdr:row>
      <xdr:rowOff>38099</xdr:rowOff>
    </xdr:to>
    <xdr:sp macro="" textlink="">
      <xdr:nvSpPr>
        <xdr:cNvPr id="36" name="Text Box 73">
          <a:extLst>
            <a:ext uri="{FF2B5EF4-FFF2-40B4-BE49-F238E27FC236}">
              <a16:creationId xmlns:a16="http://schemas.microsoft.com/office/drawing/2014/main" id="{84B94BCA-B077-48CF-B41B-78617515AEA7}"/>
            </a:ext>
          </a:extLst>
        </xdr:cNvPr>
        <xdr:cNvSpPr txBox="1">
          <a:spLocks noChangeArrowheads="1"/>
        </xdr:cNvSpPr>
      </xdr:nvSpPr>
      <xdr:spPr bwMode="auto">
        <a:xfrm>
          <a:off x="1543050" y="63665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76200</xdr:colOff>
      <xdr:row>394</xdr:row>
      <xdr:rowOff>38100</xdr:rowOff>
    </xdr:to>
    <xdr:sp macro="" textlink="">
      <xdr:nvSpPr>
        <xdr:cNvPr id="37" name="Text Box 74">
          <a:extLst>
            <a:ext uri="{FF2B5EF4-FFF2-40B4-BE49-F238E27FC236}">
              <a16:creationId xmlns:a16="http://schemas.microsoft.com/office/drawing/2014/main" id="{A050D501-65C8-4C74-A11B-863181209174}"/>
            </a:ext>
          </a:extLst>
        </xdr:cNvPr>
        <xdr:cNvSpPr txBox="1">
          <a:spLocks noChangeArrowheads="1"/>
        </xdr:cNvSpPr>
      </xdr:nvSpPr>
      <xdr:spPr bwMode="auto">
        <a:xfrm>
          <a:off x="154305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76200</xdr:colOff>
      <xdr:row>394</xdr:row>
      <xdr:rowOff>38100</xdr:rowOff>
    </xdr:to>
    <xdr:sp macro="" textlink="">
      <xdr:nvSpPr>
        <xdr:cNvPr id="38" name="Text Box 75">
          <a:extLst>
            <a:ext uri="{FF2B5EF4-FFF2-40B4-BE49-F238E27FC236}">
              <a16:creationId xmlns:a16="http://schemas.microsoft.com/office/drawing/2014/main" id="{386A2411-F657-4E2B-ACAA-91656746DFCC}"/>
            </a:ext>
          </a:extLst>
        </xdr:cNvPr>
        <xdr:cNvSpPr txBox="1">
          <a:spLocks noChangeArrowheads="1"/>
        </xdr:cNvSpPr>
      </xdr:nvSpPr>
      <xdr:spPr bwMode="auto">
        <a:xfrm>
          <a:off x="154305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</xdr:colOff>
      <xdr:row>414</xdr:row>
      <xdr:rowOff>38100</xdr:rowOff>
    </xdr:to>
    <xdr:sp macro="" textlink="">
      <xdr:nvSpPr>
        <xdr:cNvPr id="39" name="Text Box 76">
          <a:extLst>
            <a:ext uri="{FF2B5EF4-FFF2-40B4-BE49-F238E27FC236}">
              <a16:creationId xmlns:a16="http://schemas.microsoft.com/office/drawing/2014/main" id="{00C1A95D-1BFD-4C29-B1BD-8124DC3E660A}"/>
            </a:ext>
          </a:extLst>
        </xdr:cNvPr>
        <xdr:cNvSpPr txBox="1">
          <a:spLocks noChangeArrowheads="1"/>
        </xdr:cNvSpPr>
      </xdr:nvSpPr>
      <xdr:spPr bwMode="auto">
        <a:xfrm>
          <a:off x="1543050" y="66074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76200</xdr:colOff>
      <xdr:row>476</xdr:row>
      <xdr:rowOff>21821</xdr:rowOff>
    </xdr:to>
    <xdr:sp macro="" textlink="">
      <xdr:nvSpPr>
        <xdr:cNvPr id="40" name="Text Box 77">
          <a:extLst>
            <a:ext uri="{FF2B5EF4-FFF2-40B4-BE49-F238E27FC236}">
              <a16:creationId xmlns:a16="http://schemas.microsoft.com/office/drawing/2014/main" id="{0364E7AA-EC59-4690-86D3-6AE581E58213}"/>
            </a:ext>
          </a:extLst>
        </xdr:cNvPr>
        <xdr:cNvSpPr txBox="1">
          <a:spLocks noChangeArrowheads="1"/>
        </xdr:cNvSpPr>
      </xdr:nvSpPr>
      <xdr:spPr bwMode="auto">
        <a:xfrm>
          <a:off x="1543050" y="71894700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38099</xdr:rowOff>
    </xdr:to>
    <xdr:sp macro="" textlink="">
      <xdr:nvSpPr>
        <xdr:cNvPr id="41" name="Text Box 78">
          <a:extLst>
            <a:ext uri="{FF2B5EF4-FFF2-40B4-BE49-F238E27FC236}">
              <a16:creationId xmlns:a16="http://schemas.microsoft.com/office/drawing/2014/main" id="{F2AEB5EE-01C1-4BB3-B710-2E61D68B5D44}"/>
            </a:ext>
          </a:extLst>
        </xdr:cNvPr>
        <xdr:cNvSpPr txBox="1">
          <a:spLocks noChangeArrowheads="1"/>
        </xdr:cNvSpPr>
      </xdr:nvSpPr>
      <xdr:spPr bwMode="auto">
        <a:xfrm>
          <a:off x="1543050" y="15706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76</xdr:row>
      <xdr:rowOff>38100</xdr:rowOff>
    </xdr:to>
    <xdr:sp macro="" textlink="">
      <xdr:nvSpPr>
        <xdr:cNvPr id="42" name="Text Box 79">
          <a:extLst>
            <a:ext uri="{FF2B5EF4-FFF2-40B4-BE49-F238E27FC236}">
              <a16:creationId xmlns:a16="http://schemas.microsoft.com/office/drawing/2014/main" id="{CCFE6500-43C7-492C-A607-8459FCF97838}"/>
            </a:ext>
          </a:extLst>
        </xdr:cNvPr>
        <xdr:cNvSpPr txBox="1">
          <a:spLocks noChangeArrowheads="1"/>
        </xdr:cNvSpPr>
      </xdr:nvSpPr>
      <xdr:spPr bwMode="auto">
        <a:xfrm>
          <a:off x="1543050" y="16144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38099</xdr:rowOff>
    </xdr:to>
    <xdr:sp macro="" textlink="">
      <xdr:nvSpPr>
        <xdr:cNvPr id="43" name="Text Box 80">
          <a:extLst>
            <a:ext uri="{FF2B5EF4-FFF2-40B4-BE49-F238E27FC236}">
              <a16:creationId xmlns:a16="http://schemas.microsoft.com/office/drawing/2014/main" id="{A1D3ECA6-89E8-4D9F-AA23-3618F2C625E8}"/>
            </a:ext>
          </a:extLst>
        </xdr:cNvPr>
        <xdr:cNvSpPr txBox="1">
          <a:spLocks noChangeArrowheads="1"/>
        </xdr:cNvSpPr>
      </xdr:nvSpPr>
      <xdr:spPr bwMode="auto">
        <a:xfrm>
          <a:off x="1543050" y="16583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38100</xdr:rowOff>
    </xdr:to>
    <xdr:sp macro="" textlink="">
      <xdr:nvSpPr>
        <xdr:cNvPr id="44" name="Text Box 81">
          <a:extLst>
            <a:ext uri="{FF2B5EF4-FFF2-40B4-BE49-F238E27FC236}">
              <a16:creationId xmlns:a16="http://schemas.microsoft.com/office/drawing/2014/main" id="{7FAE60C9-B980-492A-89BE-DE0D3F043FF0}"/>
            </a:ext>
          </a:extLst>
        </xdr:cNvPr>
        <xdr:cNvSpPr txBox="1">
          <a:spLocks noChangeArrowheads="1"/>
        </xdr:cNvSpPr>
      </xdr:nvSpPr>
      <xdr:spPr bwMode="auto">
        <a:xfrm>
          <a:off x="1543050" y="17021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38100</xdr:rowOff>
    </xdr:to>
    <xdr:sp macro="" textlink="">
      <xdr:nvSpPr>
        <xdr:cNvPr id="45" name="Text Box 82">
          <a:extLst>
            <a:ext uri="{FF2B5EF4-FFF2-40B4-BE49-F238E27FC236}">
              <a16:creationId xmlns:a16="http://schemas.microsoft.com/office/drawing/2014/main" id="{892270FC-4A8B-418F-8AFF-D791756801BA}"/>
            </a:ext>
          </a:extLst>
        </xdr:cNvPr>
        <xdr:cNvSpPr txBox="1">
          <a:spLocks noChangeArrowheads="1"/>
        </xdr:cNvSpPr>
      </xdr:nvSpPr>
      <xdr:spPr bwMode="auto">
        <a:xfrm>
          <a:off x="1543050" y="17459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84</xdr:row>
      <xdr:rowOff>38100</xdr:rowOff>
    </xdr:to>
    <xdr:sp macro="" textlink="">
      <xdr:nvSpPr>
        <xdr:cNvPr id="46" name="Text Box 83">
          <a:extLst>
            <a:ext uri="{FF2B5EF4-FFF2-40B4-BE49-F238E27FC236}">
              <a16:creationId xmlns:a16="http://schemas.microsoft.com/office/drawing/2014/main" id="{942683A1-1171-414B-804E-7A0001E63DF9}"/>
            </a:ext>
          </a:extLst>
        </xdr:cNvPr>
        <xdr:cNvSpPr txBox="1">
          <a:spLocks noChangeArrowheads="1"/>
        </xdr:cNvSpPr>
      </xdr:nvSpPr>
      <xdr:spPr bwMode="auto">
        <a:xfrm>
          <a:off x="1543050" y="178974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</xdr:colOff>
      <xdr:row>86</xdr:row>
      <xdr:rowOff>38101</xdr:rowOff>
    </xdr:to>
    <xdr:sp macro="" textlink="">
      <xdr:nvSpPr>
        <xdr:cNvPr id="47" name="Text Box 84">
          <a:extLst>
            <a:ext uri="{FF2B5EF4-FFF2-40B4-BE49-F238E27FC236}">
              <a16:creationId xmlns:a16="http://schemas.microsoft.com/office/drawing/2014/main" id="{0A2F2329-6B91-456E-9413-338C854F43E7}"/>
            </a:ext>
          </a:extLst>
        </xdr:cNvPr>
        <xdr:cNvSpPr txBox="1">
          <a:spLocks noChangeArrowheads="1"/>
        </xdr:cNvSpPr>
      </xdr:nvSpPr>
      <xdr:spPr bwMode="auto">
        <a:xfrm>
          <a:off x="1543050" y="18335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88</xdr:row>
      <xdr:rowOff>38100</xdr:rowOff>
    </xdr:to>
    <xdr:sp macro="" textlink="">
      <xdr:nvSpPr>
        <xdr:cNvPr id="48" name="Text Box 85">
          <a:extLst>
            <a:ext uri="{FF2B5EF4-FFF2-40B4-BE49-F238E27FC236}">
              <a16:creationId xmlns:a16="http://schemas.microsoft.com/office/drawing/2014/main" id="{4FDFE171-294F-406F-86EB-66504737944C}"/>
            </a:ext>
          </a:extLst>
        </xdr:cNvPr>
        <xdr:cNvSpPr txBox="1">
          <a:spLocks noChangeArrowheads="1"/>
        </xdr:cNvSpPr>
      </xdr:nvSpPr>
      <xdr:spPr bwMode="auto">
        <a:xfrm>
          <a:off x="1543050" y="18773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38101</xdr:rowOff>
    </xdr:to>
    <xdr:sp macro="" textlink="">
      <xdr:nvSpPr>
        <xdr:cNvPr id="49" name="Text Box 86">
          <a:extLst>
            <a:ext uri="{FF2B5EF4-FFF2-40B4-BE49-F238E27FC236}">
              <a16:creationId xmlns:a16="http://schemas.microsoft.com/office/drawing/2014/main" id="{3B604C8F-6EB6-43B7-AA81-3176A8010D84}"/>
            </a:ext>
          </a:extLst>
        </xdr:cNvPr>
        <xdr:cNvSpPr txBox="1">
          <a:spLocks noChangeArrowheads="1"/>
        </xdr:cNvSpPr>
      </xdr:nvSpPr>
      <xdr:spPr bwMode="auto">
        <a:xfrm>
          <a:off x="1543050" y="1921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</xdr:colOff>
      <xdr:row>92</xdr:row>
      <xdr:rowOff>38099</xdr:rowOff>
    </xdr:to>
    <xdr:sp macro="" textlink="">
      <xdr:nvSpPr>
        <xdr:cNvPr id="50" name="Text Box 87">
          <a:extLst>
            <a:ext uri="{FF2B5EF4-FFF2-40B4-BE49-F238E27FC236}">
              <a16:creationId xmlns:a16="http://schemas.microsoft.com/office/drawing/2014/main" id="{622B063D-75A0-4497-920E-EBB6BA7A904B}"/>
            </a:ext>
          </a:extLst>
        </xdr:cNvPr>
        <xdr:cNvSpPr txBox="1">
          <a:spLocks noChangeArrowheads="1"/>
        </xdr:cNvSpPr>
      </xdr:nvSpPr>
      <xdr:spPr bwMode="auto">
        <a:xfrm>
          <a:off x="1543050" y="196500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94</xdr:row>
      <xdr:rowOff>38101</xdr:rowOff>
    </xdr:to>
    <xdr:sp macro="" textlink="">
      <xdr:nvSpPr>
        <xdr:cNvPr id="51" name="Text Box 88">
          <a:extLst>
            <a:ext uri="{FF2B5EF4-FFF2-40B4-BE49-F238E27FC236}">
              <a16:creationId xmlns:a16="http://schemas.microsoft.com/office/drawing/2014/main" id="{28A44715-EB14-4F3B-A156-0BFECE2B9CB3}"/>
            </a:ext>
          </a:extLst>
        </xdr:cNvPr>
        <xdr:cNvSpPr txBox="1">
          <a:spLocks noChangeArrowheads="1"/>
        </xdr:cNvSpPr>
      </xdr:nvSpPr>
      <xdr:spPr bwMode="auto">
        <a:xfrm>
          <a:off x="1543050" y="200882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38099</xdr:rowOff>
    </xdr:to>
    <xdr:sp macro="" textlink="">
      <xdr:nvSpPr>
        <xdr:cNvPr id="52" name="Text Box 89">
          <a:extLst>
            <a:ext uri="{FF2B5EF4-FFF2-40B4-BE49-F238E27FC236}">
              <a16:creationId xmlns:a16="http://schemas.microsoft.com/office/drawing/2014/main" id="{85615E23-365E-4F98-A016-B10B81EDC7A0}"/>
            </a:ext>
          </a:extLst>
        </xdr:cNvPr>
        <xdr:cNvSpPr txBox="1">
          <a:spLocks noChangeArrowheads="1"/>
        </xdr:cNvSpPr>
      </xdr:nvSpPr>
      <xdr:spPr bwMode="auto">
        <a:xfrm>
          <a:off x="1543050" y="20526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100</xdr:row>
      <xdr:rowOff>38099</xdr:rowOff>
    </xdr:to>
    <xdr:sp macro="" textlink="">
      <xdr:nvSpPr>
        <xdr:cNvPr id="53" name="Text Box 90">
          <a:extLst>
            <a:ext uri="{FF2B5EF4-FFF2-40B4-BE49-F238E27FC236}">
              <a16:creationId xmlns:a16="http://schemas.microsoft.com/office/drawing/2014/main" id="{6C2931DA-F09D-41E3-A846-79BF58C5AB48}"/>
            </a:ext>
          </a:extLst>
        </xdr:cNvPr>
        <xdr:cNvSpPr txBox="1">
          <a:spLocks noChangeArrowheads="1"/>
        </xdr:cNvSpPr>
      </xdr:nvSpPr>
      <xdr:spPr bwMode="auto">
        <a:xfrm>
          <a:off x="154305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182</xdr:row>
      <xdr:rowOff>38100</xdr:rowOff>
    </xdr:to>
    <xdr:sp macro="" textlink="">
      <xdr:nvSpPr>
        <xdr:cNvPr id="54" name="Text Box 91">
          <a:extLst>
            <a:ext uri="{FF2B5EF4-FFF2-40B4-BE49-F238E27FC236}">
              <a16:creationId xmlns:a16="http://schemas.microsoft.com/office/drawing/2014/main" id="{5FC47FFE-29BB-4669-A7AF-27563BE40DC4}"/>
            </a:ext>
          </a:extLst>
        </xdr:cNvPr>
        <xdr:cNvSpPr txBox="1">
          <a:spLocks noChangeArrowheads="1"/>
        </xdr:cNvSpPr>
      </xdr:nvSpPr>
      <xdr:spPr bwMode="auto">
        <a:xfrm>
          <a:off x="1543050" y="30603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76200</xdr:colOff>
      <xdr:row>278</xdr:row>
      <xdr:rowOff>38101</xdr:rowOff>
    </xdr:to>
    <xdr:sp macro="" textlink="">
      <xdr:nvSpPr>
        <xdr:cNvPr id="55" name="Text Box 92">
          <a:extLst>
            <a:ext uri="{FF2B5EF4-FFF2-40B4-BE49-F238E27FC236}">
              <a16:creationId xmlns:a16="http://schemas.microsoft.com/office/drawing/2014/main" id="{C28FFE80-9A49-4A01-993D-5148E03DF8E5}"/>
            </a:ext>
          </a:extLst>
        </xdr:cNvPr>
        <xdr:cNvSpPr txBox="1">
          <a:spLocks noChangeArrowheads="1"/>
        </xdr:cNvSpPr>
      </xdr:nvSpPr>
      <xdr:spPr bwMode="auto">
        <a:xfrm>
          <a:off x="1543050" y="40900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76200</xdr:colOff>
      <xdr:row>372</xdr:row>
      <xdr:rowOff>38100</xdr:rowOff>
    </xdr:to>
    <xdr:sp macro="" textlink="">
      <xdr:nvSpPr>
        <xdr:cNvPr id="56" name="Text Box 94">
          <a:extLst>
            <a:ext uri="{FF2B5EF4-FFF2-40B4-BE49-F238E27FC236}">
              <a16:creationId xmlns:a16="http://schemas.microsoft.com/office/drawing/2014/main" id="{D30F8F76-836E-4793-9B5B-DEE4A3CEB29F}"/>
            </a:ext>
          </a:extLst>
        </xdr:cNvPr>
        <xdr:cNvSpPr txBox="1">
          <a:spLocks noChangeArrowheads="1"/>
        </xdr:cNvSpPr>
      </xdr:nvSpPr>
      <xdr:spPr bwMode="auto">
        <a:xfrm>
          <a:off x="1543050" y="59083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76200</xdr:colOff>
      <xdr:row>375</xdr:row>
      <xdr:rowOff>38099</xdr:rowOff>
    </xdr:to>
    <xdr:sp macro="" textlink="">
      <xdr:nvSpPr>
        <xdr:cNvPr id="57" name="Text Box 95">
          <a:extLst>
            <a:ext uri="{FF2B5EF4-FFF2-40B4-BE49-F238E27FC236}">
              <a16:creationId xmlns:a16="http://schemas.microsoft.com/office/drawing/2014/main" id="{56CD8536-BCAE-4B24-9555-1F0C1BC8B72C}"/>
            </a:ext>
          </a:extLst>
        </xdr:cNvPr>
        <xdr:cNvSpPr txBox="1">
          <a:spLocks noChangeArrowheads="1"/>
        </xdr:cNvSpPr>
      </xdr:nvSpPr>
      <xdr:spPr bwMode="auto">
        <a:xfrm>
          <a:off x="1543050" y="59740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76200</xdr:colOff>
      <xdr:row>377</xdr:row>
      <xdr:rowOff>29441</xdr:rowOff>
    </xdr:to>
    <xdr:sp macro="" textlink="">
      <xdr:nvSpPr>
        <xdr:cNvPr id="58" name="Text Box 96">
          <a:extLst>
            <a:ext uri="{FF2B5EF4-FFF2-40B4-BE49-F238E27FC236}">
              <a16:creationId xmlns:a16="http://schemas.microsoft.com/office/drawing/2014/main" id="{189946DB-7CA5-45CF-898A-D4EA1F5B004B}"/>
            </a:ext>
          </a:extLst>
        </xdr:cNvPr>
        <xdr:cNvSpPr txBox="1">
          <a:spLocks noChangeArrowheads="1"/>
        </xdr:cNvSpPr>
      </xdr:nvSpPr>
      <xdr:spPr bwMode="auto">
        <a:xfrm>
          <a:off x="1543050" y="60169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76200</xdr:colOff>
      <xdr:row>379</xdr:row>
      <xdr:rowOff>38100</xdr:rowOff>
    </xdr:to>
    <xdr:sp macro="" textlink="">
      <xdr:nvSpPr>
        <xdr:cNvPr id="59" name="Text Box 97">
          <a:extLst>
            <a:ext uri="{FF2B5EF4-FFF2-40B4-BE49-F238E27FC236}">
              <a16:creationId xmlns:a16="http://schemas.microsoft.com/office/drawing/2014/main" id="{AF49B99F-1E4B-45A6-AF69-AE7CD8332B13}"/>
            </a:ext>
          </a:extLst>
        </xdr:cNvPr>
        <xdr:cNvSpPr txBox="1">
          <a:spLocks noChangeArrowheads="1"/>
        </xdr:cNvSpPr>
      </xdr:nvSpPr>
      <xdr:spPr bwMode="auto">
        <a:xfrm>
          <a:off x="1543050" y="6059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76200</xdr:colOff>
      <xdr:row>381</xdr:row>
      <xdr:rowOff>38101</xdr:rowOff>
    </xdr:to>
    <xdr:sp macro="" textlink="">
      <xdr:nvSpPr>
        <xdr:cNvPr id="60" name="Text Box 98">
          <a:extLst>
            <a:ext uri="{FF2B5EF4-FFF2-40B4-BE49-F238E27FC236}">
              <a16:creationId xmlns:a16="http://schemas.microsoft.com/office/drawing/2014/main" id="{CF9EF908-601D-452E-A023-FF03255F1304}"/>
            </a:ext>
          </a:extLst>
        </xdr:cNvPr>
        <xdr:cNvSpPr txBox="1">
          <a:spLocks noChangeArrowheads="1"/>
        </xdr:cNvSpPr>
      </xdr:nvSpPr>
      <xdr:spPr bwMode="auto">
        <a:xfrm>
          <a:off x="1543050" y="61036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76200</xdr:colOff>
      <xdr:row>382</xdr:row>
      <xdr:rowOff>38099</xdr:rowOff>
    </xdr:to>
    <xdr:sp macro="" textlink="">
      <xdr:nvSpPr>
        <xdr:cNvPr id="61" name="Text Box 99">
          <a:extLst>
            <a:ext uri="{FF2B5EF4-FFF2-40B4-BE49-F238E27FC236}">
              <a16:creationId xmlns:a16="http://schemas.microsoft.com/office/drawing/2014/main" id="{92B7BFEB-8B69-46EC-9D03-2A2998AB4F25}"/>
            </a:ext>
          </a:extLst>
        </xdr:cNvPr>
        <xdr:cNvSpPr txBox="1">
          <a:spLocks noChangeArrowheads="1"/>
        </xdr:cNvSpPr>
      </xdr:nvSpPr>
      <xdr:spPr bwMode="auto">
        <a:xfrm>
          <a:off x="1543050" y="61255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384</xdr:row>
      <xdr:rowOff>0</xdr:rowOff>
    </xdr:from>
    <xdr:to>
      <xdr:col>2</xdr:col>
      <xdr:colOff>76200</xdr:colOff>
      <xdr:row>385</xdr:row>
      <xdr:rowOff>38101</xdr:rowOff>
    </xdr:to>
    <xdr:sp macro="" textlink="">
      <xdr:nvSpPr>
        <xdr:cNvPr id="62" name="Text Box 100">
          <a:extLst>
            <a:ext uri="{FF2B5EF4-FFF2-40B4-BE49-F238E27FC236}">
              <a16:creationId xmlns:a16="http://schemas.microsoft.com/office/drawing/2014/main" id="{415E734A-8731-4F26-83CA-09249B172743}"/>
            </a:ext>
          </a:extLst>
        </xdr:cNvPr>
        <xdr:cNvSpPr txBox="1">
          <a:spLocks noChangeArrowheads="1"/>
        </xdr:cNvSpPr>
      </xdr:nvSpPr>
      <xdr:spPr bwMode="auto">
        <a:xfrm>
          <a:off x="1543050" y="61912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76200</xdr:colOff>
      <xdr:row>386</xdr:row>
      <xdr:rowOff>38099</xdr:rowOff>
    </xdr:to>
    <xdr:sp macro="" textlink="">
      <xdr:nvSpPr>
        <xdr:cNvPr id="63" name="Text Box 101">
          <a:extLst>
            <a:ext uri="{FF2B5EF4-FFF2-40B4-BE49-F238E27FC236}">
              <a16:creationId xmlns:a16="http://schemas.microsoft.com/office/drawing/2014/main" id="{61BFB04C-22C5-41D8-8668-336AEB458BD6}"/>
            </a:ext>
          </a:extLst>
        </xdr:cNvPr>
        <xdr:cNvSpPr txBox="1">
          <a:spLocks noChangeArrowheads="1"/>
        </xdr:cNvSpPr>
      </xdr:nvSpPr>
      <xdr:spPr bwMode="auto">
        <a:xfrm>
          <a:off x="1543050" y="62131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76200</xdr:colOff>
      <xdr:row>389</xdr:row>
      <xdr:rowOff>38100</xdr:rowOff>
    </xdr:to>
    <xdr:sp macro="" textlink="">
      <xdr:nvSpPr>
        <xdr:cNvPr id="64" name="Text Box 102">
          <a:extLst>
            <a:ext uri="{FF2B5EF4-FFF2-40B4-BE49-F238E27FC236}">
              <a16:creationId xmlns:a16="http://schemas.microsoft.com/office/drawing/2014/main" id="{5B843615-1412-49AB-B87A-642278D25F5A}"/>
            </a:ext>
          </a:extLst>
        </xdr:cNvPr>
        <xdr:cNvSpPr txBox="1">
          <a:spLocks noChangeArrowheads="1"/>
        </xdr:cNvSpPr>
      </xdr:nvSpPr>
      <xdr:spPr bwMode="auto">
        <a:xfrm>
          <a:off x="1543050" y="62788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390</xdr:row>
      <xdr:rowOff>0</xdr:rowOff>
    </xdr:from>
    <xdr:to>
      <xdr:col>2</xdr:col>
      <xdr:colOff>76200</xdr:colOff>
      <xdr:row>391</xdr:row>
      <xdr:rowOff>38100</xdr:rowOff>
    </xdr:to>
    <xdr:sp macro="" textlink="">
      <xdr:nvSpPr>
        <xdr:cNvPr id="65" name="Text Box 103">
          <a:extLst>
            <a:ext uri="{FF2B5EF4-FFF2-40B4-BE49-F238E27FC236}">
              <a16:creationId xmlns:a16="http://schemas.microsoft.com/office/drawing/2014/main" id="{4C3D465E-2BD3-49DD-884C-D6E7BD060C5E}"/>
            </a:ext>
          </a:extLst>
        </xdr:cNvPr>
        <xdr:cNvSpPr txBox="1">
          <a:spLocks noChangeArrowheads="1"/>
        </xdr:cNvSpPr>
      </xdr:nvSpPr>
      <xdr:spPr bwMode="auto">
        <a:xfrm>
          <a:off x="1543050" y="63226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76200</xdr:colOff>
      <xdr:row>393</xdr:row>
      <xdr:rowOff>38099</xdr:rowOff>
    </xdr:to>
    <xdr:sp macro="" textlink="">
      <xdr:nvSpPr>
        <xdr:cNvPr id="66" name="Text Box 104">
          <a:extLst>
            <a:ext uri="{FF2B5EF4-FFF2-40B4-BE49-F238E27FC236}">
              <a16:creationId xmlns:a16="http://schemas.microsoft.com/office/drawing/2014/main" id="{99CA0B82-91AD-42C7-A861-67E7F82E4227}"/>
            </a:ext>
          </a:extLst>
        </xdr:cNvPr>
        <xdr:cNvSpPr txBox="1">
          <a:spLocks noChangeArrowheads="1"/>
        </xdr:cNvSpPr>
      </xdr:nvSpPr>
      <xdr:spPr bwMode="auto">
        <a:xfrm>
          <a:off x="1543050" y="63665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76200</xdr:colOff>
      <xdr:row>394</xdr:row>
      <xdr:rowOff>38100</xdr:rowOff>
    </xdr:to>
    <xdr:sp macro="" textlink="">
      <xdr:nvSpPr>
        <xdr:cNvPr id="67" name="Text Box 105">
          <a:extLst>
            <a:ext uri="{FF2B5EF4-FFF2-40B4-BE49-F238E27FC236}">
              <a16:creationId xmlns:a16="http://schemas.microsoft.com/office/drawing/2014/main" id="{6C8C729A-117C-40EA-9397-2AA4C6E17C6E}"/>
            </a:ext>
          </a:extLst>
        </xdr:cNvPr>
        <xdr:cNvSpPr txBox="1">
          <a:spLocks noChangeArrowheads="1"/>
        </xdr:cNvSpPr>
      </xdr:nvSpPr>
      <xdr:spPr bwMode="auto">
        <a:xfrm>
          <a:off x="154305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</xdr:colOff>
      <xdr:row>412</xdr:row>
      <xdr:rowOff>38101</xdr:rowOff>
    </xdr:to>
    <xdr:sp macro="" textlink="">
      <xdr:nvSpPr>
        <xdr:cNvPr id="68" name="Text Box 106">
          <a:extLst>
            <a:ext uri="{FF2B5EF4-FFF2-40B4-BE49-F238E27FC236}">
              <a16:creationId xmlns:a16="http://schemas.microsoft.com/office/drawing/2014/main" id="{31C38C7F-A906-46BB-BA2C-19FF166B7961}"/>
            </a:ext>
          </a:extLst>
        </xdr:cNvPr>
        <xdr:cNvSpPr txBox="1">
          <a:spLocks noChangeArrowheads="1"/>
        </xdr:cNvSpPr>
      </xdr:nvSpPr>
      <xdr:spPr bwMode="auto">
        <a:xfrm>
          <a:off x="1543050" y="65855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76200</xdr:colOff>
      <xdr:row>474</xdr:row>
      <xdr:rowOff>21820</xdr:rowOff>
    </xdr:to>
    <xdr:sp macro="" textlink="">
      <xdr:nvSpPr>
        <xdr:cNvPr id="69" name="Text Box 107">
          <a:extLst>
            <a:ext uri="{FF2B5EF4-FFF2-40B4-BE49-F238E27FC236}">
              <a16:creationId xmlns:a16="http://schemas.microsoft.com/office/drawing/2014/main" id="{A2B7A281-5279-4CBB-A5CC-F57DDC49C4E1}"/>
            </a:ext>
          </a:extLst>
        </xdr:cNvPr>
        <xdr:cNvSpPr txBox="1">
          <a:spLocks noChangeArrowheads="1"/>
        </xdr:cNvSpPr>
      </xdr:nvSpPr>
      <xdr:spPr bwMode="auto">
        <a:xfrm>
          <a:off x="1543050" y="71713725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38101</xdr:rowOff>
    </xdr:to>
    <xdr:sp macro="" textlink="">
      <xdr:nvSpPr>
        <xdr:cNvPr id="70" name="Text Box 108">
          <a:extLst>
            <a:ext uri="{FF2B5EF4-FFF2-40B4-BE49-F238E27FC236}">
              <a16:creationId xmlns:a16="http://schemas.microsoft.com/office/drawing/2014/main" id="{BD618F56-D813-4EEA-8415-CF1D7D635C35}"/>
            </a:ext>
          </a:extLst>
        </xdr:cNvPr>
        <xdr:cNvSpPr txBox="1">
          <a:spLocks noChangeArrowheads="1"/>
        </xdr:cNvSpPr>
      </xdr:nvSpPr>
      <xdr:spPr bwMode="auto">
        <a:xfrm>
          <a:off x="1543050" y="15925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38100</xdr:rowOff>
    </xdr:to>
    <xdr:sp macro="" textlink="">
      <xdr:nvSpPr>
        <xdr:cNvPr id="71" name="Text Box 109">
          <a:extLst>
            <a:ext uri="{FF2B5EF4-FFF2-40B4-BE49-F238E27FC236}">
              <a16:creationId xmlns:a16="http://schemas.microsoft.com/office/drawing/2014/main" id="{B5FED29A-011C-4CAE-AC57-EFB27857FD4B}"/>
            </a:ext>
          </a:extLst>
        </xdr:cNvPr>
        <xdr:cNvSpPr txBox="1">
          <a:spLocks noChangeArrowheads="1"/>
        </xdr:cNvSpPr>
      </xdr:nvSpPr>
      <xdr:spPr bwMode="auto">
        <a:xfrm>
          <a:off x="1543050" y="16363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38100</xdr:rowOff>
    </xdr:to>
    <xdr:sp macro="" textlink="">
      <xdr:nvSpPr>
        <xdr:cNvPr id="72" name="Text Box 110">
          <a:extLst>
            <a:ext uri="{FF2B5EF4-FFF2-40B4-BE49-F238E27FC236}">
              <a16:creationId xmlns:a16="http://schemas.microsoft.com/office/drawing/2014/main" id="{DEAF22F8-D260-4A0B-88E1-D37E7D7DC0CE}"/>
            </a:ext>
          </a:extLst>
        </xdr:cNvPr>
        <xdr:cNvSpPr txBox="1">
          <a:spLocks noChangeArrowheads="1"/>
        </xdr:cNvSpPr>
      </xdr:nvSpPr>
      <xdr:spPr bwMode="auto">
        <a:xfrm>
          <a:off x="1543050" y="16363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73" name="Text Box 111">
          <a:extLst>
            <a:ext uri="{FF2B5EF4-FFF2-40B4-BE49-F238E27FC236}">
              <a16:creationId xmlns:a16="http://schemas.microsoft.com/office/drawing/2014/main" id="{97892ED2-2476-4C12-931C-47D17A86D1AD}"/>
            </a:ext>
          </a:extLst>
        </xdr:cNvPr>
        <xdr:cNvSpPr txBox="1">
          <a:spLocks noChangeArrowheads="1"/>
        </xdr:cNvSpPr>
      </xdr:nvSpPr>
      <xdr:spPr bwMode="auto">
        <a:xfrm>
          <a:off x="1543050" y="16802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74" name="Text Box 112">
          <a:extLst>
            <a:ext uri="{FF2B5EF4-FFF2-40B4-BE49-F238E27FC236}">
              <a16:creationId xmlns:a16="http://schemas.microsoft.com/office/drawing/2014/main" id="{C52CA806-6B40-41D5-B18F-6184B9F74E2C}"/>
            </a:ext>
          </a:extLst>
        </xdr:cNvPr>
        <xdr:cNvSpPr txBox="1">
          <a:spLocks noChangeArrowheads="1"/>
        </xdr:cNvSpPr>
      </xdr:nvSpPr>
      <xdr:spPr bwMode="auto">
        <a:xfrm>
          <a:off x="1543050" y="16802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81</xdr:row>
      <xdr:rowOff>38099</xdr:rowOff>
    </xdr:to>
    <xdr:sp macro="" textlink="">
      <xdr:nvSpPr>
        <xdr:cNvPr id="75" name="Text Box 113">
          <a:extLst>
            <a:ext uri="{FF2B5EF4-FFF2-40B4-BE49-F238E27FC236}">
              <a16:creationId xmlns:a16="http://schemas.microsoft.com/office/drawing/2014/main" id="{16210C8E-0CE2-4D51-AEB1-807C563F9C59}"/>
            </a:ext>
          </a:extLst>
        </xdr:cNvPr>
        <xdr:cNvSpPr txBox="1">
          <a:spLocks noChangeArrowheads="1"/>
        </xdr:cNvSpPr>
      </xdr:nvSpPr>
      <xdr:spPr bwMode="auto">
        <a:xfrm>
          <a:off x="1543050" y="172402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81</xdr:row>
      <xdr:rowOff>38099</xdr:rowOff>
    </xdr:to>
    <xdr:sp macro="" textlink="">
      <xdr:nvSpPr>
        <xdr:cNvPr id="76" name="Text Box 114">
          <a:extLst>
            <a:ext uri="{FF2B5EF4-FFF2-40B4-BE49-F238E27FC236}">
              <a16:creationId xmlns:a16="http://schemas.microsoft.com/office/drawing/2014/main" id="{B70D5A19-5CF2-416B-8943-21DED391D250}"/>
            </a:ext>
          </a:extLst>
        </xdr:cNvPr>
        <xdr:cNvSpPr txBox="1">
          <a:spLocks noChangeArrowheads="1"/>
        </xdr:cNvSpPr>
      </xdr:nvSpPr>
      <xdr:spPr bwMode="auto">
        <a:xfrm>
          <a:off x="1543050" y="172402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38101</xdr:rowOff>
    </xdr:to>
    <xdr:sp macro="" textlink="">
      <xdr:nvSpPr>
        <xdr:cNvPr id="77" name="Text Box 115">
          <a:extLst>
            <a:ext uri="{FF2B5EF4-FFF2-40B4-BE49-F238E27FC236}">
              <a16:creationId xmlns:a16="http://schemas.microsoft.com/office/drawing/2014/main" id="{172A56FF-5036-43B0-9420-EB6B8B0CC13B}"/>
            </a:ext>
          </a:extLst>
        </xdr:cNvPr>
        <xdr:cNvSpPr txBox="1">
          <a:spLocks noChangeArrowheads="1"/>
        </xdr:cNvSpPr>
      </xdr:nvSpPr>
      <xdr:spPr bwMode="auto">
        <a:xfrm>
          <a:off x="1543050" y="1767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38101</xdr:rowOff>
    </xdr:to>
    <xdr:sp macro="" textlink="">
      <xdr:nvSpPr>
        <xdr:cNvPr id="78" name="Text Box 116">
          <a:extLst>
            <a:ext uri="{FF2B5EF4-FFF2-40B4-BE49-F238E27FC236}">
              <a16:creationId xmlns:a16="http://schemas.microsoft.com/office/drawing/2014/main" id="{B7580BB6-AD61-49D2-92F7-221A74A15522}"/>
            </a:ext>
          </a:extLst>
        </xdr:cNvPr>
        <xdr:cNvSpPr txBox="1">
          <a:spLocks noChangeArrowheads="1"/>
        </xdr:cNvSpPr>
      </xdr:nvSpPr>
      <xdr:spPr bwMode="auto">
        <a:xfrm>
          <a:off x="1543050" y="1767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</xdr:colOff>
      <xdr:row>85</xdr:row>
      <xdr:rowOff>38099</xdr:rowOff>
    </xdr:to>
    <xdr:sp macro="" textlink="">
      <xdr:nvSpPr>
        <xdr:cNvPr id="79" name="Text Box 117">
          <a:extLst>
            <a:ext uri="{FF2B5EF4-FFF2-40B4-BE49-F238E27FC236}">
              <a16:creationId xmlns:a16="http://schemas.microsoft.com/office/drawing/2014/main" id="{6133E19A-701C-4AA0-A898-8BD1BE38E2F8}"/>
            </a:ext>
          </a:extLst>
        </xdr:cNvPr>
        <xdr:cNvSpPr txBox="1">
          <a:spLocks noChangeArrowheads="1"/>
        </xdr:cNvSpPr>
      </xdr:nvSpPr>
      <xdr:spPr bwMode="auto">
        <a:xfrm>
          <a:off x="1543050" y="18116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</xdr:colOff>
      <xdr:row>85</xdr:row>
      <xdr:rowOff>38099</xdr:rowOff>
    </xdr:to>
    <xdr:sp macro="" textlink="">
      <xdr:nvSpPr>
        <xdr:cNvPr id="80" name="Text Box 118">
          <a:extLst>
            <a:ext uri="{FF2B5EF4-FFF2-40B4-BE49-F238E27FC236}">
              <a16:creationId xmlns:a16="http://schemas.microsoft.com/office/drawing/2014/main" id="{15C70F88-18AE-49A5-89AC-42D5FAB700E9}"/>
            </a:ext>
          </a:extLst>
        </xdr:cNvPr>
        <xdr:cNvSpPr txBox="1">
          <a:spLocks noChangeArrowheads="1"/>
        </xdr:cNvSpPr>
      </xdr:nvSpPr>
      <xdr:spPr bwMode="auto">
        <a:xfrm>
          <a:off x="1543050" y="18116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38100</xdr:rowOff>
    </xdr:to>
    <xdr:sp macro="" textlink="">
      <xdr:nvSpPr>
        <xdr:cNvPr id="81" name="Text Box 119">
          <a:extLst>
            <a:ext uri="{FF2B5EF4-FFF2-40B4-BE49-F238E27FC236}">
              <a16:creationId xmlns:a16="http://schemas.microsoft.com/office/drawing/2014/main" id="{E22A89CB-3A94-4B64-AA26-4EA54D518993}"/>
            </a:ext>
          </a:extLst>
        </xdr:cNvPr>
        <xdr:cNvSpPr txBox="1">
          <a:spLocks noChangeArrowheads="1"/>
        </xdr:cNvSpPr>
      </xdr:nvSpPr>
      <xdr:spPr bwMode="auto">
        <a:xfrm>
          <a:off x="1543050" y="185547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38100</xdr:rowOff>
    </xdr:to>
    <xdr:sp macro="" textlink="">
      <xdr:nvSpPr>
        <xdr:cNvPr id="82" name="Text Box 120">
          <a:extLst>
            <a:ext uri="{FF2B5EF4-FFF2-40B4-BE49-F238E27FC236}">
              <a16:creationId xmlns:a16="http://schemas.microsoft.com/office/drawing/2014/main" id="{5F858238-AA25-40F2-B6E2-A39292FA7A80}"/>
            </a:ext>
          </a:extLst>
        </xdr:cNvPr>
        <xdr:cNvSpPr txBox="1">
          <a:spLocks noChangeArrowheads="1"/>
        </xdr:cNvSpPr>
      </xdr:nvSpPr>
      <xdr:spPr bwMode="auto">
        <a:xfrm>
          <a:off x="1543050" y="185547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38099</xdr:rowOff>
    </xdr:to>
    <xdr:sp macro="" textlink="">
      <xdr:nvSpPr>
        <xdr:cNvPr id="83" name="Text Box 121">
          <a:extLst>
            <a:ext uri="{FF2B5EF4-FFF2-40B4-BE49-F238E27FC236}">
              <a16:creationId xmlns:a16="http://schemas.microsoft.com/office/drawing/2014/main" id="{EBFC8162-3BE3-439D-B22C-E318AD43C426}"/>
            </a:ext>
          </a:extLst>
        </xdr:cNvPr>
        <xdr:cNvSpPr txBox="1">
          <a:spLocks noChangeArrowheads="1"/>
        </xdr:cNvSpPr>
      </xdr:nvSpPr>
      <xdr:spPr bwMode="auto">
        <a:xfrm>
          <a:off x="1543050" y="18992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38099</xdr:rowOff>
    </xdr:to>
    <xdr:sp macro="" textlink="">
      <xdr:nvSpPr>
        <xdr:cNvPr id="84" name="Text Box 122">
          <a:extLst>
            <a:ext uri="{FF2B5EF4-FFF2-40B4-BE49-F238E27FC236}">
              <a16:creationId xmlns:a16="http://schemas.microsoft.com/office/drawing/2014/main" id="{89BD7D26-CFC9-40FC-BE4A-55329FAA03B6}"/>
            </a:ext>
          </a:extLst>
        </xdr:cNvPr>
        <xdr:cNvSpPr txBox="1">
          <a:spLocks noChangeArrowheads="1"/>
        </xdr:cNvSpPr>
      </xdr:nvSpPr>
      <xdr:spPr bwMode="auto">
        <a:xfrm>
          <a:off x="1543050" y="18992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38100</xdr:rowOff>
    </xdr:to>
    <xdr:sp macro="" textlink="">
      <xdr:nvSpPr>
        <xdr:cNvPr id="85" name="Text Box 123">
          <a:extLst>
            <a:ext uri="{FF2B5EF4-FFF2-40B4-BE49-F238E27FC236}">
              <a16:creationId xmlns:a16="http://schemas.microsoft.com/office/drawing/2014/main" id="{BEE5D7CB-ADF8-4537-9497-97EF64A2BB37}"/>
            </a:ext>
          </a:extLst>
        </xdr:cNvPr>
        <xdr:cNvSpPr txBox="1">
          <a:spLocks noChangeArrowheads="1"/>
        </xdr:cNvSpPr>
      </xdr:nvSpPr>
      <xdr:spPr bwMode="auto">
        <a:xfrm>
          <a:off x="1543050" y="1943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38100</xdr:rowOff>
    </xdr:to>
    <xdr:sp macro="" textlink="">
      <xdr:nvSpPr>
        <xdr:cNvPr id="86" name="Text Box 124">
          <a:extLst>
            <a:ext uri="{FF2B5EF4-FFF2-40B4-BE49-F238E27FC236}">
              <a16:creationId xmlns:a16="http://schemas.microsoft.com/office/drawing/2014/main" id="{6DDBAA18-2A67-42FB-A12E-6DBD3A9FF0AF}"/>
            </a:ext>
          </a:extLst>
        </xdr:cNvPr>
        <xdr:cNvSpPr txBox="1">
          <a:spLocks noChangeArrowheads="1"/>
        </xdr:cNvSpPr>
      </xdr:nvSpPr>
      <xdr:spPr bwMode="auto">
        <a:xfrm>
          <a:off x="1543050" y="1943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</xdr:colOff>
      <xdr:row>93</xdr:row>
      <xdr:rowOff>38100</xdr:rowOff>
    </xdr:to>
    <xdr:sp macro="" textlink="">
      <xdr:nvSpPr>
        <xdr:cNvPr id="87" name="Text Box 125">
          <a:extLst>
            <a:ext uri="{FF2B5EF4-FFF2-40B4-BE49-F238E27FC236}">
              <a16:creationId xmlns:a16="http://schemas.microsoft.com/office/drawing/2014/main" id="{08ECC2A7-D6D7-4221-BF64-6D63EAD1DF7B}"/>
            </a:ext>
          </a:extLst>
        </xdr:cNvPr>
        <xdr:cNvSpPr txBox="1">
          <a:spLocks noChangeArrowheads="1"/>
        </xdr:cNvSpPr>
      </xdr:nvSpPr>
      <xdr:spPr bwMode="auto">
        <a:xfrm>
          <a:off x="1543050" y="19869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</xdr:colOff>
      <xdr:row>93</xdr:row>
      <xdr:rowOff>38100</xdr:rowOff>
    </xdr:to>
    <xdr:sp macro="" textlink="">
      <xdr:nvSpPr>
        <xdr:cNvPr id="88" name="Text Box 126">
          <a:extLst>
            <a:ext uri="{FF2B5EF4-FFF2-40B4-BE49-F238E27FC236}">
              <a16:creationId xmlns:a16="http://schemas.microsoft.com/office/drawing/2014/main" id="{7D86902F-6BA9-420A-B38B-E0528C68E236}"/>
            </a:ext>
          </a:extLst>
        </xdr:cNvPr>
        <xdr:cNvSpPr txBox="1">
          <a:spLocks noChangeArrowheads="1"/>
        </xdr:cNvSpPr>
      </xdr:nvSpPr>
      <xdr:spPr bwMode="auto">
        <a:xfrm>
          <a:off x="1543050" y="19869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38100</xdr:rowOff>
    </xdr:to>
    <xdr:sp macro="" textlink="">
      <xdr:nvSpPr>
        <xdr:cNvPr id="89" name="Text Box 127">
          <a:extLst>
            <a:ext uri="{FF2B5EF4-FFF2-40B4-BE49-F238E27FC236}">
              <a16:creationId xmlns:a16="http://schemas.microsoft.com/office/drawing/2014/main" id="{188C6148-51A9-4254-A6B1-8145C1391CF1}"/>
            </a:ext>
          </a:extLst>
        </xdr:cNvPr>
        <xdr:cNvSpPr txBox="1">
          <a:spLocks noChangeArrowheads="1"/>
        </xdr:cNvSpPr>
      </xdr:nvSpPr>
      <xdr:spPr bwMode="auto">
        <a:xfrm>
          <a:off x="1543050" y="203073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38100</xdr:rowOff>
    </xdr:to>
    <xdr:sp macro="" textlink="">
      <xdr:nvSpPr>
        <xdr:cNvPr id="90" name="Text Box 128">
          <a:extLst>
            <a:ext uri="{FF2B5EF4-FFF2-40B4-BE49-F238E27FC236}">
              <a16:creationId xmlns:a16="http://schemas.microsoft.com/office/drawing/2014/main" id="{3D981C95-BCAC-4C9D-BDB2-F8CFCBAB5C4B}"/>
            </a:ext>
          </a:extLst>
        </xdr:cNvPr>
        <xdr:cNvSpPr txBox="1">
          <a:spLocks noChangeArrowheads="1"/>
        </xdr:cNvSpPr>
      </xdr:nvSpPr>
      <xdr:spPr bwMode="auto">
        <a:xfrm>
          <a:off x="1543050" y="203073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</xdr:colOff>
      <xdr:row>97</xdr:row>
      <xdr:rowOff>38101</xdr:rowOff>
    </xdr:to>
    <xdr:sp macro="" textlink="">
      <xdr:nvSpPr>
        <xdr:cNvPr id="91" name="Text Box 129">
          <a:extLst>
            <a:ext uri="{FF2B5EF4-FFF2-40B4-BE49-F238E27FC236}">
              <a16:creationId xmlns:a16="http://schemas.microsoft.com/office/drawing/2014/main" id="{FC1BBC53-C8A2-40EA-9023-C7700E2C7131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</xdr:colOff>
      <xdr:row>97</xdr:row>
      <xdr:rowOff>38101</xdr:rowOff>
    </xdr:to>
    <xdr:sp macro="" textlink="">
      <xdr:nvSpPr>
        <xdr:cNvPr id="92" name="Text Box 130">
          <a:extLst>
            <a:ext uri="{FF2B5EF4-FFF2-40B4-BE49-F238E27FC236}">
              <a16:creationId xmlns:a16="http://schemas.microsoft.com/office/drawing/2014/main" id="{D01EC2BB-9348-4A55-B4E7-C74A5A4E90C3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100</xdr:row>
      <xdr:rowOff>38099</xdr:rowOff>
    </xdr:to>
    <xdr:sp macro="" textlink="">
      <xdr:nvSpPr>
        <xdr:cNvPr id="93" name="Text Box 131">
          <a:extLst>
            <a:ext uri="{FF2B5EF4-FFF2-40B4-BE49-F238E27FC236}">
              <a16:creationId xmlns:a16="http://schemas.microsoft.com/office/drawing/2014/main" id="{E73A37F2-6250-4CD9-9847-8A101A55297F}"/>
            </a:ext>
          </a:extLst>
        </xdr:cNvPr>
        <xdr:cNvSpPr txBox="1">
          <a:spLocks noChangeArrowheads="1"/>
        </xdr:cNvSpPr>
      </xdr:nvSpPr>
      <xdr:spPr bwMode="auto">
        <a:xfrm>
          <a:off x="154305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100</xdr:row>
      <xdr:rowOff>38099</xdr:rowOff>
    </xdr:to>
    <xdr:sp macro="" textlink="">
      <xdr:nvSpPr>
        <xdr:cNvPr id="94" name="Text Box 132">
          <a:extLst>
            <a:ext uri="{FF2B5EF4-FFF2-40B4-BE49-F238E27FC236}">
              <a16:creationId xmlns:a16="http://schemas.microsoft.com/office/drawing/2014/main" id="{0EFBDBD4-C1A1-401A-857D-084255C2C480}"/>
            </a:ext>
          </a:extLst>
        </xdr:cNvPr>
        <xdr:cNvSpPr txBox="1">
          <a:spLocks noChangeArrowheads="1"/>
        </xdr:cNvSpPr>
      </xdr:nvSpPr>
      <xdr:spPr bwMode="auto">
        <a:xfrm>
          <a:off x="154305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373</xdr:row>
      <xdr:rowOff>38101</xdr:rowOff>
    </xdr:to>
    <xdr:sp macro="" textlink="">
      <xdr:nvSpPr>
        <xdr:cNvPr id="95" name="Text Box 135">
          <a:extLst>
            <a:ext uri="{FF2B5EF4-FFF2-40B4-BE49-F238E27FC236}">
              <a16:creationId xmlns:a16="http://schemas.microsoft.com/office/drawing/2014/main" id="{021DD645-40C5-431B-B82F-AEE6BE38F5D6}"/>
            </a:ext>
          </a:extLst>
        </xdr:cNvPr>
        <xdr:cNvSpPr txBox="1">
          <a:spLocks noChangeArrowheads="1"/>
        </xdr:cNvSpPr>
      </xdr:nvSpPr>
      <xdr:spPr bwMode="auto">
        <a:xfrm>
          <a:off x="1543050" y="59302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76200</xdr:colOff>
      <xdr:row>374</xdr:row>
      <xdr:rowOff>38100</xdr:rowOff>
    </xdr:to>
    <xdr:sp macro="" textlink="">
      <xdr:nvSpPr>
        <xdr:cNvPr id="96" name="Text Box 136">
          <a:extLst>
            <a:ext uri="{FF2B5EF4-FFF2-40B4-BE49-F238E27FC236}">
              <a16:creationId xmlns:a16="http://schemas.microsoft.com/office/drawing/2014/main" id="{4ABA7481-D5AB-49FD-98A5-09CBE803A39C}"/>
            </a:ext>
          </a:extLst>
        </xdr:cNvPr>
        <xdr:cNvSpPr txBox="1">
          <a:spLocks noChangeArrowheads="1"/>
        </xdr:cNvSpPr>
      </xdr:nvSpPr>
      <xdr:spPr bwMode="auto">
        <a:xfrm>
          <a:off x="1543050" y="59521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76200</xdr:colOff>
      <xdr:row>374</xdr:row>
      <xdr:rowOff>38100</xdr:rowOff>
    </xdr:to>
    <xdr:sp macro="" textlink="">
      <xdr:nvSpPr>
        <xdr:cNvPr id="97" name="Text Box 137">
          <a:extLst>
            <a:ext uri="{FF2B5EF4-FFF2-40B4-BE49-F238E27FC236}">
              <a16:creationId xmlns:a16="http://schemas.microsoft.com/office/drawing/2014/main" id="{00635CD1-C1EF-4A47-B768-D5B74A3052EA}"/>
            </a:ext>
          </a:extLst>
        </xdr:cNvPr>
        <xdr:cNvSpPr txBox="1">
          <a:spLocks noChangeArrowheads="1"/>
        </xdr:cNvSpPr>
      </xdr:nvSpPr>
      <xdr:spPr bwMode="auto">
        <a:xfrm>
          <a:off x="1543050" y="59521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76200</xdr:colOff>
      <xdr:row>376</xdr:row>
      <xdr:rowOff>29441</xdr:rowOff>
    </xdr:to>
    <xdr:sp macro="" textlink="">
      <xdr:nvSpPr>
        <xdr:cNvPr id="98" name="Text Box 139">
          <a:extLst>
            <a:ext uri="{FF2B5EF4-FFF2-40B4-BE49-F238E27FC236}">
              <a16:creationId xmlns:a16="http://schemas.microsoft.com/office/drawing/2014/main" id="{72EF4B57-BD80-4D17-95A4-E02E8838B3D0}"/>
            </a:ext>
          </a:extLst>
        </xdr:cNvPr>
        <xdr:cNvSpPr txBox="1">
          <a:spLocks noChangeArrowheads="1"/>
        </xdr:cNvSpPr>
      </xdr:nvSpPr>
      <xdr:spPr bwMode="auto">
        <a:xfrm>
          <a:off x="1543050" y="59959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76200</xdr:colOff>
      <xdr:row>378</xdr:row>
      <xdr:rowOff>38100</xdr:rowOff>
    </xdr:to>
    <xdr:sp macro="" textlink="">
      <xdr:nvSpPr>
        <xdr:cNvPr id="99" name="Text Box 141">
          <a:extLst>
            <a:ext uri="{FF2B5EF4-FFF2-40B4-BE49-F238E27FC236}">
              <a16:creationId xmlns:a16="http://schemas.microsoft.com/office/drawing/2014/main" id="{AC07393B-2232-490E-A503-9A782A03730B}"/>
            </a:ext>
          </a:extLst>
        </xdr:cNvPr>
        <xdr:cNvSpPr txBox="1">
          <a:spLocks noChangeArrowheads="1"/>
        </xdr:cNvSpPr>
      </xdr:nvSpPr>
      <xdr:spPr bwMode="auto">
        <a:xfrm>
          <a:off x="1543050" y="603789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76200</xdr:colOff>
      <xdr:row>380</xdr:row>
      <xdr:rowOff>38100</xdr:rowOff>
    </xdr:to>
    <xdr:sp macro="" textlink="">
      <xdr:nvSpPr>
        <xdr:cNvPr id="100" name="Text Box 142">
          <a:extLst>
            <a:ext uri="{FF2B5EF4-FFF2-40B4-BE49-F238E27FC236}">
              <a16:creationId xmlns:a16="http://schemas.microsoft.com/office/drawing/2014/main" id="{DEBED706-1D0C-4DFA-BEAB-3E6D675FBDC7}"/>
            </a:ext>
          </a:extLst>
        </xdr:cNvPr>
        <xdr:cNvSpPr txBox="1">
          <a:spLocks noChangeArrowheads="1"/>
        </xdr:cNvSpPr>
      </xdr:nvSpPr>
      <xdr:spPr bwMode="auto">
        <a:xfrm>
          <a:off x="1543050" y="6081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76200</xdr:colOff>
      <xdr:row>380</xdr:row>
      <xdr:rowOff>38100</xdr:rowOff>
    </xdr:to>
    <xdr:sp macro="" textlink="">
      <xdr:nvSpPr>
        <xdr:cNvPr id="101" name="Text Box 143">
          <a:extLst>
            <a:ext uri="{FF2B5EF4-FFF2-40B4-BE49-F238E27FC236}">
              <a16:creationId xmlns:a16="http://schemas.microsoft.com/office/drawing/2014/main" id="{6E00DAEE-60CD-4C5F-B31E-D17C35E1EC9F}"/>
            </a:ext>
          </a:extLst>
        </xdr:cNvPr>
        <xdr:cNvSpPr txBox="1">
          <a:spLocks noChangeArrowheads="1"/>
        </xdr:cNvSpPr>
      </xdr:nvSpPr>
      <xdr:spPr bwMode="auto">
        <a:xfrm>
          <a:off x="1543050" y="6081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382</xdr:row>
      <xdr:rowOff>0</xdr:rowOff>
    </xdr:from>
    <xdr:to>
      <xdr:col>2</xdr:col>
      <xdr:colOff>76200</xdr:colOff>
      <xdr:row>383</xdr:row>
      <xdr:rowOff>38100</xdr:rowOff>
    </xdr:to>
    <xdr:sp macro="" textlink="">
      <xdr:nvSpPr>
        <xdr:cNvPr id="102" name="Text Box 144">
          <a:extLst>
            <a:ext uri="{FF2B5EF4-FFF2-40B4-BE49-F238E27FC236}">
              <a16:creationId xmlns:a16="http://schemas.microsoft.com/office/drawing/2014/main" id="{D776D7C8-399F-4CB8-9E08-03ADF6D4A6C5}"/>
            </a:ext>
          </a:extLst>
        </xdr:cNvPr>
        <xdr:cNvSpPr txBox="1">
          <a:spLocks noChangeArrowheads="1"/>
        </xdr:cNvSpPr>
      </xdr:nvSpPr>
      <xdr:spPr bwMode="auto">
        <a:xfrm>
          <a:off x="1543050" y="61474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382</xdr:row>
      <xdr:rowOff>0</xdr:rowOff>
    </xdr:from>
    <xdr:to>
      <xdr:col>2</xdr:col>
      <xdr:colOff>76200</xdr:colOff>
      <xdr:row>383</xdr:row>
      <xdr:rowOff>38100</xdr:rowOff>
    </xdr:to>
    <xdr:sp macro="" textlink="">
      <xdr:nvSpPr>
        <xdr:cNvPr id="103" name="Text Box 145">
          <a:extLst>
            <a:ext uri="{FF2B5EF4-FFF2-40B4-BE49-F238E27FC236}">
              <a16:creationId xmlns:a16="http://schemas.microsoft.com/office/drawing/2014/main" id="{01CE409C-D160-4C02-9112-BF775A386C6F}"/>
            </a:ext>
          </a:extLst>
        </xdr:cNvPr>
        <xdr:cNvSpPr txBox="1">
          <a:spLocks noChangeArrowheads="1"/>
        </xdr:cNvSpPr>
      </xdr:nvSpPr>
      <xdr:spPr bwMode="auto">
        <a:xfrm>
          <a:off x="1543050" y="61474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383</xdr:row>
      <xdr:rowOff>0</xdr:rowOff>
    </xdr:from>
    <xdr:to>
      <xdr:col>2</xdr:col>
      <xdr:colOff>76200</xdr:colOff>
      <xdr:row>384</xdr:row>
      <xdr:rowOff>38100</xdr:rowOff>
    </xdr:to>
    <xdr:sp macro="" textlink="">
      <xdr:nvSpPr>
        <xdr:cNvPr id="104" name="Text Box 146">
          <a:extLst>
            <a:ext uri="{FF2B5EF4-FFF2-40B4-BE49-F238E27FC236}">
              <a16:creationId xmlns:a16="http://schemas.microsoft.com/office/drawing/2014/main" id="{0D5B4480-15EA-4C87-B5B7-E992F3A78BA6}"/>
            </a:ext>
          </a:extLst>
        </xdr:cNvPr>
        <xdr:cNvSpPr txBox="1">
          <a:spLocks noChangeArrowheads="1"/>
        </xdr:cNvSpPr>
      </xdr:nvSpPr>
      <xdr:spPr bwMode="auto">
        <a:xfrm>
          <a:off x="1543050" y="61693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383</xdr:row>
      <xdr:rowOff>0</xdr:rowOff>
    </xdr:from>
    <xdr:to>
      <xdr:col>2</xdr:col>
      <xdr:colOff>76200</xdr:colOff>
      <xdr:row>384</xdr:row>
      <xdr:rowOff>38100</xdr:rowOff>
    </xdr:to>
    <xdr:sp macro="" textlink="">
      <xdr:nvSpPr>
        <xdr:cNvPr id="105" name="Text Box 147">
          <a:extLst>
            <a:ext uri="{FF2B5EF4-FFF2-40B4-BE49-F238E27FC236}">
              <a16:creationId xmlns:a16="http://schemas.microsoft.com/office/drawing/2014/main" id="{1C5AE6EF-2DB3-4160-B247-A4F147C3243D}"/>
            </a:ext>
          </a:extLst>
        </xdr:cNvPr>
        <xdr:cNvSpPr txBox="1">
          <a:spLocks noChangeArrowheads="1"/>
        </xdr:cNvSpPr>
      </xdr:nvSpPr>
      <xdr:spPr bwMode="auto">
        <a:xfrm>
          <a:off x="1543050" y="61693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386</xdr:row>
      <xdr:rowOff>0</xdr:rowOff>
    </xdr:from>
    <xdr:to>
      <xdr:col>2</xdr:col>
      <xdr:colOff>76200</xdr:colOff>
      <xdr:row>387</xdr:row>
      <xdr:rowOff>38100</xdr:rowOff>
    </xdr:to>
    <xdr:sp macro="" textlink="">
      <xdr:nvSpPr>
        <xdr:cNvPr id="106" name="Text Box 149">
          <a:extLst>
            <a:ext uri="{FF2B5EF4-FFF2-40B4-BE49-F238E27FC236}">
              <a16:creationId xmlns:a16="http://schemas.microsoft.com/office/drawing/2014/main" id="{3872881F-41B7-4223-8052-7BA659818677}"/>
            </a:ext>
          </a:extLst>
        </xdr:cNvPr>
        <xdr:cNvSpPr txBox="1">
          <a:spLocks noChangeArrowheads="1"/>
        </xdr:cNvSpPr>
      </xdr:nvSpPr>
      <xdr:spPr bwMode="auto">
        <a:xfrm>
          <a:off x="1543050" y="62350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76200</xdr:colOff>
      <xdr:row>388</xdr:row>
      <xdr:rowOff>38100</xdr:rowOff>
    </xdr:to>
    <xdr:sp macro="" textlink="">
      <xdr:nvSpPr>
        <xdr:cNvPr id="107" name="Text Box 151">
          <a:extLst>
            <a:ext uri="{FF2B5EF4-FFF2-40B4-BE49-F238E27FC236}">
              <a16:creationId xmlns:a16="http://schemas.microsoft.com/office/drawing/2014/main" id="{8379E9F3-1E27-49B2-8CF6-DC516EE1C563}"/>
            </a:ext>
          </a:extLst>
        </xdr:cNvPr>
        <xdr:cNvSpPr txBox="1">
          <a:spLocks noChangeArrowheads="1"/>
        </xdr:cNvSpPr>
      </xdr:nvSpPr>
      <xdr:spPr bwMode="auto">
        <a:xfrm>
          <a:off x="1543050" y="62569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389</xdr:row>
      <xdr:rowOff>0</xdr:rowOff>
    </xdr:from>
    <xdr:to>
      <xdr:col>2</xdr:col>
      <xdr:colOff>76200</xdr:colOff>
      <xdr:row>390</xdr:row>
      <xdr:rowOff>38100</xdr:rowOff>
    </xdr:to>
    <xdr:sp macro="" textlink="">
      <xdr:nvSpPr>
        <xdr:cNvPr id="108" name="Text Box 152">
          <a:extLst>
            <a:ext uri="{FF2B5EF4-FFF2-40B4-BE49-F238E27FC236}">
              <a16:creationId xmlns:a16="http://schemas.microsoft.com/office/drawing/2014/main" id="{94B2B7FA-A841-4DDF-AE82-9B53AC68E7CE}"/>
            </a:ext>
          </a:extLst>
        </xdr:cNvPr>
        <xdr:cNvSpPr txBox="1">
          <a:spLocks noChangeArrowheads="1"/>
        </xdr:cNvSpPr>
      </xdr:nvSpPr>
      <xdr:spPr bwMode="auto">
        <a:xfrm>
          <a:off x="1543050" y="63007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389</xdr:row>
      <xdr:rowOff>0</xdr:rowOff>
    </xdr:from>
    <xdr:to>
      <xdr:col>2</xdr:col>
      <xdr:colOff>76200</xdr:colOff>
      <xdr:row>390</xdr:row>
      <xdr:rowOff>38100</xdr:rowOff>
    </xdr:to>
    <xdr:sp macro="" textlink="">
      <xdr:nvSpPr>
        <xdr:cNvPr id="109" name="Text Box 153">
          <a:extLst>
            <a:ext uri="{FF2B5EF4-FFF2-40B4-BE49-F238E27FC236}">
              <a16:creationId xmlns:a16="http://schemas.microsoft.com/office/drawing/2014/main" id="{0456503E-0ECE-4544-906C-DA075BAC9B2A}"/>
            </a:ext>
          </a:extLst>
        </xdr:cNvPr>
        <xdr:cNvSpPr txBox="1">
          <a:spLocks noChangeArrowheads="1"/>
        </xdr:cNvSpPr>
      </xdr:nvSpPr>
      <xdr:spPr bwMode="auto">
        <a:xfrm>
          <a:off x="1543050" y="63007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392</xdr:row>
      <xdr:rowOff>38101</xdr:rowOff>
    </xdr:to>
    <xdr:sp macro="" textlink="">
      <xdr:nvSpPr>
        <xdr:cNvPr id="110" name="Text Box 154">
          <a:extLst>
            <a:ext uri="{FF2B5EF4-FFF2-40B4-BE49-F238E27FC236}">
              <a16:creationId xmlns:a16="http://schemas.microsoft.com/office/drawing/2014/main" id="{4BAC1497-7604-4DA2-96AB-152A0939D984}"/>
            </a:ext>
          </a:extLst>
        </xdr:cNvPr>
        <xdr:cNvSpPr txBox="1">
          <a:spLocks noChangeArrowheads="1"/>
        </xdr:cNvSpPr>
      </xdr:nvSpPr>
      <xdr:spPr bwMode="auto">
        <a:xfrm>
          <a:off x="1543050" y="63446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392</xdr:row>
      <xdr:rowOff>38101</xdr:rowOff>
    </xdr:to>
    <xdr:sp macro="" textlink="">
      <xdr:nvSpPr>
        <xdr:cNvPr id="111" name="Text Box 155">
          <a:extLst>
            <a:ext uri="{FF2B5EF4-FFF2-40B4-BE49-F238E27FC236}">
              <a16:creationId xmlns:a16="http://schemas.microsoft.com/office/drawing/2014/main" id="{9D5580E9-34DA-42E0-93EA-E00AD383B5AC}"/>
            </a:ext>
          </a:extLst>
        </xdr:cNvPr>
        <xdr:cNvSpPr txBox="1">
          <a:spLocks noChangeArrowheads="1"/>
        </xdr:cNvSpPr>
      </xdr:nvSpPr>
      <xdr:spPr bwMode="auto">
        <a:xfrm>
          <a:off x="1543050" y="63446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76200</xdr:colOff>
      <xdr:row>394</xdr:row>
      <xdr:rowOff>38100</xdr:rowOff>
    </xdr:to>
    <xdr:sp macro="" textlink="">
      <xdr:nvSpPr>
        <xdr:cNvPr id="112" name="Text Box 156">
          <a:extLst>
            <a:ext uri="{FF2B5EF4-FFF2-40B4-BE49-F238E27FC236}">
              <a16:creationId xmlns:a16="http://schemas.microsoft.com/office/drawing/2014/main" id="{70BE60A5-57F8-4E67-B684-E3D2FF2B9144}"/>
            </a:ext>
          </a:extLst>
        </xdr:cNvPr>
        <xdr:cNvSpPr txBox="1">
          <a:spLocks noChangeArrowheads="1"/>
        </xdr:cNvSpPr>
      </xdr:nvSpPr>
      <xdr:spPr bwMode="auto">
        <a:xfrm>
          <a:off x="154305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76200</xdr:colOff>
      <xdr:row>394</xdr:row>
      <xdr:rowOff>38100</xdr:rowOff>
    </xdr:to>
    <xdr:sp macro="" textlink="">
      <xdr:nvSpPr>
        <xdr:cNvPr id="113" name="Text Box 157">
          <a:extLst>
            <a:ext uri="{FF2B5EF4-FFF2-40B4-BE49-F238E27FC236}">
              <a16:creationId xmlns:a16="http://schemas.microsoft.com/office/drawing/2014/main" id="{364AC744-BD6B-4A56-8ADD-6595E87DDF6F}"/>
            </a:ext>
          </a:extLst>
        </xdr:cNvPr>
        <xdr:cNvSpPr txBox="1">
          <a:spLocks noChangeArrowheads="1"/>
        </xdr:cNvSpPr>
      </xdr:nvSpPr>
      <xdr:spPr bwMode="auto">
        <a:xfrm>
          <a:off x="154305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76200</xdr:colOff>
      <xdr:row>167</xdr:row>
      <xdr:rowOff>38100</xdr:rowOff>
    </xdr:to>
    <xdr:sp macro="" textlink="">
      <xdr:nvSpPr>
        <xdr:cNvPr id="114" name="Text Box 158">
          <a:extLst>
            <a:ext uri="{FF2B5EF4-FFF2-40B4-BE49-F238E27FC236}">
              <a16:creationId xmlns:a16="http://schemas.microsoft.com/office/drawing/2014/main" id="{BEEA8861-EAC0-4950-9F20-4F6AA1BE4EDB}"/>
            </a:ext>
          </a:extLst>
        </xdr:cNvPr>
        <xdr:cNvSpPr txBox="1">
          <a:spLocks noChangeArrowheads="1"/>
        </xdr:cNvSpPr>
      </xdr:nvSpPr>
      <xdr:spPr bwMode="auto">
        <a:xfrm>
          <a:off x="0" y="81210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76200</xdr:colOff>
      <xdr:row>263</xdr:row>
      <xdr:rowOff>38100</xdr:rowOff>
    </xdr:to>
    <xdr:sp macro="" textlink="">
      <xdr:nvSpPr>
        <xdr:cNvPr id="115" name="Text Box 159">
          <a:extLst>
            <a:ext uri="{FF2B5EF4-FFF2-40B4-BE49-F238E27FC236}">
              <a16:creationId xmlns:a16="http://schemas.microsoft.com/office/drawing/2014/main" id="{794624AF-0E40-4097-B2CC-EC320D9629E6}"/>
            </a:ext>
          </a:extLst>
        </xdr:cNvPr>
        <xdr:cNvSpPr txBox="1">
          <a:spLocks noChangeArrowheads="1"/>
        </xdr:cNvSpPr>
      </xdr:nvSpPr>
      <xdr:spPr bwMode="auto">
        <a:xfrm>
          <a:off x="0" y="91506675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76200</xdr:colOff>
      <xdr:row>443</xdr:row>
      <xdr:rowOff>21821</xdr:rowOff>
    </xdr:to>
    <xdr:sp macro="" textlink="">
      <xdr:nvSpPr>
        <xdr:cNvPr id="116" name="Text Box 160">
          <a:extLst>
            <a:ext uri="{FF2B5EF4-FFF2-40B4-BE49-F238E27FC236}">
              <a16:creationId xmlns:a16="http://schemas.microsoft.com/office/drawing/2014/main" id="{66975B83-D6F0-48EC-B66B-83961CA468C9}"/>
            </a:ext>
          </a:extLst>
        </xdr:cNvPr>
        <xdr:cNvSpPr txBox="1">
          <a:spLocks noChangeArrowheads="1"/>
        </xdr:cNvSpPr>
      </xdr:nvSpPr>
      <xdr:spPr bwMode="auto">
        <a:xfrm>
          <a:off x="0" y="100479225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76200</xdr:colOff>
      <xdr:row>445</xdr:row>
      <xdr:rowOff>21822</xdr:rowOff>
    </xdr:to>
    <xdr:sp macro="" textlink="">
      <xdr:nvSpPr>
        <xdr:cNvPr id="117" name="Text Box 161">
          <a:extLst>
            <a:ext uri="{FF2B5EF4-FFF2-40B4-BE49-F238E27FC236}">
              <a16:creationId xmlns:a16="http://schemas.microsoft.com/office/drawing/2014/main" id="{42C67D0E-E30B-4273-BE87-D65885E9771E}"/>
            </a:ext>
          </a:extLst>
        </xdr:cNvPr>
        <xdr:cNvSpPr txBox="1">
          <a:spLocks noChangeArrowheads="1"/>
        </xdr:cNvSpPr>
      </xdr:nvSpPr>
      <xdr:spPr bwMode="auto">
        <a:xfrm>
          <a:off x="0" y="100660200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76200</xdr:colOff>
      <xdr:row>447</xdr:row>
      <xdr:rowOff>21821</xdr:rowOff>
    </xdr:to>
    <xdr:sp macro="" textlink="">
      <xdr:nvSpPr>
        <xdr:cNvPr id="118" name="Text Box 162">
          <a:extLst>
            <a:ext uri="{FF2B5EF4-FFF2-40B4-BE49-F238E27FC236}">
              <a16:creationId xmlns:a16="http://schemas.microsoft.com/office/drawing/2014/main" id="{638FA818-0B24-4B49-8FB5-85FFC1EE3BAD}"/>
            </a:ext>
          </a:extLst>
        </xdr:cNvPr>
        <xdr:cNvSpPr txBox="1">
          <a:spLocks noChangeArrowheads="1"/>
        </xdr:cNvSpPr>
      </xdr:nvSpPr>
      <xdr:spPr bwMode="auto">
        <a:xfrm>
          <a:off x="0" y="100841175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76200</xdr:colOff>
      <xdr:row>449</xdr:row>
      <xdr:rowOff>21821</xdr:rowOff>
    </xdr:to>
    <xdr:sp macro="" textlink="">
      <xdr:nvSpPr>
        <xdr:cNvPr id="119" name="Text Box 163">
          <a:extLst>
            <a:ext uri="{FF2B5EF4-FFF2-40B4-BE49-F238E27FC236}">
              <a16:creationId xmlns:a16="http://schemas.microsoft.com/office/drawing/2014/main" id="{287B6AB3-F850-493E-A311-5993F7B6224A}"/>
            </a:ext>
          </a:extLst>
        </xdr:cNvPr>
        <xdr:cNvSpPr txBox="1">
          <a:spLocks noChangeArrowheads="1"/>
        </xdr:cNvSpPr>
      </xdr:nvSpPr>
      <xdr:spPr bwMode="auto">
        <a:xfrm>
          <a:off x="0" y="101022150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76200</xdr:colOff>
      <xdr:row>451</xdr:row>
      <xdr:rowOff>21821</xdr:rowOff>
    </xdr:to>
    <xdr:sp macro="" textlink="">
      <xdr:nvSpPr>
        <xdr:cNvPr id="120" name="Text Box 164">
          <a:extLst>
            <a:ext uri="{FF2B5EF4-FFF2-40B4-BE49-F238E27FC236}">
              <a16:creationId xmlns:a16="http://schemas.microsoft.com/office/drawing/2014/main" id="{299F175F-DAF9-4E24-B1AD-55AB2957F6DB}"/>
            </a:ext>
          </a:extLst>
        </xdr:cNvPr>
        <xdr:cNvSpPr txBox="1">
          <a:spLocks noChangeArrowheads="1"/>
        </xdr:cNvSpPr>
      </xdr:nvSpPr>
      <xdr:spPr bwMode="auto">
        <a:xfrm>
          <a:off x="0" y="101203125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76200</xdr:colOff>
      <xdr:row>453</xdr:row>
      <xdr:rowOff>21821</xdr:rowOff>
    </xdr:to>
    <xdr:sp macro="" textlink="">
      <xdr:nvSpPr>
        <xdr:cNvPr id="121" name="Text Box 165">
          <a:extLst>
            <a:ext uri="{FF2B5EF4-FFF2-40B4-BE49-F238E27FC236}">
              <a16:creationId xmlns:a16="http://schemas.microsoft.com/office/drawing/2014/main" id="{2372000E-7FBA-43B4-9AD6-185AFA0B34AC}"/>
            </a:ext>
          </a:extLst>
        </xdr:cNvPr>
        <xdr:cNvSpPr txBox="1">
          <a:spLocks noChangeArrowheads="1"/>
        </xdr:cNvSpPr>
      </xdr:nvSpPr>
      <xdr:spPr bwMode="auto">
        <a:xfrm>
          <a:off x="0" y="101384100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76200</xdr:colOff>
      <xdr:row>455</xdr:row>
      <xdr:rowOff>21820</xdr:rowOff>
    </xdr:to>
    <xdr:sp macro="" textlink="">
      <xdr:nvSpPr>
        <xdr:cNvPr id="122" name="Text Box 166">
          <a:extLst>
            <a:ext uri="{FF2B5EF4-FFF2-40B4-BE49-F238E27FC236}">
              <a16:creationId xmlns:a16="http://schemas.microsoft.com/office/drawing/2014/main" id="{5BAC46FD-720C-4A02-A70B-D18237A2A895}"/>
            </a:ext>
          </a:extLst>
        </xdr:cNvPr>
        <xdr:cNvSpPr txBox="1">
          <a:spLocks noChangeArrowheads="1"/>
        </xdr:cNvSpPr>
      </xdr:nvSpPr>
      <xdr:spPr bwMode="auto">
        <a:xfrm>
          <a:off x="0" y="101565075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76200</xdr:colOff>
      <xdr:row>457</xdr:row>
      <xdr:rowOff>21822</xdr:rowOff>
    </xdr:to>
    <xdr:sp macro="" textlink="">
      <xdr:nvSpPr>
        <xdr:cNvPr id="123" name="Text Box 167">
          <a:extLst>
            <a:ext uri="{FF2B5EF4-FFF2-40B4-BE49-F238E27FC236}">
              <a16:creationId xmlns:a16="http://schemas.microsoft.com/office/drawing/2014/main" id="{7E3CE0CF-F573-4129-A9F3-ABC9903DB762}"/>
            </a:ext>
          </a:extLst>
        </xdr:cNvPr>
        <xdr:cNvSpPr txBox="1">
          <a:spLocks noChangeArrowheads="1"/>
        </xdr:cNvSpPr>
      </xdr:nvSpPr>
      <xdr:spPr bwMode="auto">
        <a:xfrm>
          <a:off x="0" y="101746050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76200</xdr:colOff>
      <xdr:row>459</xdr:row>
      <xdr:rowOff>38099</xdr:rowOff>
    </xdr:to>
    <xdr:sp macro="" textlink="">
      <xdr:nvSpPr>
        <xdr:cNvPr id="124" name="Text Box 168">
          <a:extLst>
            <a:ext uri="{FF2B5EF4-FFF2-40B4-BE49-F238E27FC236}">
              <a16:creationId xmlns:a16="http://schemas.microsoft.com/office/drawing/2014/main" id="{C0C77976-7A02-4098-A206-B0530A88975E}"/>
            </a:ext>
          </a:extLst>
        </xdr:cNvPr>
        <xdr:cNvSpPr txBox="1">
          <a:spLocks noChangeArrowheads="1"/>
        </xdr:cNvSpPr>
      </xdr:nvSpPr>
      <xdr:spPr bwMode="auto">
        <a:xfrm>
          <a:off x="0" y="101927025"/>
          <a:ext cx="76200" cy="254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76200</xdr:colOff>
      <xdr:row>461</xdr:row>
      <xdr:rowOff>46759</xdr:rowOff>
    </xdr:to>
    <xdr:sp macro="" textlink="">
      <xdr:nvSpPr>
        <xdr:cNvPr id="125" name="Text Box 169">
          <a:extLst>
            <a:ext uri="{FF2B5EF4-FFF2-40B4-BE49-F238E27FC236}">
              <a16:creationId xmlns:a16="http://schemas.microsoft.com/office/drawing/2014/main" id="{40A522F5-5B3D-402C-A27A-C805EFCA323E}"/>
            </a:ext>
          </a:extLst>
        </xdr:cNvPr>
        <xdr:cNvSpPr txBox="1">
          <a:spLocks noChangeArrowheads="1"/>
        </xdr:cNvSpPr>
      </xdr:nvSpPr>
      <xdr:spPr bwMode="auto">
        <a:xfrm>
          <a:off x="0" y="102117525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76200</xdr:colOff>
      <xdr:row>463</xdr:row>
      <xdr:rowOff>21820</xdr:rowOff>
    </xdr:to>
    <xdr:sp macro="" textlink="">
      <xdr:nvSpPr>
        <xdr:cNvPr id="126" name="Text Box 170">
          <a:extLst>
            <a:ext uri="{FF2B5EF4-FFF2-40B4-BE49-F238E27FC236}">
              <a16:creationId xmlns:a16="http://schemas.microsoft.com/office/drawing/2014/main" id="{7FB744D3-AE16-4A1E-88C9-7AD9ED25E716}"/>
            </a:ext>
          </a:extLst>
        </xdr:cNvPr>
        <xdr:cNvSpPr txBox="1">
          <a:spLocks noChangeArrowheads="1"/>
        </xdr:cNvSpPr>
      </xdr:nvSpPr>
      <xdr:spPr bwMode="auto">
        <a:xfrm>
          <a:off x="0" y="102346125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76200</xdr:colOff>
      <xdr:row>465</xdr:row>
      <xdr:rowOff>21822</xdr:rowOff>
    </xdr:to>
    <xdr:sp macro="" textlink="">
      <xdr:nvSpPr>
        <xdr:cNvPr id="127" name="Text Box 171">
          <a:extLst>
            <a:ext uri="{FF2B5EF4-FFF2-40B4-BE49-F238E27FC236}">
              <a16:creationId xmlns:a16="http://schemas.microsoft.com/office/drawing/2014/main" id="{2C2453DB-C678-4593-9470-EF4EBC4C3A13}"/>
            </a:ext>
          </a:extLst>
        </xdr:cNvPr>
        <xdr:cNvSpPr txBox="1">
          <a:spLocks noChangeArrowheads="1"/>
        </xdr:cNvSpPr>
      </xdr:nvSpPr>
      <xdr:spPr bwMode="auto">
        <a:xfrm>
          <a:off x="0" y="102527100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76200</xdr:colOff>
      <xdr:row>467</xdr:row>
      <xdr:rowOff>21821</xdr:rowOff>
    </xdr:to>
    <xdr:sp macro="" textlink="">
      <xdr:nvSpPr>
        <xdr:cNvPr id="128" name="Text Box 172">
          <a:extLst>
            <a:ext uri="{FF2B5EF4-FFF2-40B4-BE49-F238E27FC236}">
              <a16:creationId xmlns:a16="http://schemas.microsoft.com/office/drawing/2014/main" id="{E0F520AF-88DC-4466-A51F-470577287EEE}"/>
            </a:ext>
          </a:extLst>
        </xdr:cNvPr>
        <xdr:cNvSpPr txBox="1">
          <a:spLocks noChangeArrowheads="1"/>
        </xdr:cNvSpPr>
      </xdr:nvSpPr>
      <xdr:spPr bwMode="auto">
        <a:xfrm>
          <a:off x="0" y="102708075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76200</xdr:colOff>
      <xdr:row>487</xdr:row>
      <xdr:rowOff>38100</xdr:rowOff>
    </xdr:to>
    <xdr:sp macro="" textlink="">
      <xdr:nvSpPr>
        <xdr:cNvPr id="129" name="Text Box 173">
          <a:extLst>
            <a:ext uri="{FF2B5EF4-FFF2-40B4-BE49-F238E27FC236}">
              <a16:creationId xmlns:a16="http://schemas.microsoft.com/office/drawing/2014/main" id="{A41164D0-851D-4E86-8705-9C1A1F40A554}"/>
            </a:ext>
          </a:extLst>
        </xdr:cNvPr>
        <xdr:cNvSpPr txBox="1">
          <a:spLocks noChangeArrowheads="1"/>
        </xdr:cNvSpPr>
      </xdr:nvSpPr>
      <xdr:spPr bwMode="auto">
        <a:xfrm>
          <a:off x="0" y="104555925"/>
          <a:ext cx="76200" cy="254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76</xdr:row>
      <xdr:rowOff>38100</xdr:rowOff>
    </xdr:to>
    <xdr:sp macro="" textlink="">
      <xdr:nvSpPr>
        <xdr:cNvPr id="130" name="Text Box 175">
          <a:extLst>
            <a:ext uri="{FF2B5EF4-FFF2-40B4-BE49-F238E27FC236}">
              <a16:creationId xmlns:a16="http://schemas.microsoft.com/office/drawing/2014/main" id="{E5907F10-98CD-4351-B2B3-693F39253166}"/>
            </a:ext>
          </a:extLst>
        </xdr:cNvPr>
        <xdr:cNvSpPr txBox="1">
          <a:spLocks noChangeArrowheads="1"/>
        </xdr:cNvSpPr>
      </xdr:nvSpPr>
      <xdr:spPr bwMode="auto">
        <a:xfrm>
          <a:off x="1543050" y="16144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38099</xdr:rowOff>
    </xdr:to>
    <xdr:sp macro="" textlink="">
      <xdr:nvSpPr>
        <xdr:cNvPr id="131" name="Text Box 176">
          <a:extLst>
            <a:ext uri="{FF2B5EF4-FFF2-40B4-BE49-F238E27FC236}">
              <a16:creationId xmlns:a16="http://schemas.microsoft.com/office/drawing/2014/main" id="{50D06D1A-0FE7-44DC-AB3C-07EFE909D963}"/>
            </a:ext>
          </a:extLst>
        </xdr:cNvPr>
        <xdr:cNvSpPr txBox="1">
          <a:spLocks noChangeArrowheads="1"/>
        </xdr:cNvSpPr>
      </xdr:nvSpPr>
      <xdr:spPr bwMode="auto">
        <a:xfrm>
          <a:off x="1543050" y="16583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38100</xdr:rowOff>
    </xdr:to>
    <xdr:sp macro="" textlink="">
      <xdr:nvSpPr>
        <xdr:cNvPr id="132" name="Text Box 177">
          <a:extLst>
            <a:ext uri="{FF2B5EF4-FFF2-40B4-BE49-F238E27FC236}">
              <a16:creationId xmlns:a16="http://schemas.microsoft.com/office/drawing/2014/main" id="{17EB7D6D-88BE-4E54-84F0-95CF43FC3A75}"/>
            </a:ext>
          </a:extLst>
        </xdr:cNvPr>
        <xdr:cNvSpPr txBox="1">
          <a:spLocks noChangeArrowheads="1"/>
        </xdr:cNvSpPr>
      </xdr:nvSpPr>
      <xdr:spPr bwMode="auto">
        <a:xfrm>
          <a:off x="1543050" y="17021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38100</xdr:rowOff>
    </xdr:to>
    <xdr:sp macro="" textlink="">
      <xdr:nvSpPr>
        <xdr:cNvPr id="133" name="Text Box 178">
          <a:extLst>
            <a:ext uri="{FF2B5EF4-FFF2-40B4-BE49-F238E27FC236}">
              <a16:creationId xmlns:a16="http://schemas.microsoft.com/office/drawing/2014/main" id="{7B8AC2F6-010B-4A11-AD12-6F7306B42E61}"/>
            </a:ext>
          </a:extLst>
        </xdr:cNvPr>
        <xdr:cNvSpPr txBox="1">
          <a:spLocks noChangeArrowheads="1"/>
        </xdr:cNvSpPr>
      </xdr:nvSpPr>
      <xdr:spPr bwMode="auto">
        <a:xfrm>
          <a:off x="1543050" y="17459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84</xdr:row>
      <xdr:rowOff>38100</xdr:rowOff>
    </xdr:to>
    <xdr:sp macro="" textlink="">
      <xdr:nvSpPr>
        <xdr:cNvPr id="134" name="Text Box 179">
          <a:extLst>
            <a:ext uri="{FF2B5EF4-FFF2-40B4-BE49-F238E27FC236}">
              <a16:creationId xmlns:a16="http://schemas.microsoft.com/office/drawing/2014/main" id="{2074E746-7D0E-48FD-B2DF-4F3C36EB07C1}"/>
            </a:ext>
          </a:extLst>
        </xdr:cNvPr>
        <xdr:cNvSpPr txBox="1">
          <a:spLocks noChangeArrowheads="1"/>
        </xdr:cNvSpPr>
      </xdr:nvSpPr>
      <xdr:spPr bwMode="auto">
        <a:xfrm>
          <a:off x="1543050" y="178974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</xdr:colOff>
      <xdr:row>86</xdr:row>
      <xdr:rowOff>38101</xdr:rowOff>
    </xdr:to>
    <xdr:sp macro="" textlink="">
      <xdr:nvSpPr>
        <xdr:cNvPr id="135" name="Text Box 180">
          <a:extLst>
            <a:ext uri="{FF2B5EF4-FFF2-40B4-BE49-F238E27FC236}">
              <a16:creationId xmlns:a16="http://schemas.microsoft.com/office/drawing/2014/main" id="{A50F596B-2660-4123-8A62-F2847205CF71}"/>
            </a:ext>
          </a:extLst>
        </xdr:cNvPr>
        <xdr:cNvSpPr txBox="1">
          <a:spLocks noChangeArrowheads="1"/>
        </xdr:cNvSpPr>
      </xdr:nvSpPr>
      <xdr:spPr bwMode="auto">
        <a:xfrm>
          <a:off x="1543050" y="18335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88</xdr:row>
      <xdr:rowOff>38100</xdr:rowOff>
    </xdr:to>
    <xdr:sp macro="" textlink="">
      <xdr:nvSpPr>
        <xdr:cNvPr id="136" name="Text Box 181">
          <a:extLst>
            <a:ext uri="{FF2B5EF4-FFF2-40B4-BE49-F238E27FC236}">
              <a16:creationId xmlns:a16="http://schemas.microsoft.com/office/drawing/2014/main" id="{1BEC80A3-D777-47A6-AE4E-46BAB6C9DC75}"/>
            </a:ext>
          </a:extLst>
        </xdr:cNvPr>
        <xdr:cNvSpPr txBox="1">
          <a:spLocks noChangeArrowheads="1"/>
        </xdr:cNvSpPr>
      </xdr:nvSpPr>
      <xdr:spPr bwMode="auto">
        <a:xfrm>
          <a:off x="1543050" y="18773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38101</xdr:rowOff>
    </xdr:to>
    <xdr:sp macro="" textlink="">
      <xdr:nvSpPr>
        <xdr:cNvPr id="137" name="Text Box 182">
          <a:extLst>
            <a:ext uri="{FF2B5EF4-FFF2-40B4-BE49-F238E27FC236}">
              <a16:creationId xmlns:a16="http://schemas.microsoft.com/office/drawing/2014/main" id="{54B9EC25-5FC7-4690-897F-A184FCC1C20B}"/>
            </a:ext>
          </a:extLst>
        </xdr:cNvPr>
        <xdr:cNvSpPr txBox="1">
          <a:spLocks noChangeArrowheads="1"/>
        </xdr:cNvSpPr>
      </xdr:nvSpPr>
      <xdr:spPr bwMode="auto">
        <a:xfrm>
          <a:off x="1543050" y="1921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</xdr:colOff>
      <xdr:row>92</xdr:row>
      <xdr:rowOff>38099</xdr:rowOff>
    </xdr:to>
    <xdr:sp macro="" textlink="">
      <xdr:nvSpPr>
        <xdr:cNvPr id="138" name="Text Box 183">
          <a:extLst>
            <a:ext uri="{FF2B5EF4-FFF2-40B4-BE49-F238E27FC236}">
              <a16:creationId xmlns:a16="http://schemas.microsoft.com/office/drawing/2014/main" id="{6CAAEA3C-A35F-4D62-8B99-BFF8702D52F2}"/>
            </a:ext>
          </a:extLst>
        </xdr:cNvPr>
        <xdr:cNvSpPr txBox="1">
          <a:spLocks noChangeArrowheads="1"/>
        </xdr:cNvSpPr>
      </xdr:nvSpPr>
      <xdr:spPr bwMode="auto">
        <a:xfrm>
          <a:off x="1543050" y="196500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94</xdr:row>
      <xdr:rowOff>38101</xdr:rowOff>
    </xdr:to>
    <xdr:sp macro="" textlink="">
      <xdr:nvSpPr>
        <xdr:cNvPr id="139" name="Text Box 184">
          <a:extLst>
            <a:ext uri="{FF2B5EF4-FFF2-40B4-BE49-F238E27FC236}">
              <a16:creationId xmlns:a16="http://schemas.microsoft.com/office/drawing/2014/main" id="{E4F4AC0C-081C-4522-A76E-93F2103DE9FE}"/>
            </a:ext>
          </a:extLst>
        </xdr:cNvPr>
        <xdr:cNvSpPr txBox="1">
          <a:spLocks noChangeArrowheads="1"/>
        </xdr:cNvSpPr>
      </xdr:nvSpPr>
      <xdr:spPr bwMode="auto">
        <a:xfrm>
          <a:off x="1543050" y="200882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38099</xdr:rowOff>
    </xdr:to>
    <xdr:sp macro="" textlink="">
      <xdr:nvSpPr>
        <xdr:cNvPr id="140" name="Text Box 185">
          <a:extLst>
            <a:ext uri="{FF2B5EF4-FFF2-40B4-BE49-F238E27FC236}">
              <a16:creationId xmlns:a16="http://schemas.microsoft.com/office/drawing/2014/main" id="{3CCEC2DA-5E12-40EB-AA65-2EE334CC2683}"/>
            </a:ext>
          </a:extLst>
        </xdr:cNvPr>
        <xdr:cNvSpPr txBox="1">
          <a:spLocks noChangeArrowheads="1"/>
        </xdr:cNvSpPr>
      </xdr:nvSpPr>
      <xdr:spPr bwMode="auto">
        <a:xfrm>
          <a:off x="1543050" y="20526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100</xdr:row>
      <xdr:rowOff>38099</xdr:rowOff>
    </xdr:to>
    <xdr:sp macro="" textlink="">
      <xdr:nvSpPr>
        <xdr:cNvPr id="141" name="Text Box 186">
          <a:extLst>
            <a:ext uri="{FF2B5EF4-FFF2-40B4-BE49-F238E27FC236}">
              <a16:creationId xmlns:a16="http://schemas.microsoft.com/office/drawing/2014/main" id="{A93D3869-B9D4-4D72-BFDD-61FA1B5B34FE}"/>
            </a:ext>
          </a:extLst>
        </xdr:cNvPr>
        <xdr:cNvSpPr txBox="1">
          <a:spLocks noChangeArrowheads="1"/>
        </xdr:cNvSpPr>
      </xdr:nvSpPr>
      <xdr:spPr bwMode="auto">
        <a:xfrm>
          <a:off x="154305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100</xdr:row>
      <xdr:rowOff>38099</xdr:rowOff>
    </xdr:to>
    <xdr:sp macro="" textlink="">
      <xdr:nvSpPr>
        <xdr:cNvPr id="142" name="Text Box 187">
          <a:extLst>
            <a:ext uri="{FF2B5EF4-FFF2-40B4-BE49-F238E27FC236}">
              <a16:creationId xmlns:a16="http://schemas.microsoft.com/office/drawing/2014/main" id="{D00C28C7-A5B7-4A1C-95B5-B5161993478C}"/>
            </a:ext>
          </a:extLst>
        </xdr:cNvPr>
        <xdr:cNvSpPr txBox="1">
          <a:spLocks noChangeArrowheads="1"/>
        </xdr:cNvSpPr>
      </xdr:nvSpPr>
      <xdr:spPr bwMode="auto">
        <a:xfrm>
          <a:off x="154305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76200</xdr:colOff>
      <xdr:row>184</xdr:row>
      <xdr:rowOff>38099</xdr:rowOff>
    </xdr:to>
    <xdr:sp macro="" textlink="">
      <xdr:nvSpPr>
        <xdr:cNvPr id="143" name="Text Box 188">
          <a:extLst>
            <a:ext uri="{FF2B5EF4-FFF2-40B4-BE49-F238E27FC236}">
              <a16:creationId xmlns:a16="http://schemas.microsoft.com/office/drawing/2014/main" id="{775E26F7-4D99-4B2F-B556-2CCB41108B5F}"/>
            </a:ext>
          </a:extLst>
        </xdr:cNvPr>
        <xdr:cNvSpPr txBox="1">
          <a:spLocks noChangeArrowheads="1"/>
        </xdr:cNvSpPr>
      </xdr:nvSpPr>
      <xdr:spPr bwMode="auto">
        <a:xfrm>
          <a:off x="1543050" y="3082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76200</xdr:colOff>
      <xdr:row>280</xdr:row>
      <xdr:rowOff>38100</xdr:rowOff>
    </xdr:to>
    <xdr:sp macro="" textlink="">
      <xdr:nvSpPr>
        <xdr:cNvPr id="144" name="Text Box 189">
          <a:extLst>
            <a:ext uri="{FF2B5EF4-FFF2-40B4-BE49-F238E27FC236}">
              <a16:creationId xmlns:a16="http://schemas.microsoft.com/office/drawing/2014/main" id="{B7D10914-88B7-4FDF-9573-6545DA54DB29}"/>
            </a:ext>
          </a:extLst>
        </xdr:cNvPr>
        <xdr:cNvSpPr txBox="1">
          <a:spLocks noChangeArrowheads="1"/>
        </xdr:cNvSpPr>
      </xdr:nvSpPr>
      <xdr:spPr bwMode="auto">
        <a:xfrm>
          <a:off x="1543050" y="41119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76200</xdr:colOff>
      <xdr:row>372</xdr:row>
      <xdr:rowOff>38100</xdr:rowOff>
    </xdr:to>
    <xdr:sp macro="" textlink="">
      <xdr:nvSpPr>
        <xdr:cNvPr id="145" name="Text Box 190">
          <a:extLst>
            <a:ext uri="{FF2B5EF4-FFF2-40B4-BE49-F238E27FC236}">
              <a16:creationId xmlns:a16="http://schemas.microsoft.com/office/drawing/2014/main" id="{D304E43E-FF39-4DB8-BA2B-6A88E2A65D57}"/>
            </a:ext>
          </a:extLst>
        </xdr:cNvPr>
        <xdr:cNvSpPr txBox="1">
          <a:spLocks noChangeArrowheads="1"/>
        </xdr:cNvSpPr>
      </xdr:nvSpPr>
      <xdr:spPr bwMode="auto">
        <a:xfrm>
          <a:off x="1543050" y="59083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76200</xdr:colOff>
      <xdr:row>375</xdr:row>
      <xdr:rowOff>38099</xdr:rowOff>
    </xdr:to>
    <xdr:sp macro="" textlink="">
      <xdr:nvSpPr>
        <xdr:cNvPr id="146" name="Text Box 191">
          <a:extLst>
            <a:ext uri="{FF2B5EF4-FFF2-40B4-BE49-F238E27FC236}">
              <a16:creationId xmlns:a16="http://schemas.microsoft.com/office/drawing/2014/main" id="{68EEF0BA-F991-4705-B23F-D77A3111CC9A}"/>
            </a:ext>
          </a:extLst>
        </xdr:cNvPr>
        <xdr:cNvSpPr txBox="1">
          <a:spLocks noChangeArrowheads="1"/>
        </xdr:cNvSpPr>
      </xdr:nvSpPr>
      <xdr:spPr bwMode="auto">
        <a:xfrm>
          <a:off x="1543050" y="59740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76200</xdr:colOff>
      <xdr:row>377</xdr:row>
      <xdr:rowOff>29441</xdr:rowOff>
    </xdr:to>
    <xdr:sp macro="" textlink="">
      <xdr:nvSpPr>
        <xdr:cNvPr id="147" name="Text Box 192">
          <a:extLst>
            <a:ext uri="{FF2B5EF4-FFF2-40B4-BE49-F238E27FC236}">
              <a16:creationId xmlns:a16="http://schemas.microsoft.com/office/drawing/2014/main" id="{50E2165C-A33F-4F5D-AB79-017FE95F457E}"/>
            </a:ext>
          </a:extLst>
        </xdr:cNvPr>
        <xdr:cNvSpPr txBox="1">
          <a:spLocks noChangeArrowheads="1"/>
        </xdr:cNvSpPr>
      </xdr:nvSpPr>
      <xdr:spPr bwMode="auto">
        <a:xfrm>
          <a:off x="1543050" y="60169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76200</xdr:colOff>
      <xdr:row>379</xdr:row>
      <xdr:rowOff>38100</xdr:rowOff>
    </xdr:to>
    <xdr:sp macro="" textlink="">
      <xdr:nvSpPr>
        <xdr:cNvPr id="148" name="Text Box 193">
          <a:extLst>
            <a:ext uri="{FF2B5EF4-FFF2-40B4-BE49-F238E27FC236}">
              <a16:creationId xmlns:a16="http://schemas.microsoft.com/office/drawing/2014/main" id="{AA63BE9A-4596-4B86-8075-B5C028C0E122}"/>
            </a:ext>
          </a:extLst>
        </xdr:cNvPr>
        <xdr:cNvSpPr txBox="1">
          <a:spLocks noChangeArrowheads="1"/>
        </xdr:cNvSpPr>
      </xdr:nvSpPr>
      <xdr:spPr bwMode="auto">
        <a:xfrm>
          <a:off x="1543050" y="6059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76200</xdr:colOff>
      <xdr:row>381</xdr:row>
      <xdr:rowOff>38101</xdr:rowOff>
    </xdr:to>
    <xdr:sp macro="" textlink="">
      <xdr:nvSpPr>
        <xdr:cNvPr id="149" name="Text Box 194">
          <a:extLst>
            <a:ext uri="{FF2B5EF4-FFF2-40B4-BE49-F238E27FC236}">
              <a16:creationId xmlns:a16="http://schemas.microsoft.com/office/drawing/2014/main" id="{10D04FB0-8F1A-4865-83E8-E7BB524F597E}"/>
            </a:ext>
          </a:extLst>
        </xdr:cNvPr>
        <xdr:cNvSpPr txBox="1">
          <a:spLocks noChangeArrowheads="1"/>
        </xdr:cNvSpPr>
      </xdr:nvSpPr>
      <xdr:spPr bwMode="auto">
        <a:xfrm>
          <a:off x="1543050" y="61036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76200</xdr:colOff>
      <xdr:row>382</xdr:row>
      <xdr:rowOff>38099</xdr:rowOff>
    </xdr:to>
    <xdr:sp macro="" textlink="">
      <xdr:nvSpPr>
        <xdr:cNvPr id="150" name="Text Box 195">
          <a:extLst>
            <a:ext uri="{FF2B5EF4-FFF2-40B4-BE49-F238E27FC236}">
              <a16:creationId xmlns:a16="http://schemas.microsoft.com/office/drawing/2014/main" id="{16DCDE5D-EA92-48D0-B0A8-D2A98BE7A00D}"/>
            </a:ext>
          </a:extLst>
        </xdr:cNvPr>
        <xdr:cNvSpPr txBox="1">
          <a:spLocks noChangeArrowheads="1"/>
        </xdr:cNvSpPr>
      </xdr:nvSpPr>
      <xdr:spPr bwMode="auto">
        <a:xfrm>
          <a:off x="1543050" y="61255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384</xdr:row>
      <xdr:rowOff>0</xdr:rowOff>
    </xdr:from>
    <xdr:to>
      <xdr:col>2</xdr:col>
      <xdr:colOff>76200</xdr:colOff>
      <xdr:row>385</xdr:row>
      <xdr:rowOff>38101</xdr:rowOff>
    </xdr:to>
    <xdr:sp macro="" textlink="">
      <xdr:nvSpPr>
        <xdr:cNvPr id="151" name="Text Box 196">
          <a:extLst>
            <a:ext uri="{FF2B5EF4-FFF2-40B4-BE49-F238E27FC236}">
              <a16:creationId xmlns:a16="http://schemas.microsoft.com/office/drawing/2014/main" id="{8A423CC3-8CE9-48E6-93EB-72D059B5138A}"/>
            </a:ext>
          </a:extLst>
        </xdr:cNvPr>
        <xdr:cNvSpPr txBox="1">
          <a:spLocks noChangeArrowheads="1"/>
        </xdr:cNvSpPr>
      </xdr:nvSpPr>
      <xdr:spPr bwMode="auto">
        <a:xfrm>
          <a:off x="1543050" y="61912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76200</xdr:colOff>
      <xdr:row>386</xdr:row>
      <xdr:rowOff>38099</xdr:rowOff>
    </xdr:to>
    <xdr:sp macro="" textlink="">
      <xdr:nvSpPr>
        <xdr:cNvPr id="152" name="Text Box 197">
          <a:extLst>
            <a:ext uri="{FF2B5EF4-FFF2-40B4-BE49-F238E27FC236}">
              <a16:creationId xmlns:a16="http://schemas.microsoft.com/office/drawing/2014/main" id="{8C49B6C3-6029-4BB0-BD6F-0737CDAE1E2F}"/>
            </a:ext>
          </a:extLst>
        </xdr:cNvPr>
        <xdr:cNvSpPr txBox="1">
          <a:spLocks noChangeArrowheads="1"/>
        </xdr:cNvSpPr>
      </xdr:nvSpPr>
      <xdr:spPr bwMode="auto">
        <a:xfrm>
          <a:off x="1543050" y="62131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76200</xdr:colOff>
      <xdr:row>389</xdr:row>
      <xdr:rowOff>38100</xdr:rowOff>
    </xdr:to>
    <xdr:sp macro="" textlink="">
      <xdr:nvSpPr>
        <xdr:cNvPr id="153" name="Text Box 198">
          <a:extLst>
            <a:ext uri="{FF2B5EF4-FFF2-40B4-BE49-F238E27FC236}">
              <a16:creationId xmlns:a16="http://schemas.microsoft.com/office/drawing/2014/main" id="{B773E71F-C557-4F7D-88E1-76EDC8289212}"/>
            </a:ext>
          </a:extLst>
        </xdr:cNvPr>
        <xdr:cNvSpPr txBox="1">
          <a:spLocks noChangeArrowheads="1"/>
        </xdr:cNvSpPr>
      </xdr:nvSpPr>
      <xdr:spPr bwMode="auto">
        <a:xfrm>
          <a:off x="1543050" y="62788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390</xdr:row>
      <xdr:rowOff>0</xdr:rowOff>
    </xdr:from>
    <xdr:to>
      <xdr:col>2</xdr:col>
      <xdr:colOff>76200</xdr:colOff>
      <xdr:row>391</xdr:row>
      <xdr:rowOff>38100</xdr:rowOff>
    </xdr:to>
    <xdr:sp macro="" textlink="">
      <xdr:nvSpPr>
        <xdr:cNvPr id="154" name="Text Box 199">
          <a:extLst>
            <a:ext uri="{FF2B5EF4-FFF2-40B4-BE49-F238E27FC236}">
              <a16:creationId xmlns:a16="http://schemas.microsoft.com/office/drawing/2014/main" id="{A8C8EA9C-3A3A-46E6-93F3-8CDD88D1BEA7}"/>
            </a:ext>
          </a:extLst>
        </xdr:cNvPr>
        <xdr:cNvSpPr txBox="1">
          <a:spLocks noChangeArrowheads="1"/>
        </xdr:cNvSpPr>
      </xdr:nvSpPr>
      <xdr:spPr bwMode="auto">
        <a:xfrm>
          <a:off x="1543050" y="63226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76200</xdr:colOff>
      <xdr:row>393</xdr:row>
      <xdr:rowOff>38099</xdr:rowOff>
    </xdr:to>
    <xdr:sp macro="" textlink="">
      <xdr:nvSpPr>
        <xdr:cNvPr id="155" name="Text Box 200">
          <a:extLst>
            <a:ext uri="{FF2B5EF4-FFF2-40B4-BE49-F238E27FC236}">
              <a16:creationId xmlns:a16="http://schemas.microsoft.com/office/drawing/2014/main" id="{1F22A530-1ABF-4AC5-AA0D-1C26909BD2F8}"/>
            </a:ext>
          </a:extLst>
        </xdr:cNvPr>
        <xdr:cNvSpPr txBox="1">
          <a:spLocks noChangeArrowheads="1"/>
        </xdr:cNvSpPr>
      </xdr:nvSpPr>
      <xdr:spPr bwMode="auto">
        <a:xfrm>
          <a:off x="1543050" y="63665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76200</xdr:colOff>
      <xdr:row>394</xdr:row>
      <xdr:rowOff>38100</xdr:rowOff>
    </xdr:to>
    <xdr:sp macro="" textlink="">
      <xdr:nvSpPr>
        <xdr:cNvPr id="156" name="Text Box 201">
          <a:extLst>
            <a:ext uri="{FF2B5EF4-FFF2-40B4-BE49-F238E27FC236}">
              <a16:creationId xmlns:a16="http://schemas.microsoft.com/office/drawing/2014/main" id="{9FED00EF-B017-4BDE-BE2B-C07C2C535A34}"/>
            </a:ext>
          </a:extLst>
        </xdr:cNvPr>
        <xdr:cNvSpPr txBox="1">
          <a:spLocks noChangeArrowheads="1"/>
        </xdr:cNvSpPr>
      </xdr:nvSpPr>
      <xdr:spPr bwMode="auto">
        <a:xfrm>
          <a:off x="154305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76200</xdr:colOff>
      <xdr:row>394</xdr:row>
      <xdr:rowOff>38100</xdr:rowOff>
    </xdr:to>
    <xdr:sp macro="" textlink="">
      <xdr:nvSpPr>
        <xdr:cNvPr id="157" name="Text Box 202">
          <a:extLst>
            <a:ext uri="{FF2B5EF4-FFF2-40B4-BE49-F238E27FC236}">
              <a16:creationId xmlns:a16="http://schemas.microsoft.com/office/drawing/2014/main" id="{B5B7FF3F-1B77-4014-8B33-084D45704F19}"/>
            </a:ext>
          </a:extLst>
        </xdr:cNvPr>
        <xdr:cNvSpPr txBox="1">
          <a:spLocks noChangeArrowheads="1"/>
        </xdr:cNvSpPr>
      </xdr:nvSpPr>
      <xdr:spPr bwMode="auto">
        <a:xfrm>
          <a:off x="154305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</xdr:colOff>
      <xdr:row>414</xdr:row>
      <xdr:rowOff>38100</xdr:rowOff>
    </xdr:to>
    <xdr:sp macro="" textlink="">
      <xdr:nvSpPr>
        <xdr:cNvPr id="158" name="Text Box 203">
          <a:extLst>
            <a:ext uri="{FF2B5EF4-FFF2-40B4-BE49-F238E27FC236}">
              <a16:creationId xmlns:a16="http://schemas.microsoft.com/office/drawing/2014/main" id="{099B409C-3343-4EA5-8D7C-31407F966194}"/>
            </a:ext>
          </a:extLst>
        </xdr:cNvPr>
        <xdr:cNvSpPr txBox="1">
          <a:spLocks noChangeArrowheads="1"/>
        </xdr:cNvSpPr>
      </xdr:nvSpPr>
      <xdr:spPr bwMode="auto">
        <a:xfrm>
          <a:off x="1543050" y="66074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76200</xdr:colOff>
      <xdr:row>476</xdr:row>
      <xdr:rowOff>21821</xdr:rowOff>
    </xdr:to>
    <xdr:sp macro="" textlink="">
      <xdr:nvSpPr>
        <xdr:cNvPr id="159" name="Text Box 204">
          <a:extLst>
            <a:ext uri="{FF2B5EF4-FFF2-40B4-BE49-F238E27FC236}">
              <a16:creationId xmlns:a16="http://schemas.microsoft.com/office/drawing/2014/main" id="{69F28BAE-CC8E-4D88-8B4C-F35B98C11263}"/>
            </a:ext>
          </a:extLst>
        </xdr:cNvPr>
        <xdr:cNvSpPr txBox="1">
          <a:spLocks noChangeArrowheads="1"/>
        </xdr:cNvSpPr>
      </xdr:nvSpPr>
      <xdr:spPr bwMode="auto">
        <a:xfrm>
          <a:off x="1543050" y="71894700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38099</xdr:rowOff>
    </xdr:to>
    <xdr:sp macro="" textlink="">
      <xdr:nvSpPr>
        <xdr:cNvPr id="160" name="Text Box 205">
          <a:extLst>
            <a:ext uri="{FF2B5EF4-FFF2-40B4-BE49-F238E27FC236}">
              <a16:creationId xmlns:a16="http://schemas.microsoft.com/office/drawing/2014/main" id="{5178C648-878F-4593-9E08-DCFB1B925A78}"/>
            </a:ext>
          </a:extLst>
        </xdr:cNvPr>
        <xdr:cNvSpPr txBox="1">
          <a:spLocks noChangeArrowheads="1"/>
        </xdr:cNvSpPr>
      </xdr:nvSpPr>
      <xdr:spPr bwMode="auto">
        <a:xfrm>
          <a:off x="1543050" y="15706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76</xdr:row>
      <xdr:rowOff>38100</xdr:rowOff>
    </xdr:to>
    <xdr:sp macro="" textlink="">
      <xdr:nvSpPr>
        <xdr:cNvPr id="161" name="Text Box 206">
          <a:extLst>
            <a:ext uri="{FF2B5EF4-FFF2-40B4-BE49-F238E27FC236}">
              <a16:creationId xmlns:a16="http://schemas.microsoft.com/office/drawing/2014/main" id="{1903446E-7E55-4EA5-9B68-47151238C874}"/>
            </a:ext>
          </a:extLst>
        </xdr:cNvPr>
        <xdr:cNvSpPr txBox="1">
          <a:spLocks noChangeArrowheads="1"/>
        </xdr:cNvSpPr>
      </xdr:nvSpPr>
      <xdr:spPr bwMode="auto">
        <a:xfrm>
          <a:off x="1543050" y="16144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78</xdr:row>
      <xdr:rowOff>38099</xdr:rowOff>
    </xdr:to>
    <xdr:sp macro="" textlink="">
      <xdr:nvSpPr>
        <xdr:cNvPr id="162" name="Text Box 207">
          <a:extLst>
            <a:ext uri="{FF2B5EF4-FFF2-40B4-BE49-F238E27FC236}">
              <a16:creationId xmlns:a16="http://schemas.microsoft.com/office/drawing/2014/main" id="{C39DBFD2-9D4E-4E39-9697-4F4F65380DCE}"/>
            </a:ext>
          </a:extLst>
        </xdr:cNvPr>
        <xdr:cNvSpPr txBox="1">
          <a:spLocks noChangeArrowheads="1"/>
        </xdr:cNvSpPr>
      </xdr:nvSpPr>
      <xdr:spPr bwMode="auto">
        <a:xfrm>
          <a:off x="1543050" y="16583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80</xdr:row>
      <xdr:rowOff>38100</xdr:rowOff>
    </xdr:to>
    <xdr:sp macro="" textlink="">
      <xdr:nvSpPr>
        <xdr:cNvPr id="163" name="Text Box 208">
          <a:extLst>
            <a:ext uri="{FF2B5EF4-FFF2-40B4-BE49-F238E27FC236}">
              <a16:creationId xmlns:a16="http://schemas.microsoft.com/office/drawing/2014/main" id="{F3FC763A-367D-4A63-A287-A43C096F621F}"/>
            </a:ext>
          </a:extLst>
        </xdr:cNvPr>
        <xdr:cNvSpPr txBox="1">
          <a:spLocks noChangeArrowheads="1"/>
        </xdr:cNvSpPr>
      </xdr:nvSpPr>
      <xdr:spPr bwMode="auto">
        <a:xfrm>
          <a:off x="1543050" y="17021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38100</xdr:rowOff>
    </xdr:to>
    <xdr:sp macro="" textlink="">
      <xdr:nvSpPr>
        <xdr:cNvPr id="164" name="Text Box 209">
          <a:extLst>
            <a:ext uri="{FF2B5EF4-FFF2-40B4-BE49-F238E27FC236}">
              <a16:creationId xmlns:a16="http://schemas.microsoft.com/office/drawing/2014/main" id="{5D8EE9C7-C281-4EF5-901C-1F3FFF9B4A3A}"/>
            </a:ext>
          </a:extLst>
        </xdr:cNvPr>
        <xdr:cNvSpPr txBox="1">
          <a:spLocks noChangeArrowheads="1"/>
        </xdr:cNvSpPr>
      </xdr:nvSpPr>
      <xdr:spPr bwMode="auto">
        <a:xfrm>
          <a:off x="1543050" y="17459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84</xdr:row>
      <xdr:rowOff>38100</xdr:rowOff>
    </xdr:to>
    <xdr:sp macro="" textlink="">
      <xdr:nvSpPr>
        <xdr:cNvPr id="165" name="Text Box 210">
          <a:extLst>
            <a:ext uri="{FF2B5EF4-FFF2-40B4-BE49-F238E27FC236}">
              <a16:creationId xmlns:a16="http://schemas.microsoft.com/office/drawing/2014/main" id="{5A406BD4-CDFC-4F61-BDDE-5EE1D1F8D6F2}"/>
            </a:ext>
          </a:extLst>
        </xdr:cNvPr>
        <xdr:cNvSpPr txBox="1">
          <a:spLocks noChangeArrowheads="1"/>
        </xdr:cNvSpPr>
      </xdr:nvSpPr>
      <xdr:spPr bwMode="auto">
        <a:xfrm>
          <a:off x="1543050" y="178974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</xdr:colOff>
      <xdr:row>86</xdr:row>
      <xdr:rowOff>38101</xdr:rowOff>
    </xdr:to>
    <xdr:sp macro="" textlink="">
      <xdr:nvSpPr>
        <xdr:cNvPr id="166" name="Text Box 211">
          <a:extLst>
            <a:ext uri="{FF2B5EF4-FFF2-40B4-BE49-F238E27FC236}">
              <a16:creationId xmlns:a16="http://schemas.microsoft.com/office/drawing/2014/main" id="{B1AB752F-12A3-4828-B132-12E7B87BEAB9}"/>
            </a:ext>
          </a:extLst>
        </xdr:cNvPr>
        <xdr:cNvSpPr txBox="1">
          <a:spLocks noChangeArrowheads="1"/>
        </xdr:cNvSpPr>
      </xdr:nvSpPr>
      <xdr:spPr bwMode="auto">
        <a:xfrm>
          <a:off x="1543050" y="18335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88</xdr:row>
      <xdr:rowOff>38100</xdr:rowOff>
    </xdr:to>
    <xdr:sp macro="" textlink="">
      <xdr:nvSpPr>
        <xdr:cNvPr id="167" name="Text Box 212">
          <a:extLst>
            <a:ext uri="{FF2B5EF4-FFF2-40B4-BE49-F238E27FC236}">
              <a16:creationId xmlns:a16="http://schemas.microsoft.com/office/drawing/2014/main" id="{92FA01BC-5C8E-44BE-86CA-7B078E74CEA7}"/>
            </a:ext>
          </a:extLst>
        </xdr:cNvPr>
        <xdr:cNvSpPr txBox="1">
          <a:spLocks noChangeArrowheads="1"/>
        </xdr:cNvSpPr>
      </xdr:nvSpPr>
      <xdr:spPr bwMode="auto">
        <a:xfrm>
          <a:off x="1543050" y="18773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38101</xdr:rowOff>
    </xdr:to>
    <xdr:sp macro="" textlink="">
      <xdr:nvSpPr>
        <xdr:cNvPr id="168" name="Text Box 213">
          <a:extLst>
            <a:ext uri="{FF2B5EF4-FFF2-40B4-BE49-F238E27FC236}">
              <a16:creationId xmlns:a16="http://schemas.microsoft.com/office/drawing/2014/main" id="{583E37AD-CDBC-4055-A443-224F8D5B06D7}"/>
            </a:ext>
          </a:extLst>
        </xdr:cNvPr>
        <xdr:cNvSpPr txBox="1">
          <a:spLocks noChangeArrowheads="1"/>
        </xdr:cNvSpPr>
      </xdr:nvSpPr>
      <xdr:spPr bwMode="auto">
        <a:xfrm>
          <a:off x="1543050" y="1921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</xdr:colOff>
      <xdr:row>92</xdr:row>
      <xdr:rowOff>38099</xdr:rowOff>
    </xdr:to>
    <xdr:sp macro="" textlink="">
      <xdr:nvSpPr>
        <xdr:cNvPr id="169" name="Text Box 214">
          <a:extLst>
            <a:ext uri="{FF2B5EF4-FFF2-40B4-BE49-F238E27FC236}">
              <a16:creationId xmlns:a16="http://schemas.microsoft.com/office/drawing/2014/main" id="{A8F93FC5-CAFE-4BD9-9373-D78F6A256B06}"/>
            </a:ext>
          </a:extLst>
        </xdr:cNvPr>
        <xdr:cNvSpPr txBox="1">
          <a:spLocks noChangeArrowheads="1"/>
        </xdr:cNvSpPr>
      </xdr:nvSpPr>
      <xdr:spPr bwMode="auto">
        <a:xfrm>
          <a:off x="1543050" y="196500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94</xdr:row>
      <xdr:rowOff>38101</xdr:rowOff>
    </xdr:to>
    <xdr:sp macro="" textlink="">
      <xdr:nvSpPr>
        <xdr:cNvPr id="170" name="Text Box 215">
          <a:extLst>
            <a:ext uri="{FF2B5EF4-FFF2-40B4-BE49-F238E27FC236}">
              <a16:creationId xmlns:a16="http://schemas.microsoft.com/office/drawing/2014/main" id="{CC25B830-7BA5-437B-8730-471376AA343A}"/>
            </a:ext>
          </a:extLst>
        </xdr:cNvPr>
        <xdr:cNvSpPr txBox="1">
          <a:spLocks noChangeArrowheads="1"/>
        </xdr:cNvSpPr>
      </xdr:nvSpPr>
      <xdr:spPr bwMode="auto">
        <a:xfrm>
          <a:off x="1543050" y="200882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</xdr:colOff>
      <xdr:row>96</xdr:row>
      <xdr:rowOff>38099</xdr:rowOff>
    </xdr:to>
    <xdr:sp macro="" textlink="">
      <xdr:nvSpPr>
        <xdr:cNvPr id="171" name="Text Box 216">
          <a:extLst>
            <a:ext uri="{FF2B5EF4-FFF2-40B4-BE49-F238E27FC236}">
              <a16:creationId xmlns:a16="http://schemas.microsoft.com/office/drawing/2014/main" id="{1E1894A1-5444-4504-B0AE-6A7703826F5A}"/>
            </a:ext>
          </a:extLst>
        </xdr:cNvPr>
        <xdr:cNvSpPr txBox="1">
          <a:spLocks noChangeArrowheads="1"/>
        </xdr:cNvSpPr>
      </xdr:nvSpPr>
      <xdr:spPr bwMode="auto">
        <a:xfrm>
          <a:off x="1543050" y="20526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100</xdr:row>
      <xdr:rowOff>38099</xdr:rowOff>
    </xdr:to>
    <xdr:sp macro="" textlink="">
      <xdr:nvSpPr>
        <xdr:cNvPr id="172" name="Text Box 217">
          <a:extLst>
            <a:ext uri="{FF2B5EF4-FFF2-40B4-BE49-F238E27FC236}">
              <a16:creationId xmlns:a16="http://schemas.microsoft.com/office/drawing/2014/main" id="{387BF37E-51B5-48BC-987C-21AB25230374}"/>
            </a:ext>
          </a:extLst>
        </xdr:cNvPr>
        <xdr:cNvSpPr txBox="1">
          <a:spLocks noChangeArrowheads="1"/>
        </xdr:cNvSpPr>
      </xdr:nvSpPr>
      <xdr:spPr bwMode="auto">
        <a:xfrm>
          <a:off x="154305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76200</xdr:colOff>
      <xdr:row>182</xdr:row>
      <xdr:rowOff>38100</xdr:rowOff>
    </xdr:to>
    <xdr:sp macro="" textlink="">
      <xdr:nvSpPr>
        <xdr:cNvPr id="173" name="Text Box 218">
          <a:extLst>
            <a:ext uri="{FF2B5EF4-FFF2-40B4-BE49-F238E27FC236}">
              <a16:creationId xmlns:a16="http://schemas.microsoft.com/office/drawing/2014/main" id="{1E7EA255-C05D-4F62-BB1D-1DD76CA66EA9}"/>
            </a:ext>
          </a:extLst>
        </xdr:cNvPr>
        <xdr:cNvSpPr txBox="1">
          <a:spLocks noChangeArrowheads="1"/>
        </xdr:cNvSpPr>
      </xdr:nvSpPr>
      <xdr:spPr bwMode="auto">
        <a:xfrm>
          <a:off x="1543050" y="30603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76200</xdr:colOff>
      <xdr:row>278</xdr:row>
      <xdr:rowOff>38101</xdr:rowOff>
    </xdr:to>
    <xdr:sp macro="" textlink="">
      <xdr:nvSpPr>
        <xdr:cNvPr id="174" name="Text Box 219">
          <a:extLst>
            <a:ext uri="{FF2B5EF4-FFF2-40B4-BE49-F238E27FC236}">
              <a16:creationId xmlns:a16="http://schemas.microsoft.com/office/drawing/2014/main" id="{15DDD844-2DF2-419F-9F4E-F87CB9F0CE00}"/>
            </a:ext>
          </a:extLst>
        </xdr:cNvPr>
        <xdr:cNvSpPr txBox="1">
          <a:spLocks noChangeArrowheads="1"/>
        </xdr:cNvSpPr>
      </xdr:nvSpPr>
      <xdr:spPr bwMode="auto">
        <a:xfrm>
          <a:off x="1543050" y="40900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76200</xdr:colOff>
      <xdr:row>371</xdr:row>
      <xdr:rowOff>38099</xdr:rowOff>
    </xdr:to>
    <xdr:sp macro="" textlink="">
      <xdr:nvSpPr>
        <xdr:cNvPr id="175" name="Text Box 220">
          <a:extLst>
            <a:ext uri="{FF2B5EF4-FFF2-40B4-BE49-F238E27FC236}">
              <a16:creationId xmlns:a16="http://schemas.microsoft.com/office/drawing/2014/main" id="{E76635B9-5645-4757-B015-8E0021F80EA7}"/>
            </a:ext>
          </a:extLst>
        </xdr:cNvPr>
        <xdr:cNvSpPr txBox="1">
          <a:spLocks noChangeArrowheads="1"/>
        </xdr:cNvSpPr>
      </xdr:nvSpPr>
      <xdr:spPr bwMode="auto">
        <a:xfrm>
          <a:off x="1543050" y="58864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76200</xdr:colOff>
      <xdr:row>372</xdr:row>
      <xdr:rowOff>38100</xdr:rowOff>
    </xdr:to>
    <xdr:sp macro="" textlink="">
      <xdr:nvSpPr>
        <xdr:cNvPr id="176" name="Text Box 221">
          <a:extLst>
            <a:ext uri="{FF2B5EF4-FFF2-40B4-BE49-F238E27FC236}">
              <a16:creationId xmlns:a16="http://schemas.microsoft.com/office/drawing/2014/main" id="{2FC44EE2-8DBA-4E00-8B31-B96E1AE3D981}"/>
            </a:ext>
          </a:extLst>
        </xdr:cNvPr>
        <xdr:cNvSpPr txBox="1">
          <a:spLocks noChangeArrowheads="1"/>
        </xdr:cNvSpPr>
      </xdr:nvSpPr>
      <xdr:spPr bwMode="auto">
        <a:xfrm>
          <a:off x="1543050" y="59083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76200</xdr:colOff>
      <xdr:row>377</xdr:row>
      <xdr:rowOff>29441</xdr:rowOff>
    </xdr:to>
    <xdr:sp macro="" textlink="">
      <xdr:nvSpPr>
        <xdr:cNvPr id="177" name="Text Box 223">
          <a:extLst>
            <a:ext uri="{FF2B5EF4-FFF2-40B4-BE49-F238E27FC236}">
              <a16:creationId xmlns:a16="http://schemas.microsoft.com/office/drawing/2014/main" id="{44A15916-A87F-48D3-8BBF-8AE17F534AC2}"/>
            </a:ext>
          </a:extLst>
        </xdr:cNvPr>
        <xdr:cNvSpPr txBox="1">
          <a:spLocks noChangeArrowheads="1"/>
        </xdr:cNvSpPr>
      </xdr:nvSpPr>
      <xdr:spPr bwMode="auto">
        <a:xfrm>
          <a:off x="1543050" y="60169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76200</xdr:colOff>
      <xdr:row>379</xdr:row>
      <xdr:rowOff>38100</xdr:rowOff>
    </xdr:to>
    <xdr:sp macro="" textlink="">
      <xdr:nvSpPr>
        <xdr:cNvPr id="178" name="Text Box 224">
          <a:extLst>
            <a:ext uri="{FF2B5EF4-FFF2-40B4-BE49-F238E27FC236}">
              <a16:creationId xmlns:a16="http://schemas.microsoft.com/office/drawing/2014/main" id="{6E042ED2-5B06-4B3D-BB4D-27A50ABD6AFB}"/>
            </a:ext>
          </a:extLst>
        </xdr:cNvPr>
        <xdr:cNvSpPr txBox="1">
          <a:spLocks noChangeArrowheads="1"/>
        </xdr:cNvSpPr>
      </xdr:nvSpPr>
      <xdr:spPr bwMode="auto">
        <a:xfrm>
          <a:off x="1543050" y="6059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76200</xdr:colOff>
      <xdr:row>381</xdr:row>
      <xdr:rowOff>38101</xdr:rowOff>
    </xdr:to>
    <xdr:sp macro="" textlink="">
      <xdr:nvSpPr>
        <xdr:cNvPr id="179" name="Text Box 225">
          <a:extLst>
            <a:ext uri="{FF2B5EF4-FFF2-40B4-BE49-F238E27FC236}">
              <a16:creationId xmlns:a16="http://schemas.microsoft.com/office/drawing/2014/main" id="{FA708691-8B91-40A7-A85E-9409505DF13F}"/>
            </a:ext>
          </a:extLst>
        </xdr:cNvPr>
        <xdr:cNvSpPr txBox="1">
          <a:spLocks noChangeArrowheads="1"/>
        </xdr:cNvSpPr>
      </xdr:nvSpPr>
      <xdr:spPr bwMode="auto">
        <a:xfrm>
          <a:off x="1543050" y="61036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76200</xdr:colOff>
      <xdr:row>382</xdr:row>
      <xdr:rowOff>38099</xdr:rowOff>
    </xdr:to>
    <xdr:sp macro="" textlink="">
      <xdr:nvSpPr>
        <xdr:cNvPr id="180" name="Text Box 226">
          <a:extLst>
            <a:ext uri="{FF2B5EF4-FFF2-40B4-BE49-F238E27FC236}">
              <a16:creationId xmlns:a16="http://schemas.microsoft.com/office/drawing/2014/main" id="{57CC8C03-38BB-4684-8E70-5E8B4B5493BF}"/>
            </a:ext>
          </a:extLst>
        </xdr:cNvPr>
        <xdr:cNvSpPr txBox="1">
          <a:spLocks noChangeArrowheads="1"/>
        </xdr:cNvSpPr>
      </xdr:nvSpPr>
      <xdr:spPr bwMode="auto">
        <a:xfrm>
          <a:off x="1543050" y="61255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384</xdr:row>
      <xdr:rowOff>0</xdr:rowOff>
    </xdr:from>
    <xdr:to>
      <xdr:col>2</xdr:col>
      <xdr:colOff>76200</xdr:colOff>
      <xdr:row>385</xdr:row>
      <xdr:rowOff>38101</xdr:rowOff>
    </xdr:to>
    <xdr:sp macro="" textlink="">
      <xdr:nvSpPr>
        <xdr:cNvPr id="181" name="Text Box 227">
          <a:extLst>
            <a:ext uri="{FF2B5EF4-FFF2-40B4-BE49-F238E27FC236}">
              <a16:creationId xmlns:a16="http://schemas.microsoft.com/office/drawing/2014/main" id="{F6ADAE15-C427-4BFD-A853-E2E42463F220}"/>
            </a:ext>
          </a:extLst>
        </xdr:cNvPr>
        <xdr:cNvSpPr txBox="1">
          <a:spLocks noChangeArrowheads="1"/>
        </xdr:cNvSpPr>
      </xdr:nvSpPr>
      <xdr:spPr bwMode="auto">
        <a:xfrm>
          <a:off x="1543050" y="61912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76200</xdr:colOff>
      <xdr:row>386</xdr:row>
      <xdr:rowOff>38099</xdr:rowOff>
    </xdr:to>
    <xdr:sp macro="" textlink="">
      <xdr:nvSpPr>
        <xdr:cNvPr id="182" name="Text Box 228">
          <a:extLst>
            <a:ext uri="{FF2B5EF4-FFF2-40B4-BE49-F238E27FC236}">
              <a16:creationId xmlns:a16="http://schemas.microsoft.com/office/drawing/2014/main" id="{603AD9B3-EFE6-4979-ABF5-3567900A00A2}"/>
            </a:ext>
          </a:extLst>
        </xdr:cNvPr>
        <xdr:cNvSpPr txBox="1">
          <a:spLocks noChangeArrowheads="1"/>
        </xdr:cNvSpPr>
      </xdr:nvSpPr>
      <xdr:spPr bwMode="auto">
        <a:xfrm>
          <a:off x="1543050" y="62131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76200</xdr:colOff>
      <xdr:row>389</xdr:row>
      <xdr:rowOff>38100</xdr:rowOff>
    </xdr:to>
    <xdr:sp macro="" textlink="">
      <xdr:nvSpPr>
        <xdr:cNvPr id="183" name="Text Box 229">
          <a:extLst>
            <a:ext uri="{FF2B5EF4-FFF2-40B4-BE49-F238E27FC236}">
              <a16:creationId xmlns:a16="http://schemas.microsoft.com/office/drawing/2014/main" id="{324A48D2-96C2-43B4-9142-F8D4D3139FD1}"/>
            </a:ext>
          </a:extLst>
        </xdr:cNvPr>
        <xdr:cNvSpPr txBox="1">
          <a:spLocks noChangeArrowheads="1"/>
        </xdr:cNvSpPr>
      </xdr:nvSpPr>
      <xdr:spPr bwMode="auto">
        <a:xfrm>
          <a:off x="1543050" y="62788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390</xdr:row>
      <xdr:rowOff>0</xdr:rowOff>
    </xdr:from>
    <xdr:to>
      <xdr:col>2</xdr:col>
      <xdr:colOff>76200</xdr:colOff>
      <xdr:row>391</xdr:row>
      <xdr:rowOff>38100</xdr:rowOff>
    </xdr:to>
    <xdr:sp macro="" textlink="">
      <xdr:nvSpPr>
        <xdr:cNvPr id="184" name="Text Box 230">
          <a:extLst>
            <a:ext uri="{FF2B5EF4-FFF2-40B4-BE49-F238E27FC236}">
              <a16:creationId xmlns:a16="http://schemas.microsoft.com/office/drawing/2014/main" id="{E669F23E-742A-41B0-AF84-D695587871E5}"/>
            </a:ext>
          </a:extLst>
        </xdr:cNvPr>
        <xdr:cNvSpPr txBox="1">
          <a:spLocks noChangeArrowheads="1"/>
        </xdr:cNvSpPr>
      </xdr:nvSpPr>
      <xdr:spPr bwMode="auto">
        <a:xfrm>
          <a:off x="1543050" y="63226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76200</xdr:colOff>
      <xdr:row>393</xdr:row>
      <xdr:rowOff>38099</xdr:rowOff>
    </xdr:to>
    <xdr:sp macro="" textlink="">
      <xdr:nvSpPr>
        <xdr:cNvPr id="185" name="Text Box 231">
          <a:extLst>
            <a:ext uri="{FF2B5EF4-FFF2-40B4-BE49-F238E27FC236}">
              <a16:creationId xmlns:a16="http://schemas.microsoft.com/office/drawing/2014/main" id="{E46B4085-6470-40AC-9562-91C4630611AD}"/>
            </a:ext>
          </a:extLst>
        </xdr:cNvPr>
        <xdr:cNvSpPr txBox="1">
          <a:spLocks noChangeArrowheads="1"/>
        </xdr:cNvSpPr>
      </xdr:nvSpPr>
      <xdr:spPr bwMode="auto">
        <a:xfrm>
          <a:off x="1543050" y="63665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76200</xdr:colOff>
      <xdr:row>394</xdr:row>
      <xdr:rowOff>38100</xdr:rowOff>
    </xdr:to>
    <xdr:sp macro="" textlink="">
      <xdr:nvSpPr>
        <xdr:cNvPr id="186" name="Text Box 232">
          <a:extLst>
            <a:ext uri="{FF2B5EF4-FFF2-40B4-BE49-F238E27FC236}">
              <a16:creationId xmlns:a16="http://schemas.microsoft.com/office/drawing/2014/main" id="{79C20E78-DE0B-4DA8-9C0F-9F012D04009E}"/>
            </a:ext>
          </a:extLst>
        </xdr:cNvPr>
        <xdr:cNvSpPr txBox="1">
          <a:spLocks noChangeArrowheads="1"/>
        </xdr:cNvSpPr>
      </xdr:nvSpPr>
      <xdr:spPr bwMode="auto">
        <a:xfrm>
          <a:off x="154305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</xdr:colOff>
      <xdr:row>412</xdr:row>
      <xdr:rowOff>38101</xdr:rowOff>
    </xdr:to>
    <xdr:sp macro="" textlink="">
      <xdr:nvSpPr>
        <xdr:cNvPr id="187" name="Text Box 233">
          <a:extLst>
            <a:ext uri="{FF2B5EF4-FFF2-40B4-BE49-F238E27FC236}">
              <a16:creationId xmlns:a16="http://schemas.microsoft.com/office/drawing/2014/main" id="{68DC61EF-A772-4A2B-8D62-ED79568718B5}"/>
            </a:ext>
          </a:extLst>
        </xdr:cNvPr>
        <xdr:cNvSpPr txBox="1">
          <a:spLocks noChangeArrowheads="1"/>
        </xdr:cNvSpPr>
      </xdr:nvSpPr>
      <xdr:spPr bwMode="auto">
        <a:xfrm>
          <a:off x="1543050" y="65855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76200</xdr:colOff>
      <xdr:row>474</xdr:row>
      <xdr:rowOff>21820</xdr:rowOff>
    </xdr:to>
    <xdr:sp macro="" textlink="">
      <xdr:nvSpPr>
        <xdr:cNvPr id="188" name="Text Box 234">
          <a:extLst>
            <a:ext uri="{FF2B5EF4-FFF2-40B4-BE49-F238E27FC236}">
              <a16:creationId xmlns:a16="http://schemas.microsoft.com/office/drawing/2014/main" id="{784A599A-08E8-437F-8F06-03576CBBE764}"/>
            </a:ext>
          </a:extLst>
        </xdr:cNvPr>
        <xdr:cNvSpPr txBox="1">
          <a:spLocks noChangeArrowheads="1"/>
        </xdr:cNvSpPr>
      </xdr:nvSpPr>
      <xdr:spPr bwMode="auto">
        <a:xfrm>
          <a:off x="1543050" y="71713725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38101</xdr:rowOff>
    </xdr:to>
    <xdr:sp macro="" textlink="">
      <xdr:nvSpPr>
        <xdr:cNvPr id="189" name="Text Box 235">
          <a:extLst>
            <a:ext uri="{FF2B5EF4-FFF2-40B4-BE49-F238E27FC236}">
              <a16:creationId xmlns:a16="http://schemas.microsoft.com/office/drawing/2014/main" id="{EC2D7F77-C443-4151-8FA5-82C64A8080CF}"/>
            </a:ext>
          </a:extLst>
        </xdr:cNvPr>
        <xdr:cNvSpPr txBox="1">
          <a:spLocks noChangeArrowheads="1"/>
        </xdr:cNvSpPr>
      </xdr:nvSpPr>
      <xdr:spPr bwMode="auto">
        <a:xfrm>
          <a:off x="1543050" y="15925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38100</xdr:rowOff>
    </xdr:to>
    <xdr:sp macro="" textlink="">
      <xdr:nvSpPr>
        <xdr:cNvPr id="190" name="Text Box 236">
          <a:extLst>
            <a:ext uri="{FF2B5EF4-FFF2-40B4-BE49-F238E27FC236}">
              <a16:creationId xmlns:a16="http://schemas.microsoft.com/office/drawing/2014/main" id="{5D462224-0252-45F8-AB94-118E9E29B8A7}"/>
            </a:ext>
          </a:extLst>
        </xdr:cNvPr>
        <xdr:cNvSpPr txBox="1">
          <a:spLocks noChangeArrowheads="1"/>
        </xdr:cNvSpPr>
      </xdr:nvSpPr>
      <xdr:spPr bwMode="auto">
        <a:xfrm>
          <a:off x="1543050" y="16363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38100</xdr:rowOff>
    </xdr:to>
    <xdr:sp macro="" textlink="">
      <xdr:nvSpPr>
        <xdr:cNvPr id="191" name="Text Box 237">
          <a:extLst>
            <a:ext uri="{FF2B5EF4-FFF2-40B4-BE49-F238E27FC236}">
              <a16:creationId xmlns:a16="http://schemas.microsoft.com/office/drawing/2014/main" id="{C4404D16-AC10-4E5A-B3E2-D7A4F811909D}"/>
            </a:ext>
          </a:extLst>
        </xdr:cNvPr>
        <xdr:cNvSpPr txBox="1">
          <a:spLocks noChangeArrowheads="1"/>
        </xdr:cNvSpPr>
      </xdr:nvSpPr>
      <xdr:spPr bwMode="auto">
        <a:xfrm>
          <a:off x="1543050" y="16363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92" name="Text Box 238">
          <a:extLst>
            <a:ext uri="{FF2B5EF4-FFF2-40B4-BE49-F238E27FC236}">
              <a16:creationId xmlns:a16="http://schemas.microsoft.com/office/drawing/2014/main" id="{BDC3ABA5-BDF9-4CF3-8E3C-8FC413ACDB66}"/>
            </a:ext>
          </a:extLst>
        </xdr:cNvPr>
        <xdr:cNvSpPr txBox="1">
          <a:spLocks noChangeArrowheads="1"/>
        </xdr:cNvSpPr>
      </xdr:nvSpPr>
      <xdr:spPr bwMode="auto">
        <a:xfrm>
          <a:off x="1543050" y="16802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38101</xdr:rowOff>
    </xdr:to>
    <xdr:sp macro="" textlink="">
      <xdr:nvSpPr>
        <xdr:cNvPr id="193" name="Text Box 239">
          <a:extLst>
            <a:ext uri="{FF2B5EF4-FFF2-40B4-BE49-F238E27FC236}">
              <a16:creationId xmlns:a16="http://schemas.microsoft.com/office/drawing/2014/main" id="{D1CDC757-1A3F-4225-97FD-2AB8FC2DE9ED}"/>
            </a:ext>
          </a:extLst>
        </xdr:cNvPr>
        <xdr:cNvSpPr txBox="1">
          <a:spLocks noChangeArrowheads="1"/>
        </xdr:cNvSpPr>
      </xdr:nvSpPr>
      <xdr:spPr bwMode="auto">
        <a:xfrm>
          <a:off x="1543050" y="16802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81</xdr:row>
      <xdr:rowOff>38099</xdr:rowOff>
    </xdr:to>
    <xdr:sp macro="" textlink="">
      <xdr:nvSpPr>
        <xdr:cNvPr id="194" name="Text Box 240">
          <a:extLst>
            <a:ext uri="{FF2B5EF4-FFF2-40B4-BE49-F238E27FC236}">
              <a16:creationId xmlns:a16="http://schemas.microsoft.com/office/drawing/2014/main" id="{71B71866-F3C0-445C-87B6-47B8D2734EF3}"/>
            </a:ext>
          </a:extLst>
        </xdr:cNvPr>
        <xdr:cNvSpPr txBox="1">
          <a:spLocks noChangeArrowheads="1"/>
        </xdr:cNvSpPr>
      </xdr:nvSpPr>
      <xdr:spPr bwMode="auto">
        <a:xfrm>
          <a:off x="1543050" y="172402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81</xdr:row>
      <xdr:rowOff>38099</xdr:rowOff>
    </xdr:to>
    <xdr:sp macro="" textlink="">
      <xdr:nvSpPr>
        <xdr:cNvPr id="195" name="Text Box 241">
          <a:extLst>
            <a:ext uri="{FF2B5EF4-FFF2-40B4-BE49-F238E27FC236}">
              <a16:creationId xmlns:a16="http://schemas.microsoft.com/office/drawing/2014/main" id="{A733FC4D-5996-4603-AFA2-F8DF7CDC89CD}"/>
            </a:ext>
          </a:extLst>
        </xdr:cNvPr>
        <xdr:cNvSpPr txBox="1">
          <a:spLocks noChangeArrowheads="1"/>
        </xdr:cNvSpPr>
      </xdr:nvSpPr>
      <xdr:spPr bwMode="auto">
        <a:xfrm>
          <a:off x="1543050" y="172402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38101</xdr:rowOff>
    </xdr:to>
    <xdr:sp macro="" textlink="">
      <xdr:nvSpPr>
        <xdr:cNvPr id="196" name="Text Box 242">
          <a:extLst>
            <a:ext uri="{FF2B5EF4-FFF2-40B4-BE49-F238E27FC236}">
              <a16:creationId xmlns:a16="http://schemas.microsoft.com/office/drawing/2014/main" id="{4193CA8D-7773-4139-984B-64474178CE7F}"/>
            </a:ext>
          </a:extLst>
        </xdr:cNvPr>
        <xdr:cNvSpPr txBox="1">
          <a:spLocks noChangeArrowheads="1"/>
        </xdr:cNvSpPr>
      </xdr:nvSpPr>
      <xdr:spPr bwMode="auto">
        <a:xfrm>
          <a:off x="1543050" y="1767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38101</xdr:rowOff>
    </xdr:to>
    <xdr:sp macro="" textlink="">
      <xdr:nvSpPr>
        <xdr:cNvPr id="197" name="Text Box 243">
          <a:extLst>
            <a:ext uri="{FF2B5EF4-FFF2-40B4-BE49-F238E27FC236}">
              <a16:creationId xmlns:a16="http://schemas.microsoft.com/office/drawing/2014/main" id="{375B7411-F624-426B-B345-CE703ECCB8DC}"/>
            </a:ext>
          </a:extLst>
        </xdr:cNvPr>
        <xdr:cNvSpPr txBox="1">
          <a:spLocks noChangeArrowheads="1"/>
        </xdr:cNvSpPr>
      </xdr:nvSpPr>
      <xdr:spPr bwMode="auto">
        <a:xfrm>
          <a:off x="1543050" y="1767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</xdr:colOff>
      <xdr:row>85</xdr:row>
      <xdr:rowOff>38099</xdr:rowOff>
    </xdr:to>
    <xdr:sp macro="" textlink="">
      <xdr:nvSpPr>
        <xdr:cNvPr id="198" name="Text Box 244">
          <a:extLst>
            <a:ext uri="{FF2B5EF4-FFF2-40B4-BE49-F238E27FC236}">
              <a16:creationId xmlns:a16="http://schemas.microsoft.com/office/drawing/2014/main" id="{34D51CD2-2AE5-4BA0-9837-AE93712D6EC3}"/>
            </a:ext>
          </a:extLst>
        </xdr:cNvPr>
        <xdr:cNvSpPr txBox="1">
          <a:spLocks noChangeArrowheads="1"/>
        </xdr:cNvSpPr>
      </xdr:nvSpPr>
      <xdr:spPr bwMode="auto">
        <a:xfrm>
          <a:off x="1543050" y="18116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</xdr:colOff>
      <xdr:row>85</xdr:row>
      <xdr:rowOff>38099</xdr:rowOff>
    </xdr:to>
    <xdr:sp macro="" textlink="">
      <xdr:nvSpPr>
        <xdr:cNvPr id="199" name="Text Box 245">
          <a:extLst>
            <a:ext uri="{FF2B5EF4-FFF2-40B4-BE49-F238E27FC236}">
              <a16:creationId xmlns:a16="http://schemas.microsoft.com/office/drawing/2014/main" id="{ADF72564-1AE1-4D35-80DD-544E009868F6}"/>
            </a:ext>
          </a:extLst>
        </xdr:cNvPr>
        <xdr:cNvSpPr txBox="1">
          <a:spLocks noChangeArrowheads="1"/>
        </xdr:cNvSpPr>
      </xdr:nvSpPr>
      <xdr:spPr bwMode="auto">
        <a:xfrm>
          <a:off x="1543050" y="18116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38100</xdr:rowOff>
    </xdr:to>
    <xdr:sp macro="" textlink="">
      <xdr:nvSpPr>
        <xdr:cNvPr id="200" name="Text Box 246">
          <a:extLst>
            <a:ext uri="{FF2B5EF4-FFF2-40B4-BE49-F238E27FC236}">
              <a16:creationId xmlns:a16="http://schemas.microsoft.com/office/drawing/2014/main" id="{A37A025E-85E9-476F-B5A4-C3C65A0BF171}"/>
            </a:ext>
          </a:extLst>
        </xdr:cNvPr>
        <xdr:cNvSpPr txBox="1">
          <a:spLocks noChangeArrowheads="1"/>
        </xdr:cNvSpPr>
      </xdr:nvSpPr>
      <xdr:spPr bwMode="auto">
        <a:xfrm>
          <a:off x="1543050" y="185547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25977</xdr:colOff>
      <xdr:row>86</xdr:row>
      <xdr:rowOff>8659</xdr:rowOff>
    </xdr:from>
    <xdr:to>
      <xdr:col>2</xdr:col>
      <xdr:colOff>102177</xdr:colOff>
      <xdr:row>87</xdr:row>
      <xdr:rowOff>46759</xdr:rowOff>
    </xdr:to>
    <xdr:sp macro="" textlink="">
      <xdr:nvSpPr>
        <xdr:cNvPr id="201" name="Text Box 247">
          <a:extLst>
            <a:ext uri="{FF2B5EF4-FFF2-40B4-BE49-F238E27FC236}">
              <a16:creationId xmlns:a16="http://schemas.microsoft.com/office/drawing/2014/main" id="{CC488C14-BFFD-4AA1-9A0B-9A6044DA0F24}"/>
            </a:ext>
          </a:extLst>
        </xdr:cNvPr>
        <xdr:cNvSpPr txBox="1">
          <a:spLocks noChangeArrowheads="1"/>
        </xdr:cNvSpPr>
      </xdr:nvSpPr>
      <xdr:spPr bwMode="auto">
        <a:xfrm>
          <a:off x="1569027" y="18563359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38099</xdr:rowOff>
    </xdr:to>
    <xdr:sp macro="" textlink="">
      <xdr:nvSpPr>
        <xdr:cNvPr id="202" name="Text Box 248">
          <a:extLst>
            <a:ext uri="{FF2B5EF4-FFF2-40B4-BE49-F238E27FC236}">
              <a16:creationId xmlns:a16="http://schemas.microsoft.com/office/drawing/2014/main" id="{EF41BF1C-549D-4D2F-830B-7C36E348DE30}"/>
            </a:ext>
          </a:extLst>
        </xdr:cNvPr>
        <xdr:cNvSpPr txBox="1">
          <a:spLocks noChangeArrowheads="1"/>
        </xdr:cNvSpPr>
      </xdr:nvSpPr>
      <xdr:spPr bwMode="auto">
        <a:xfrm>
          <a:off x="1543050" y="18992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38099</xdr:rowOff>
    </xdr:to>
    <xdr:sp macro="" textlink="">
      <xdr:nvSpPr>
        <xdr:cNvPr id="203" name="Text Box 249">
          <a:extLst>
            <a:ext uri="{FF2B5EF4-FFF2-40B4-BE49-F238E27FC236}">
              <a16:creationId xmlns:a16="http://schemas.microsoft.com/office/drawing/2014/main" id="{311523E4-A2B8-4246-980F-2A179A8C6567}"/>
            </a:ext>
          </a:extLst>
        </xdr:cNvPr>
        <xdr:cNvSpPr txBox="1">
          <a:spLocks noChangeArrowheads="1"/>
        </xdr:cNvSpPr>
      </xdr:nvSpPr>
      <xdr:spPr bwMode="auto">
        <a:xfrm>
          <a:off x="1543050" y="18992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38100</xdr:rowOff>
    </xdr:to>
    <xdr:sp macro="" textlink="">
      <xdr:nvSpPr>
        <xdr:cNvPr id="204" name="Text Box 250">
          <a:extLst>
            <a:ext uri="{FF2B5EF4-FFF2-40B4-BE49-F238E27FC236}">
              <a16:creationId xmlns:a16="http://schemas.microsoft.com/office/drawing/2014/main" id="{4FE8ADB8-C7DA-41F0-B652-D7EE766B1952}"/>
            </a:ext>
          </a:extLst>
        </xdr:cNvPr>
        <xdr:cNvSpPr txBox="1">
          <a:spLocks noChangeArrowheads="1"/>
        </xdr:cNvSpPr>
      </xdr:nvSpPr>
      <xdr:spPr bwMode="auto">
        <a:xfrm>
          <a:off x="1543050" y="1943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38100</xdr:rowOff>
    </xdr:to>
    <xdr:sp macro="" textlink="">
      <xdr:nvSpPr>
        <xdr:cNvPr id="205" name="Text Box 251">
          <a:extLst>
            <a:ext uri="{FF2B5EF4-FFF2-40B4-BE49-F238E27FC236}">
              <a16:creationId xmlns:a16="http://schemas.microsoft.com/office/drawing/2014/main" id="{DD3F6381-2359-4BB6-AA23-3F1BAE7AEA48}"/>
            </a:ext>
          </a:extLst>
        </xdr:cNvPr>
        <xdr:cNvSpPr txBox="1">
          <a:spLocks noChangeArrowheads="1"/>
        </xdr:cNvSpPr>
      </xdr:nvSpPr>
      <xdr:spPr bwMode="auto">
        <a:xfrm>
          <a:off x="1543050" y="1943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</xdr:colOff>
      <xdr:row>93</xdr:row>
      <xdr:rowOff>38100</xdr:rowOff>
    </xdr:to>
    <xdr:sp macro="" textlink="">
      <xdr:nvSpPr>
        <xdr:cNvPr id="206" name="Text Box 252">
          <a:extLst>
            <a:ext uri="{FF2B5EF4-FFF2-40B4-BE49-F238E27FC236}">
              <a16:creationId xmlns:a16="http://schemas.microsoft.com/office/drawing/2014/main" id="{2D30A790-E0B0-49D6-A95F-8E868F92C71A}"/>
            </a:ext>
          </a:extLst>
        </xdr:cNvPr>
        <xdr:cNvSpPr txBox="1">
          <a:spLocks noChangeArrowheads="1"/>
        </xdr:cNvSpPr>
      </xdr:nvSpPr>
      <xdr:spPr bwMode="auto">
        <a:xfrm>
          <a:off x="1543050" y="19869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</xdr:colOff>
      <xdr:row>93</xdr:row>
      <xdr:rowOff>38100</xdr:rowOff>
    </xdr:to>
    <xdr:sp macro="" textlink="">
      <xdr:nvSpPr>
        <xdr:cNvPr id="207" name="Text Box 253">
          <a:extLst>
            <a:ext uri="{FF2B5EF4-FFF2-40B4-BE49-F238E27FC236}">
              <a16:creationId xmlns:a16="http://schemas.microsoft.com/office/drawing/2014/main" id="{FA4F2AFE-31BC-4136-854B-6AA2108CF7F2}"/>
            </a:ext>
          </a:extLst>
        </xdr:cNvPr>
        <xdr:cNvSpPr txBox="1">
          <a:spLocks noChangeArrowheads="1"/>
        </xdr:cNvSpPr>
      </xdr:nvSpPr>
      <xdr:spPr bwMode="auto">
        <a:xfrm>
          <a:off x="1543050" y="19869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38100</xdr:rowOff>
    </xdr:to>
    <xdr:sp macro="" textlink="">
      <xdr:nvSpPr>
        <xdr:cNvPr id="208" name="Text Box 254">
          <a:extLst>
            <a:ext uri="{FF2B5EF4-FFF2-40B4-BE49-F238E27FC236}">
              <a16:creationId xmlns:a16="http://schemas.microsoft.com/office/drawing/2014/main" id="{26E2106D-52C2-4117-88E3-8A39279ADF31}"/>
            </a:ext>
          </a:extLst>
        </xdr:cNvPr>
        <xdr:cNvSpPr txBox="1">
          <a:spLocks noChangeArrowheads="1"/>
        </xdr:cNvSpPr>
      </xdr:nvSpPr>
      <xdr:spPr bwMode="auto">
        <a:xfrm>
          <a:off x="1543050" y="203073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</xdr:colOff>
      <xdr:row>95</xdr:row>
      <xdr:rowOff>38100</xdr:rowOff>
    </xdr:to>
    <xdr:sp macro="" textlink="">
      <xdr:nvSpPr>
        <xdr:cNvPr id="209" name="Text Box 255">
          <a:extLst>
            <a:ext uri="{FF2B5EF4-FFF2-40B4-BE49-F238E27FC236}">
              <a16:creationId xmlns:a16="http://schemas.microsoft.com/office/drawing/2014/main" id="{A2675007-A3FE-46CC-8D02-93245A27E93F}"/>
            </a:ext>
          </a:extLst>
        </xdr:cNvPr>
        <xdr:cNvSpPr txBox="1">
          <a:spLocks noChangeArrowheads="1"/>
        </xdr:cNvSpPr>
      </xdr:nvSpPr>
      <xdr:spPr bwMode="auto">
        <a:xfrm>
          <a:off x="1543050" y="203073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</xdr:colOff>
      <xdr:row>97</xdr:row>
      <xdr:rowOff>38101</xdr:rowOff>
    </xdr:to>
    <xdr:sp macro="" textlink="">
      <xdr:nvSpPr>
        <xdr:cNvPr id="210" name="Text Box 256">
          <a:extLst>
            <a:ext uri="{FF2B5EF4-FFF2-40B4-BE49-F238E27FC236}">
              <a16:creationId xmlns:a16="http://schemas.microsoft.com/office/drawing/2014/main" id="{5BF42A02-D68E-4B69-96E9-35BCF7AFC98A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</xdr:colOff>
      <xdr:row>97</xdr:row>
      <xdr:rowOff>38101</xdr:rowOff>
    </xdr:to>
    <xdr:sp macro="" textlink="">
      <xdr:nvSpPr>
        <xdr:cNvPr id="211" name="Text Box 257">
          <a:extLst>
            <a:ext uri="{FF2B5EF4-FFF2-40B4-BE49-F238E27FC236}">
              <a16:creationId xmlns:a16="http://schemas.microsoft.com/office/drawing/2014/main" id="{51F0FE71-C77A-4B6D-9FC7-5B47E6052ABC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100</xdr:row>
      <xdr:rowOff>38099</xdr:rowOff>
    </xdr:to>
    <xdr:sp macro="" textlink="">
      <xdr:nvSpPr>
        <xdr:cNvPr id="212" name="Text Box 258">
          <a:extLst>
            <a:ext uri="{FF2B5EF4-FFF2-40B4-BE49-F238E27FC236}">
              <a16:creationId xmlns:a16="http://schemas.microsoft.com/office/drawing/2014/main" id="{B809A622-D26F-408B-B0EE-D4CA4B68FFD0}"/>
            </a:ext>
          </a:extLst>
        </xdr:cNvPr>
        <xdr:cNvSpPr txBox="1">
          <a:spLocks noChangeArrowheads="1"/>
        </xdr:cNvSpPr>
      </xdr:nvSpPr>
      <xdr:spPr bwMode="auto">
        <a:xfrm>
          <a:off x="154305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76200</xdr:colOff>
      <xdr:row>100</xdr:row>
      <xdr:rowOff>38099</xdr:rowOff>
    </xdr:to>
    <xdr:sp macro="" textlink="">
      <xdr:nvSpPr>
        <xdr:cNvPr id="213" name="Text Box 259">
          <a:extLst>
            <a:ext uri="{FF2B5EF4-FFF2-40B4-BE49-F238E27FC236}">
              <a16:creationId xmlns:a16="http://schemas.microsoft.com/office/drawing/2014/main" id="{534A2BEF-ECE9-4EC4-A43B-C63A97D326FF}"/>
            </a:ext>
          </a:extLst>
        </xdr:cNvPr>
        <xdr:cNvSpPr txBox="1">
          <a:spLocks noChangeArrowheads="1"/>
        </xdr:cNvSpPr>
      </xdr:nvSpPr>
      <xdr:spPr bwMode="auto">
        <a:xfrm>
          <a:off x="154305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76200</xdr:colOff>
      <xdr:row>370</xdr:row>
      <xdr:rowOff>38101</xdr:rowOff>
    </xdr:to>
    <xdr:sp macro="" textlink="">
      <xdr:nvSpPr>
        <xdr:cNvPr id="214" name="Text Box 260">
          <a:extLst>
            <a:ext uri="{FF2B5EF4-FFF2-40B4-BE49-F238E27FC236}">
              <a16:creationId xmlns:a16="http://schemas.microsoft.com/office/drawing/2014/main" id="{63031763-57CF-465C-A202-F6E5860E890D}"/>
            </a:ext>
          </a:extLst>
        </xdr:cNvPr>
        <xdr:cNvSpPr txBox="1">
          <a:spLocks noChangeArrowheads="1"/>
        </xdr:cNvSpPr>
      </xdr:nvSpPr>
      <xdr:spPr bwMode="auto">
        <a:xfrm>
          <a:off x="1543050" y="58645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373</xdr:row>
      <xdr:rowOff>38101</xdr:rowOff>
    </xdr:to>
    <xdr:sp macro="" textlink="">
      <xdr:nvSpPr>
        <xdr:cNvPr id="215" name="Text Box 261">
          <a:extLst>
            <a:ext uri="{FF2B5EF4-FFF2-40B4-BE49-F238E27FC236}">
              <a16:creationId xmlns:a16="http://schemas.microsoft.com/office/drawing/2014/main" id="{DFC7129C-51A3-4885-BFFA-E668DE3E3D78}"/>
            </a:ext>
          </a:extLst>
        </xdr:cNvPr>
        <xdr:cNvSpPr txBox="1">
          <a:spLocks noChangeArrowheads="1"/>
        </xdr:cNvSpPr>
      </xdr:nvSpPr>
      <xdr:spPr bwMode="auto">
        <a:xfrm>
          <a:off x="1543050" y="59302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76200</xdr:colOff>
      <xdr:row>373</xdr:row>
      <xdr:rowOff>38101</xdr:rowOff>
    </xdr:to>
    <xdr:sp macro="" textlink="">
      <xdr:nvSpPr>
        <xdr:cNvPr id="216" name="Text Box 262">
          <a:extLst>
            <a:ext uri="{FF2B5EF4-FFF2-40B4-BE49-F238E27FC236}">
              <a16:creationId xmlns:a16="http://schemas.microsoft.com/office/drawing/2014/main" id="{B35D6651-7CF2-472E-BD17-2BE53C8C77FE}"/>
            </a:ext>
          </a:extLst>
        </xdr:cNvPr>
        <xdr:cNvSpPr txBox="1">
          <a:spLocks noChangeArrowheads="1"/>
        </xdr:cNvSpPr>
      </xdr:nvSpPr>
      <xdr:spPr bwMode="auto">
        <a:xfrm>
          <a:off x="1543050" y="59302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76200</xdr:colOff>
      <xdr:row>374</xdr:row>
      <xdr:rowOff>38100</xdr:rowOff>
    </xdr:to>
    <xdr:sp macro="" textlink="">
      <xdr:nvSpPr>
        <xdr:cNvPr id="217" name="Text Box 263">
          <a:extLst>
            <a:ext uri="{FF2B5EF4-FFF2-40B4-BE49-F238E27FC236}">
              <a16:creationId xmlns:a16="http://schemas.microsoft.com/office/drawing/2014/main" id="{B06597EB-D0A5-460B-B55F-E6FF8128B28F}"/>
            </a:ext>
          </a:extLst>
        </xdr:cNvPr>
        <xdr:cNvSpPr txBox="1">
          <a:spLocks noChangeArrowheads="1"/>
        </xdr:cNvSpPr>
      </xdr:nvSpPr>
      <xdr:spPr bwMode="auto">
        <a:xfrm>
          <a:off x="1543050" y="59521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76200</xdr:colOff>
      <xdr:row>376</xdr:row>
      <xdr:rowOff>29441</xdr:rowOff>
    </xdr:to>
    <xdr:sp macro="" textlink="">
      <xdr:nvSpPr>
        <xdr:cNvPr id="218" name="Text Box 265">
          <a:extLst>
            <a:ext uri="{FF2B5EF4-FFF2-40B4-BE49-F238E27FC236}">
              <a16:creationId xmlns:a16="http://schemas.microsoft.com/office/drawing/2014/main" id="{B20843CA-3254-42AE-A5BE-A5F7FE169A9E}"/>
            </a:ext>
          </a:extLst>
        </xdr:cNvPr>
        <xdr:cNvSpPr txBox="1">
          <a:spLocks noChangeArrowheads="1"/>
        </xdr:cNvSpPr>
      </xdr:nvSpPr>
      <xdr:spPr bwMode="auto">
        <a:xfrm>
          <a:off x="1543050" y="59959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76200</xdr:colOff>
      <xdr:row>376</xdr:row>
      <xdr:rowOff>29441</xdr:rowOff>
    </xdr:to>
    <xdr:sp macro="" textlink="">
      <xdr:nvSpPr>
        <xdr:cNvPr id="219" name="Text Box 266">
          <a:extLst>
            <a:ext uri="{FF2B5EF4-FFF2-40B4-BE49-F238E27FC236}">
              <a16:creationId xmlns:a16="http://schemas.microsoft.com/office/drawing/2014/main" id="{AE0D7D29-9E72-4A9F-8A87-37BCD7F45727}"/>
            </a:ext>
          </a:extLst>
        </xdr:cNvPr>
        <xdr:cNvSpPr txBox="1">
          <a:spLocks noChangeArrowheads="1"/>
        </xdr:cNvSpPr>
      </xdr:nvSpPr>
      <xdr:spPr bwMode="auto">
        <a:xfrm>
          <a:off x="1543050" y="59959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76200</xdr:colOff>
      <xdr:row>378</xdr:row>
      <xdr:rowOff>38100</xdr:rowOff>
    </xdr:to>
    <xdr:sp macro="" textlink="">
      <xdr:nvSpPr>
        <xdr:cNvPr id="220" name="Text Box 267">
          <a:extLst>
            <a:ext uri="{FF2B5EF4-FFF2-40B4-BE49-F238E27FC236}">
              <a16:creationId xmlns:a16="http://schemas.microsoft.com/office/drawing/2014/main" id="{3CCA713C-1075-498A-AF39-2C5CA5E79654}"/>
            </a:ext>
          </a:extLst>
        </xdr:cNvPr>
        <xdr:cNvSpPr txBox="1">
          <a:spLocks noChangeArrowheads="1"/>
        </xdr:cNvSpPr>
      </xdr:nvSpPr>
      <xdr:spPr bwMode="auto">
        <a:xfrm>
          <a:off x="1543050" y="603789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76200</xdr:colOff>
      <xdr:row>378</xdr:row>
      <xdr:rowOff>38100</xdr:rowOff>
    </xdr:to>
    <xdr:sp macro="" textlink="">
      <xdr:nvSpPr>
        <xdr:cNvPr id="221" name="Text Box 268">
          <a:extLst>
            <a:ext uri="{FF2B5EF4-FFF2-40B4-BE49-F238E27FC236}">
              <a16:creationId xmlns:a16="http://schemas.microsoft.com/office/drawing/2014/main" id="{F84414D8-333C-4CD0-9FA2-AE95CD4F14F7}"/>
            </a:ext>
          </a:extLst>
        </xdr:cNvPr>
        <xdr:cNvSpPr txBox="1">
          <a:spLocks noChangeArrowheads="1"/>
        </xdr:cNvSpPr>
      </xdr:nvSpPr>
      <xdr:spPr bwMode="auto">
        <a:xfrm>
          <a:off x="1543050" y="603789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76200</xdr:colOff>
      <xdr:row>380</xdr:row>
      <xdr:rowOff>38100</xdr:rowOff>
    </xdr:to>
    <xdr:sp macro="" textlink="">
      <xdr:nvSpPr>
        <xdr:cNvPr id="222" name="Text Box 269">
          <a:extLst>
            <a:ext uri="{FF2B5EF4-FFF2-40B4-BE49-F238E27FC236}">
              <a16:creationId xmlns:a16="http://schemas.microsoft.com/office/drawing/2014/main" id="{E12DA8AF-7125-4151-A15B-CDD936E63819}"/>
            </a:ext>
          </a:extLst>
        </xdr:cNvPr>
        <xdr:cNvSpPr txBox="1">
          <a:spLocks noChangeArrowheads="1"/>
        </xdr:cNvSpPr>
      </xdr:nvSpPr>
      <xdr:spPr bwMode="auto">
        <a:xfrm>
          <a:off x="1543050" y="6081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76200</xdr:colOff>
      <xdr:row>380</xdr:row>
      <xdr:rowOff>38100</xdr:rowOff>
    </xdr:to>
    <xdr:sp macro="" textlink="">
      <xdr:nvSpPr>
        <xdr:cNvPr id="223" name="Text Box 270">
          <a:extLst>
            <a:ext uri="{FF2B5EF4-FFF2-40B4-BE49-F238E27FC236}">
              <a16:creationId xmlns:a16="http://schemas.microsoft.com/office/drawing/2014/main" id="{AF95E386-CA0F-4EAA-BCA1-A45047E61529}"/>
            </a:ext>
          </a:extLst>
        </xdr:cNvPr>
        <xdr:cNvSpPr txBox="1">
          <a:spLocks noChangeArrowheads="1"/>
        </xdr:cNvSpPr>
      </xdr:nvSpPr>
      <xdr:spPr bwMode="auto">
        <a:xfrm>
          <a:off x="1543050" y="6081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382</xdr:row>
      <xdr:rowOff>0</xdr:rowOff>
    </xdr:from>
    <xdr:to>
      <xdr:col>2</xdr:col>
      <xdr:colOff>76200</xdr:colOff>
      <xdr:row>383</xdr:row>
      <xdr:rowOff>38100</xdr:rowOff>
    </xdr:to>
    <xdr:sp macro="" textlink="">
      <xdr:nvSpPr>
        <xdr:cNvPr id="224" name="Text Box 271">
          <a:extLst>
            <a:ext uri="{FF2B5EF4-FFF2-40B4-BE49-F238E27FC236}">
              <a16:creationId xmlns:a16="http://schemas.microsoft.com/office/drawing/2014/main" id="{53771FF0-AA5E-49D8-B387-A0EB6D8FE90E}"/>
            </a:ext>
          </a:extLst>
        </xdr:cNvPr>
        <xdr:cNvSpPr txBox="1">
          <a:spLocks noChangeArrowheads="1"/>
        </xdr:cNvSpPr>
      </xdr:nvSpPr>
      <xdr:spPr bwMode="auto">
        <a:xfrm>
          <a:off x="1543050" y="61474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382</xdr:row>
      <xdr:rowOff>0</xdr:rowOff>
    </xdr:from>
    <xdr:to>
      <xdr:col>2</xdr:col>
      <xdr:colOff>76200</xdr:colOff>
      <xdr:row>383</xdr:row>
      <xdr:rowOff>38100</xdr:rowOff>
    </xdr:to>
    <xdr:sp macro="" textlink="">
      <xdr:nvSpPr>
        <xdr:cNvPr id="225" name="Text Box 272">
          <a:extLst>
            <a:ext uri="{FF2B5EF4-FFF2-40B4-BE49-F238E27FC236}">
              <a16:creationId xmlns:a16="http://schemas.microsoft.com/office/drawing/2014/main" id="{27E4C55F-4DAA-4489-9AC1-D4AE2264CEB8}"/>
            </a:ext>
          </a:extLst>
        </xdr:cNvPr>
        <xdr:cNvSpPr txBox="1">
          <a:spLocks noChangeArrowheads="1"/>
        </xdr:cNvSpPr>
      </xdr:nvSpPr>
      <xdr:spPr bwMode="auto">
        <a:xfrm>
          <a:off x="1543050" y="61474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383</xdr:row>
      <xdr:rowOff>0</xdr:rowOff>
    </xdr:from>
    <xdr:to>
      <xdr:col>2</xdr:col>
      <xdr:colOff>76200</xdr:colOff>
      <xdr:row>384</xdr:row>
      <xdr:rowOff>38100</xdr:rowOff>
    </xdr:to>
    <xdr:sp macro="" textlink="">
      <xdr:nvSpPr>
        <xdr:cNvPr id="226" name="Text Box 273">
          <a:extLst>
            <a:ext uri="{FF2B5EF4-FFF2-40B4-BE49-F238E27FC236}">
              <a16:creationId xmlns:a16="http://schemas.microsoft.com/office/drawing/2014/main" id="{4E93F75A-2EC6-4249-8896-E514FF37926B}"/>
            </a:ext>
          </a:extLst>
        </xdr:cNvPr>
        <xdr:cNvSpPr txBox="1">
          <a:spLocks noChangeArrowheads="1"/>
        </xdr:cNvSpPr>
      </xdr:nvSpPr>
      <xdr:spPr bwMode="auto">
        <a:xfrm>
          <a:off x="1543050" y="61693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386</xdr:row>
      <xdr:rowOff>0</xdr:rowOff>
    </xdr:from>
    <xdr:to>
      <xdr:col>2</xdr:col>
      <xdr:colOff>76200</xdr:colOff>
      <xdr:row>387</xdr:row>
      <xdr:rowOff>38100</xdr:rowOff>
    </xdr:to>
    <xdr:sp macro="" textlink="">
      <xdr:nvSpPr>
        <xdr:cNvPr id="227" name="Text Box 275">
          <a:extLst>
            <a:ext uri="{FF2B5EF4-FFF2-40B4-BE49-F238E27FC236}">
              <a16:creationId xmlns:a16="http://schemas.microsoft.com/office/drawing/2014/main" id="{B48E3165-6529-402C-A577-532B4445152A}"/>
            </a:ext>
          </a:extLst>
        </xdr:cNvPr>
        <xdr:cNvSpPr txBox="1">
          <a:spLocks noChangeArrowheads="1"/>
        </xdr:cNvSpPr>
      </xdr:nvSpPr>
      <xdr:spPr bwMode="auto">
        <a:xfrm>
          <a:off x="1543050" y="62350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386</xdr:row>
      <xdr:rowOff>0</xdr:rowOff>
    </xdr:from>
    <xdr:to>
      <xdr:col>2</xdr:col>
      <xdr:colOff>76200</xdr:colOff>
      <xdr:row>387</xdr:row>
      <xdr:rowOff>38100</xdr:rowOff>
    </xdr:to>
    <xdr:sp macro="" textlink="">
      <xdr:nvSpPr>
        <xdr:cNvPr id="228" name="Text Box 276">
          <a:extLst>
            <a:ext uri="{FF2B5EF4-FFF2-40B4-BE49-F238E27FC236}">
              <a16:creationId xmlns:a16="http://schemas.microsoft.com/office/drawing/2014/main" id="{F6EE4B9A-F47E-4111-BE35-1700A839F9E3}"/>
            </a:ext>
          </a:extLst>
        </xdr:cNvPr>
        <xdr:cNvSpPr txBox="1">
          <a:spLocks noChangeArrowheads="1"/>
        </xdr:cNvSpPr>
      </xdr:nvSpPr>
      <xdr:spPr bwMode="auto">
        <a:xfrm>
          <a:off x="1543050" y="62350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76200</xdr:colOff>
      <xdr:row>388</xdr:row>
      <xdr:rowOff>38100</xdr:rowOff>
    </xdr:to>
    <xdr:sp macro="" textlink="">
      <xdr:nvSpPr>
        <xdr:cNvPr id="229" name="Text Box 277">
          <a:extLst>
            <a:ext uri="{FF2B5EF4-FFF2-40B4-BE49-F238E27FC236}">
              <a16:creationId xmlns:a16="http://schemas.microsoft.com/office/drawing/2014/main" id="{54E74127-C270-4EC8-8E36-8A1504BCEE4F}"/>
            </a:ext>
          </a:extLst>
        </xdr:cNvPr>
        <xdr:cNvSpPr txBox="1">
          <a:spLocks noChangeArrowheads="1"/>
        </xdr:cNvSpPr>
      </xdr:nvSpPr>
      <xdr:spPr bwMode="auto">
        <a:xfrm>
          <a:off x="1543050" y="62569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76200</xdr:colOff>
      <xdr:row>388</xdr:row>
      <xdr:rowOff>38100</xdr:rowOff>
    </xdr:to>
    <xdr:sp macro="" textlink="">
      <xdr:nvSpPr>
        <xdr:cNvPr id="230" name="Text Box 278">
          <a:extLst>
            <a:ext uri="{FF2B5EF4-FFF2-40B4-BE49-F238E27FC236}">
              <a16:creationId xmlns:a16="http://schemas.microsoft.com/office/drawing/2014/main" id="{61E22355-3B3C-4FD5-8DBD-582FEC6BDBB2}"/>
            </a:ext>
          </a:extLst>
        </xdr:cNvPr>
        <xdr:cNvSpPr txBox="1">
          <a:spLocks noChangeArrowheads="1"/>
        </xdr:cNvSpPr>
      </xdr:nvSpPr>
      <xdr:spPr bwMode="auto">
        <a:xfrm>
          <a:off x="1543050" y="62569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389</xdr:row>
      <xdr:rowOff>0</xdr:rowOff>
    </xdr:from>
    <xdr:to>
      <xdr:col>2</xdr:col>
      <xdr:colOff>76200</xdr:colOff>
      <xdr:row>390</xdr:row>
      <xdr:rowOff>38100</xdr:rowOff>
    </xdr:to>
    <xdr:sp macro="" textlink="">
      <xdr:nvSpPr>
        <xdr:cNvPr id="231" name="Text Box 279">
          <a:extLst>
            <a:ext uri="{FF2B5EF4-FFF2-40B4-BE49-F238E27FC236}">
              <a16:creationId xmlns:a16="http://schemas.microsoft.com/office/drawing/2014/main" id="{0FFD0F0F-E8C8-4EB6-BCCC-BE3F6BB298A8}"/>
            </a:ext>
          </a:extLst>
        </xdr:cNvPr>
        <xdr:cNvSpPr txBox="1">
          <a:spLocks noChangeArrowheads="1"/>
        </xdr:cNvSpPr>
      </xdr:nvSpPr>
      <xdr:spPr bwMode="auto">
        <a:xfrm>
          <a:off x="1543050" y="63007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389</xdr:row>
      <xdr:rowOff>0</xdr:rowOff>
    </xdr:from>
    <xdr:to>
      <xdr:col>2</xdr:col>
      <xdr:colOff>76200</xdr:colOff>
      <xdr:row>390</xdr:row>
      <xdr:rowOff>38100</xdr:rowOff>
    </xdr:to>
    <xdr:sp macro="" textlink="">
      <xdr:nvSpPr>
        <xdr:cNvPr id="232" name="Text Box 280">
          <a:extLst>
            <a:ext uri="{FF2B5EF4-FFF2-40B4-BE49-F238E27FC236}">
              <a16:creationId xmlns:a16="http://schemas.microsoft.com/office/drawing/2014/main" id="{F6ABC74E-58AC-48DC-81E3-3E1E9003A638}"/>
            </a:ext>
          </a:extLst>
        </xdr:cNvPr>
        <xdr:cNvSpPr txBox="1">
          <a:spLocks noChangeArrowheads="1"/>
        </xdr:cNvSpPr>
      </xdr:nvSpPr>
      <xdr:spPr bwMode="auto">
        <a:xfrm>
          <a:off x="1543050" y="63007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392</xdr:row>
      <xdr:rowOff>38101</xdr:rowOff>
    </xdr:to>
    <xdr:sp macro="" textlink="">
      <xdr:nvSpPr>
        <xdr:cNvPr id="233" name="Text Box 281">
          <a:extLst>
            <a:ext uri="{FF2B5EF4-FFF2-40B4-BE49-F238E27FC236}">
              <a16:creationId xmlns:a16="http://schemas.microsoft.com/office/drawing/2014/main" id="{E3EBE329-A5CD-41F6-8BF3-5A69B2A0EEF2}"/>
            </a:ext>
          </a:extLst>
        </xdr:cNvPr>
        <xdr:cNvSpPr txBox="1">
          <a:spLocks noChangeArrowheads="1"/>
        </xdr:cNvSpPr>
      </xdr:nvSpPr>
      <xdr:spPr bwMode="auto">
        <a:xfrm>
          <a:off x="1543050" y="63446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392</xdr:row>
      <xdr:rowOff>38101</xdr:rowOff>
    </xdr:to>
    <xdr:sp macro="" textlink="">
      <xdr:nvSpPr>
        <xdr:cNvPr id="234" name="Text Box 282">
          <a:extLst>
            <a:ext uri="{FF2B5EF4-FFF2-40B4-BE49-F238E27FC236}">
              <a16:creationId xmlns:a16="http://schemas.microsoft.com/office/drawing/2014/main" id="{74E28575-0BE8-4187-B392-A3E6A4F89FB0}"/>
            </a:ext>
          </a:extLst>
        </xdr:cNvPr>
        <xdr:cNvSpPr txBox="1">
          <a:spLocks noChangeArrowheads="1"/>
        </xdr:cNvSpPr>
      </xdr:nvSpPr>
      <xdr:spPr bwMode="auto">
        <a:xfrm>
          <a:off x="1543050" y="63446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76200</xdr:colOff>
      <xdr:row>394</xdr:row>
      <xdr:rowOff>38100</xdr:rowOff>
    </xdr:to>
    <xdr:sp macro="" textlink="">
      <xdr:nvSpPr>
        <xdr:cNvPr id="235" name="Text Box 283">
          <a:extLst>
            <a:ext uri="{FF2B5EF4-FFF2-40B4-BE49-F238E27FC236}">
              <a16:creationId xmlns:a16="http://schemas.microsoft.com/office/drawing/2014/main" id="{BD21CA06-9886-45CD-873C-672398AE3B67}"/>
            </a:ext>
          </a:extLst>
        </xdr:cNvPr>
        <xdr:cNvSpPr txBox="1">
          <a:spLocks noChangeArrowheads="1"/>
        </xdr:cNvSpPr>
      </xdr:nvSpPr>
      <xdr:spPr bwMode="auto">
        <a:xfrm>
          <a:off x="154305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76200</xdr:colOff>
      <xdr:row>394</xdr:row>
      <xdr:rowOff>38100</xdr:rowOff>
    </xdr:to>
    <xdr:sp macro="" textlink="">
      <xdr:nvSpPr>
        <xdr:cNvPr id="236" name="Text Box 284">
          <a:extLst>
            <a:ext uri="{FF2B5EF4-FFF2-40B4-BE49-F238E27FC236}">
              <a16:creationId xmlns:a16="http://schemas.microsoft.com/office/drawing/2014/main" id="{FC0D5DB0-C995-4D71-8B3B-77ADD70A84AF}"/>
            </a:ext>
          </a:extLst>
        </xdr:cNvPr>
        <xdr:cNvSpPr txBox="1">
          <a:spLocks noChangeArrowheads="1"/>
        </xdr:cNvSpPr>
      </xdr:nvSpPr>
      <xdr:spPr bwMode="auto">
        <a:xfrm>
          <a:off x="154305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76200</xdr:colOff>
      <xdr:row>101</xdr:row>
      <xdr:rowOff>38100</xdr:rowOff>
    </xdr:to>
    <xdr:sp macro="" textlink="">
      <xdr:nvSpPr>
        <xdr:cNvPr id="237" name="Text Box 285">
          <a:extLst>
            <a:ext uri="{FF2B5EF4-FFF2-40B4-BE49-F238E27FC236}">
              <a16:creationId xmlns:a16="http://schemas.microsoft.com/office/drawing/2014/main" id="{2E11B6CB-6F29-493B-BB69-E54AE7006F55}"/>
            </a:ext>
          </a:extLst>
        </xdr:cNvPr>
        <xdr:cNvSpPr txBox="1">
          <a:spLocks noChangeArrowheads="1"/>
        </xdr:cNvSpPr>
      </xdr:nvSpPr>
      <xdr:spPr bwMode="auto">
        <a:xfrm>
          <a:off x="1543050" y="73980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76200</xdr:colOff>
      <xdr:row>185</xdr:row>
      <xdr:rowOff>38101</xdr:rowOff>
    </xdr:to>
    <xdr:sp macro="" textlink="">
      <xdr:nvSpPr>
        <xdr:cNvPr id="238" name="Text Box 286">
          <a:extLst>
            <a:ext uri="{FF2B5EF4-FFF2-40B4-BE49-F238E27FC236}">
              <a16:creationId xmlns:a16="http://schemas.microsoft.com/office/drawing/2014/main" id="{8327DEF4-1AFA-4485-A4A5-9913BC494015}"/>
            </a:ext>
          </a:extLst>
        </xdr:cNvPr>
        <xdr:cNvSpPr txBox="1">
          <a:spLocks noChangeArrowheads="1"/>
        </xdr:cNvSpPr>
      </xdr:nvSpPr>
      <xdr:spPr bwMode="auto">
        <a:xfrm>
          <a:off x="1543050" y="8318182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76200</xdr:colOff>
      <xdr:row>281</xdr:row>
      <xdr:rowOff>38100</xdr:rowOff>
    </xdr:to>
    <xdr:sp macro="" textlink="">
      <xdr:nvSpPr>
        <xdr:cNvPr id="239" name="Text Box 287">
          <a:extLst>
            <a:ext uri="{FF2B5EF4-FFF2-40B4-BE49-F238E27FC236}">
              <a16:creationId xmlns:a16="http://schemas.microsoft.com/office/drawing/2014/main" id="{C6D62485-55EF-40CF-9C0D-2ADF7B2B0323}"/>
            </a:ext>
          </a:extLst>
        </xdr:cNvPr>
        <xdr:cNvSpPr txBox="1">
          <a:spLocks noChangeArrowheads="1"/>
        </xdr:cNvSpPr>
      </xdr:nvSpPr>
      <xdr:spPr bwMode="auto">
        <a:xfrm>
          <a:off x="1543050" y="93478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183</xdr:row>
      <xdr:rowOff>38100</xdr:rowOff>
    </xdr:to>
    <xdr:sp macro="" textlink="">
      <xdr:nvSpPr>
        <xdr:cNvPr id="240" name="Text Box 288">
          <a:extLst>
            <a:ext uri="{FF2B5EF4-FFF2-40B4-BE49-F238E27FC236}">
              <a16:creationId xmlns:a16="http://schemas.microsoft.com/office/drawing/2014/main" id="{A4C3E31B-D532-4070-B62A-B352928CEAA6}"/>
            </a:ext>
          </a:extLst>
        </xdr:cNvPr>
        <xdr:cNvSpPr txBox="1">
          <a:spLocks noChangeArrowheads="1"/>
        </xdr:cNvSpPr>
      </xdr:nvSpPr>
      <xdr:spPr bwMode="auto">
        <a:xfrm>
          <a:off x="1543050" y="829627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279</xdr:row>
      <xdr:rowOff>38099</xdr:rowOff>
    </xdr:to>
    <xdr:sp macro="" textlink="">
      <xdr:nvSpPr>
        <xdr:cNvPr id="241" name="Text Box 289">
          <a:extLst>
            <a:ext uri="{FF2B5EF4-FFF2-40B4-BE49-F238E27FC236}">
              <a16:creationId xmlns:a16="http://schemas.microsoft.com/office/drawing/2014/main" id="{BD37A6E8-0F58-4F31-B8B6-931D28CAADE6}"/>
            </a:ext>
          </a:extLst>
        </xdr:cNvPr>
        <xdr:cNvSpPr txBox="1">
          <a:spLocks noChangeArrowheads="1"/>
        </xdr:cNvSpPr>
      </xdr:nvSpPr>
      <xdr:spPr bwMode="auto">
        <a:xfrm>
          <a:off x="1543050" y="93259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76200</xdr:colOff>
      <xdr:row>101</xdr:row>
      <xdr:rowOff>38100</xdr:rowOff>
    </xdr:to>
    <xdr:sp macro="" textlink="">
      <xdr:nvSpPr>
        <xdr:cNvPr id="242" name="Text Box 290">
          <a:extLst>
            <a:ext uri="{FF2B5EF4-FFF2-40B4-BE49-F238E27FC236}">
              <a16:creationId xmlns:a16="http://schemas.microsoft.com/office/drawing/2014/main" id="{D2063E2E-F3F5-4EED-A4C7-370060A7B707}"/>
            </a:ext>
          </a:extLst>
        </xdr:cNvPr>
        <xdr:cNvSpPr txBox="1">
          <a:spLocks noChangeArrowheads="1"/>
        </xdr:cNvSpPr>
      </xdr:nvSpPr>
      <xdr:spPr bwMode="auto">
        <a:xfrm>
          <a:off x="1543050" y="73980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76200</xdr:colOff>
      <xdr:row>185</xdr:row>
      <xdr:rowOff>38101</xdr:rowOff>
    </xdr:to>
    <xdr:sp macro="" textlink="">
      <xdr:nvSpPr>
        <xdr:cNvPr id="243" name="Text Box 291">
          <a:extLst>
            <a:ext uri="{FF2B5EF4-FFF2-40B4-BE49-F238E27FC236}">
              <a16:creationId xmlns:a16="http://schemas.microsoft.com/office/drawing/2014/main" id="{3AF8440F-6BAA-4C25-8A75-6195E1C9B7B7}"/>
            </a:ext>
          </a:extLst>
        </xdr:cNvPr>
        <xdr:cNvSpPr txBox="1">
          <a:spLocks noChangeArrowheads="1"/>
        </xdr:cNvSpPr>
      </xdr:nvSpPr>
      <xdr:spPr bwMode="auto">
        <a:xfrm>
          <a:off x="1543050" y="8318182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76200</xdr:colOff>
      <xdr:row>281</xdr:row>
      <xdr:rowOff>38100</xdr:rowOff>
    </xdr:to>
    <xdr:sp macro="" textlink="">
      <xdr:nvSpPr>
        <xdr:cNvPr id="244" name="Text Box 292">
          <a:extLst>
            <a:ext uri="{FF2B5EF4-FFF2-40B4-BE49-F238E27FC236}">
              <a16:creationId xmlns:a16="http://schemas.microsoft.com/office/drawing/2014/main" id="{C7E03DCF-127D-46ED-8AE9-E92822E66323}"/>
            </a:ext>
          </a:extLst>
        </xdr:cNvPr>
        <xdr:cNvSpPr txBox="1">
          <a:spLocks noChangeArrowheads="1"/>
        </xdr:cNvSpPr>
      </xdr:nvSpPr>
      <xdr:spPr bwMode="auto">
        <a:xfrm>
          <a:off x="1543050" y="93478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76200</xdr:colOff>
      <xdr:row>183</xdr:row>
      <xdr:rowOff>38100</xdr:rowOff>
    </xdr:to>
    <xdr:sp macro="" textlink="">
      <xdr:nvSpPr>
        <xdr:cNvPr id="245" name="Text Box 293">
          <a:extLst>
            <a:ext uri="{FF2B5EF4-FFF2-40B4-BE49-F238E27FC236}">
              <a16:creationId xmlns:a16="http://schemas.microsoft.com/office/drawing/2014/main" id="{D2FD2C43-4B80-4849-BCD0-2A3449B4C287}"/>
            </a:ext>
          </a:extLst>
        </xdr:cNvPr>
        <xdr:cNvSpPr txBox="1">
          <a:spLocks noChangeArrowheads="1"/>
        </xdr:cNvSpPr>
      </xdr:nvSpPr>
      <xdr:spPr bwMode="auto">
        <a:xfrm>
          <a:off x="1543050" y="829627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279</xdr:row>
      <xdr:rowOff>38099</xdr:rowOff>
    </xdr:to>
    <xdr:sp macro="" textlink="">
      <xdr:nvSpPr>
        <xdr:cNvPr id="246" name="Text Box 294">
          <a:extLst>
            <a:ext uri="{FF2B5EF4-FFF2-40B4-BE49-F238E27FC236}">
              <a16:creationId xmlns:a16="http://schemas.microsoft.com/office/drawing/2014/main" id="{DE0E3E3B-551C-41CC-8AD3-2F065B0B11AB}"/>
            </a:ext>
          </a:extLst>
        </xdr:cNvPr>
        <xdr:cNvSpPr txBox="1">
          <a:spLocks noChangeArrowheads="1"/>
        </xdr:cNvSpPr>
      </xdr:nvSpPr>
      <xdr:spPr bwMode="auto">
        <a:xfrm>
          <a:off x="1543050" y="93259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394</xdr:row>
      <xdr:rowOff>0</xdr:rowOff>
    </xdr:from>
    <xdr:to>
      <xdr:col>2</xdr:col>
      <xdr:colOff>76200</xdr:colOff>
      <xdr:row>395</xdr:row>
      <xdr:rowOff>38100</xdr:rowOff>
    </xdr:to>
    <xdr:sp macro="" textlink="">
      <xdr:nvSpPr>
        <xdr:cNvPr id="247" name="Text Box 295">
          <a:extLst>
            <a:ext uri="{FF2B5EF4-FFF2-40B4-BE49-F238E27FC236}">
              <a16:creationId xmlns:a16="http://schemas.microsoft.com/office/drawing/2014/main" id="{C89D112A-5DD7-4811-96E8-B80E2A638F66}"/>
            </a:ext>
          </a:extLst>
        </xdr:cNvPr>
        <xdr:cNvSpPr txBox="1">
          <a:spLocks noChangeArrowheads="1"/>
        </xdr:cNvSpPr>
      </xdr:nvSpPr>
      <xdr:spPr bwMode="auto">
        <a:xfrm>
          <a:off x="1543050" y="95669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</xdr:colOff>
      <xdr:row>415</xdr:row>
      <xdr:rowOff>38099</xdr:rowOff>
    </xdr:to>
    <xdr:sp macro="" textlink="">
      <xdr:nvSpPr>
        <xdr:cNvPr id="248" name="Text Box 296">
          <a:extLst>
            <a:ext uri="{FF2B5EF4-FFF2-40B4-BE49-F238E27FC236}">
              <a16:creationId xmlns:a16="http://schemas.microsoft.com/office/drawing/2014/main" id="{7001E385-98E1-4816-B9EC-7F5DC3F82C1F}"/>
            </a:ext>
          </a:extLst>
        </xdr:cNvPr>
        <xdr:cNvSpPr txBox="1">
          <a:spLocks noChangeArrowheads="1"/>
        </xdr:cNvSpPr>
      </xdr:nvSpPr>
      <xdr:spPr bwMode="auto">
        <a:xfrm>
          <a:off x="1543050" y="9785985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76200</xdr:colOff>
      <xdr:row>477</xdr:row>
      <xdr:rowOff>21820</xdr:rowOff>
    </xdr:to>
    <xdr:sp macro="" textlink="">
      <xdr:nvSpPr>
        <xdr:cNvPr id="249" name="Text Box 297">
          <a:extLst>
            <a:ext uri="{FF2B5EF4-FFF2-40B4-BE49-F238E27FC236}">
              <a16:creationId xmlns:a16="http://schemas.microsoft.com/office/drawing/2014/main" id="{CC548D8A-E70D-45C5-87CE-FA8BC8A91730}"/>
            </a:ext>
          </a:extLst>
        </xdr:cNvPr>
        <xdr:cNvSpPr txBox="1">
          <a:spLocks noChangeArrowheads="1"/>
        </xdr:cNvSpPr>
      </xdr:nvSpPr>
      <xdr:spPr bwMode="auto">
        <a:xfrm>
          <a:off x="1543050" y="103651050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412</xdr:row>
      <xdr:rowOff>0</xdr:rowOff>
    </xdr:from>
    <xdr:to>
      <xdr:col>2</xdr:col>
      <xdr:colOff>76200</xdr:colOff>
      <xdr:row>413</xdr:row>
      <xdr:rowOff>38101</xdr:rowOff>
    </xdr:to>
    <xdr:sp macro="" textlink="">
      <xdr:nvSpPr>
        <xdr:cNvPr id="250" name="Text Box 298">
          <a:extLst>
            <a:ext uri="{FF2B5EF4-FFF2-40B4-BE49-F238E27FC236}">
              <a16:creationId xmlns:a16="http://schemas.microsoft.com/office/drawing/2014/main" id="{06B58913-EF2F-491F-9655-925C92FAE12E}"/>
            </a:ext>
          </a:extLst>
        </xdr:cNvPr>
        <xdr:cNvSpPr txBox="1">
          <a:spLocks noChangeArrowheads="1"/>
        </xdr:cNvSpPr>
      </xdr:nvSpPr>
      <xdr:spPr bwMode="auto">
        <a:xfrm>
          <a:off x="1543050" y="9764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76200</xdr:colOff>
      <xdr:row>475</xdr:row>
      <xdr:rowOff>21822</xdr:rowOff>
    </xdr:to>
    <xdr:sp macro="" textlink="">
      <xdr:nvSpPr>
        <xdr:cNvPr id="251" name="Text Box 299">
          <a:extLst>
            <a:ext uri="{FF2B5EF4-FFF2-40B4-BE49-F238E27FC236}">
              <a16:creationId xmlns:a16="http://schemas.microsoft.com/office/drawing/2014/main" id="{02A1C9A2-CFB8-4BE1-A7F3-F5C803B0D9F0}"/>
            </a:ext>
          </a:extLst>
        </xdr:cNvPr>
        <xdr:cNvSpPr txBox="1">
          <a:spLocks noChangeArrowheads="1"/>
        </xdr:cNvSpPr>
      </xdr:nvSpPr>
      <xdr:spPr bwMode="auto">
        <a:xfrm>
          <a:off x="1543050" y="103470075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394</xdr:row>
      <xdr:rowOff>0</xdr:rowOff>
    </xdr:from>
    <xdr:to>
      <xdr:col>2</xdr:col>
      <xdr:colOff>76200</xdr:colOff>
      <xdr:row>395</xdr:row>
      <xdr:rowOff>38100</xdr:rowOff>
    </xdr:to>
    <xdr:sp macro="" textlink="">
      <xdr:nvSpPr>
        <xdr:cNvPr id="252" name="Text Box 300">
          <a:extLst>
            <a:ext uri="{FF2B5EF4-FFF2-40B4-BE49-F238E27FC236}">
              <a16:creationId xmlns:a16="http://schemas.microsoft.com/office/drawing/2014/main" id="{7EEC6055-75B3-414F-BC54-1712DFEAB530}"/>
            </a:ext>
          </a:extLst>
        </xdr:cNvPr>
        <xdr:cNvSpPr txBox="1">
          <a:spLocks noChangeArrowheads="1"/>
        </xdr:cNvSpPr>
      </xdr:nvSpPr>
      <xdr:spPr bwMode="auto">
        <a:xfrm>
          <a:off x="1543050" y="95669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</xdr:colOff>
      <xdr:row>415</xdr:row>
      <xdr:rowOff>38099</xdr:rowOff>
    </xdr:to>
    <xdr:sp macro="" textlink="">
      <xdr:nvSpPr>
        <xdr:cNvPr id="253" name="Text Box 301">
          <a:extLst>
            <a:ext uri="{FF2B5EF4-FFF2-40B4-BE49-F238E27FC236}">
              <a16:creationId xmlns:a16="http://schemas.microsoft.com/office/drawing/2014/main" id="{0243CB06-4C2E-4061-8C5A-AB63F2CE00DE}"/>
            </a:ext>
          </a:extLst>
        </xdr:cNvPr>
        <xdr:cNvSpPr txBox="1">
          <a:spLocks noChangeArrowheads="1"/>
        </xdr:cNvSpPr>
      </xdr:nvSpPr>
      <xdr:spPr bwMode="auto">
        <a:xfrm>
          <a:off x="1543050" y="9785985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76200</xdr:colOff>
      <xdr:row>477</xdr:row>
      <xdr:rowOff>21820</xdr:rowOff>
    </xdr:to>
    <xdr:sp macro="" textlink="">
      <xdr:nvSpPr>
        <xdr:cNvPr id="254" name="Text Box 302">
          <a:extLst>
            <a:ext uri="{FF2B5EF4-FFF2-40B4-BE49-F238E27FC236}">
              <a16:creationId xmlns:a16="http://schemas.microsoft.com/office/drawing/2014/main" id="{DB08D38E-931F-4C03-BFD5-30A6ED7ADCEA}"/>
            </a:ext>
          </a:extLst>
        </xdr:cNvPr>
        <xdr:cNvSpPr txBox="1">
          <a:spLocks noChangeArrowheads="1"/>
        </xdr:cNvSpPr>
      </xdr:nvSpPr>
      <xdr:spPr bwMode="auto">
        <a:xfrm>
          <a:off x="1543050" y="103651050"/>
          <a:ext cx="76200" cy="2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412</xdr:row>
      <xdr:rowOff>0</xdr:rowOff>
    </xdr:from>
    <xdr:to>
      <xdr:col>2</xdr:col>
      <xdr:colOff>76200</xdr:colOff>
      <xdr:row>413</xdr:row>
      <xdr:rowOff>38101</xdr:rowOff>
    </xdr:to>
    <xdr:sp macro="" textlink="">
      <xdr:nvSpPr>
        <xdr:cNvPr id="255" name="Text Box 303">
          <a:extLst>
            <a:ext uri="{FF2B5EF4-FFF2-40B4-BE49-F238E27FC236}">
              <a16:creationId xmlns:a16="http://schemas.microsoft.com/office/drawing/2014/main" id="{70FBA561-134B-4B84-B03A-5009DF2C0041}"/>
            </a:ext>
          </a:extLst>
        </xdr:cNvPr>
        <xdr:cNvSpPr txBox="1">
          <a:spLocks noChangeArrowheads="1"/>
        </xdr:cNvSpPr>
      </xdr:nvSpPr>
      <xdr:spPr bwMode="auto">
        <a:xfrm>
          <a:off x="1543050" y="97640775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76200</xdr:colOff>
      <xdr:row>475</xdr:row>
      <xdr:rowOff>21822</xdr:rowOff>
    </xdr:to>
    <xdr:sp macro="" textlink="">
      <xdr:nvSpPr>
        <xdr:cNvPr id="256" name="Text Box 304">
          <a:extLst>
            <a:ext uri="{FF2B5EF4-FFF2-40B4-BE49-F238E27FC236}">
              <a16:creationId xmlns:a16="http://schemas.microsoft.com/office/drawing/2014/main" id="{1CC97108-1B51-4F7A-9439-BF4EA5CAC765}"/>
            </a:ext>
          </a:extLst>
        </xdr:cNvPr>
        <xdr:cNvSpPr txBox="1">
          <a:spLocks noChangeArrowheads="1"/>
        </xdr:cNvSpPr>
      </xdr:nvSpPr>
      <xdr:spPr bwMode="auto">
        <a:xfrm>
          <a:off x="1543050" y="103470075"/>
          <a:ext cx="76200" cy="23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96</xdr:row>
      <xdr:rowOff>0</xdr:rowOff>
    </xdr:from>
    <xdr:ext cx="76200" cy="263525"/>
    <xdr:sp macro="" textlink="">
      <xdr:nvSpPr>
        <xdr:cNvPr id="257" name="Text Box 129">
          <a:extLst>
            <a:ext uri="{FF2B5EF4-FFF2-40B4-BE49-F238E27FC236}">
              <a16:creationId xmlns:a16="http://schemas.microsoft.com/office/drawing/2014/main" id="{7492E4C0-1CDF-4062-A184-10B49690A87B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63525"/>
    <xdr:sp macro="" textlink="">
      <xdr:nvSpPr>
        <xdr:cNvPr id="258" name="Text Box 130">
          <a:extLst>
            <a:ext uri="{FF2B5EF4-FFF2-40B4-BE49-F238E27FC236}">
              <a16:creationId xmlns:a16="http://schemas.microsoft.com/office/drawing/2014/main" id="{6CA8451B-0465-4845-98FE-C90E89A6EB0B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63525"/>
    <xdr:sp macro="" textlink="">
      <xdr:nvSpPr>
        <xdr:cNvPr id="259" name="Text Box 256">
          <a:extLst>
            <a:ext uri="{FF2B5EF4-FFF2-40B4-BE49-F238E27FC236}">
              <a16:creationId xmlns:a16="http://schemas.microsoft.com/office/drawing/2014/main" id="{92BA6286-472D-4D77-87A7-3C2A2914E2BF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63525"/>
    <xdr:sp macro="" textlink="">
      <xdr:nvSpPr>
        <xdr:cNvPr id="260" name="Text Box 257">
          <a:extLst>
            <a:ext uri="{FF2B5EF4-FFF2-40B4-BE49-F238E27FC236}">
              <a16:creationId xmlns:a16="http://schemas.microsoft.com/office/drawing/2014/main" id="{6599F0CA-50DA-4D19-B5E4-16C252D328D1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260350"/>
    <xdr:sp macro="" textlink="">
      <xdr:nvSpPr>
        <xdr:cNvPr id="261" name="Text Box 58">
          <a:extLst>
            <a:ext uri="{FF2B5EF4-FFF2-40B4-BE49-F238E27FC236}">
              <a16:creationId xmlns:a16="http://schemas.microsoft.com/office/drawing/2014/main" id="{B50C69D7-C0AE-45F2-8800-5B7762D2C1AA}"/>
            </a:ext>
          </a:extLst>
        </xdr:cNvPr>
        <xdr:cNvSpPr txBox="1">
          <a:spLocks noChangeArrowheads="1"/>
        </xdr:cNvSpPr>
      </xdr:nvSpPr>
      <xdr:spPr bwMode="auto">
        <a:xfrm>
          <a:off x="1543050" y="209645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260350"/>
    <xdr:sp macro="" textlink="">
      <xdr:nvSpPr>
        <xdr:cNvPr id="262" name="Text Box 89">
          <a:extLst>
            <a:ext uri="{FF2B5EF4-FFF2-40B4-BE49-F238E27FC236}">
              <a16:creationId xmlns:a16="http://schemas.microsoft.com/office/drawing/2014/main" id="{AC49C75E-6225-4DC9-AE8F-CCDC8C24E8E6}"/>
            </a:ext>
          </a:extLst>
        </xdr:cNvPr>
        <xdr:cNvSpPr txBox="1">
          <a:spLocks noChangeArrowheads="1"/>
        </xdr:cNvSpPr>
      </xdr:nvSpPr>
      <xdr:spPr bwMode="auto">
        <a:xfrm>
          <a:off x="1543050" y="209645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60350"/>
    <xdr:sp macro="" textlink="">
      <xdr:nvSpPr>
        <xdr:cNvPr id="263" name="Text Box 127">
          <a:extLst>
            <a:ext uri="{FF2B5EF4-FFF2-40B4-BE49-F238E27FC236}">
              <a16:creationId xmlns:a16="http://schemas.microsoft.com/office/drawing/2014/main" id="{966922E8-86CD-4B5B-B90E-BF985952B673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60350"/>
    <xdr:sp macro="" textlink="">
      <xdr:nvSpPr>
        <xdr:cNvPr id="264" name="Text Box 128">
          <a:extLst>
            <a:ext uri="{FF2B5EF4-FFF2-40B4-BE49-F238E27FC236}">
              <a16:creationId xmlns:a16="http://schemas.microsoft.com/office/drawing/2014/main" id="{2EBFE709-7B6B-4CD6-B95D-BE83C9115398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60350"/>
    <xdr:sp macro="" textlink="">
      <xdr:nvSpPr>
        <xdr:cNvPr id="265" name="Text Box 129">
          <a:extLst>
            <a:ext uri="{FF2B5EF4-FFF2-40B4-BE49-F238E27FC236}">
              <a16:creationId xmlns:a16="http://schemas.microsoft.com/office/drawing/2014/main" id="{C7B50491-FE70-41B8-87A8-97A8EF34A8DE}"/>
            </a:ext>
          </a:extLst>
        </xdr:cNvPr>
        <xdr:cNvSpPr txBox="1">
          <a:spLocks noChangeArrowheads="1"/>
        </xdr:cNvSpPr>
      </xdr:nvSpPr>
      <xdr:spPr bwMode="auto">
        <a:xfrm>
          <a:off x="1543050" y="211836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60350"/>
    <xdr:sp macro="" textlink="">
      <xdr:nvSpPr>
        <xdr:cNvPr id="266" name="Text Box 130">
          <a:extLst>
            <a:ext uri="{FF2B5EF4-FFF2-40B4-BE49-F238E27FC236}">
              <a16:creationId xmlns:a16="http://schemas.microsoft.com/office/drawing/2014/main" id="{775570CE-D2CC-40B3-BE5D-7B294A3C37C5}"/>
            </a:ext>
          </a:extLst>
        </xdr:cNvPr>
        <xdr:cNvSpPr txBox="1">
          <a:spLocks noChangeArrowheads="1"/>
        </xdr:cNvSpPr>
      </xdr:nvSpPr>
      <xdr:spPr bwMode="auto">
        <a:xfrm>
          <a:off x="1543050" y="211836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260350"/>
    <xdr:sp macro="" textlink="">
      <xdr:nvSpPr>
        <xdr:cNvPr id="267" name="Text Box 185">
          <a:extLst>
            <a:ext uri="{FF2B5EF4-FFF2-40B4-BE49-F238E27FC236}">
              <a16:creationId xmlns:a16="http://schemas.microsoft.com/office/drawing/2014/main" id="{A61F6108-7A51-4C98-9FA0-D499E1C40481}"/>
            </a:ext>
          </a:extLst>
        </xdr:cNvPr>
        <xdr:cNvSpPr txBox="1">
          <a:spLocks noChangeArrowheads="1"/>
        </xdr:cNvSpPr>
      </xdr:nvSpPr>
      <xdr:spPr bwMode="auto">
        <a:xfrm>
          <a:off x="1543050" y="209645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260350"/>
    <xdr:sp macro="" textlink="">
      <xdr:nvSpPr>
        <xdr:cNvPr id="268" name="Text Box 216">
          <a:extLst>
            <a:ext uri="{FF2B5EF4-FFF2-40B4-BE49-F238E27FC236}">
              <a16:creationId xmlns:a16="http://schemas.microsoft.com/office/drawing/2014/main" id="{8A1F6AE0-E9A5-454A-AC4F-D424586EFB4B}"/>
            </a:ext>
          </a:extLst>
        </xdr:cNvPr>
        <xdr:cNvSpPr txBox="1">
          <a:spLocks noChangeArrowheads="1"/>
        </xdr:cNvSpPr>
      </xdr:nvSpPr>
      <xdr:spPr bwMode="auto">
        <a:xfrm>
          <a:off x="1543050" y="209645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60350"/>
    <xdr:sp macro="" textlink="">
      <xdr:nvSpPr>
        <xdr:cNvPr id="269" name="Text Box 254">
          <a:extLst>
            <a:ext uri="{FF2B5EF4-FFF2-40B4-BE49-F238E27FC236}">
              <a16:creationId xmlns:a16="http://schemas.microsoft.com/office/drawing/2014/main" id="{03C6725E-4092-4BFE-AB52-5A43D8AA3241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76200" cy="260350"/>
    <xdr:sp macro="" textlink="">
      <xdr:nvSpPr>
        <xdr:cNvPr id="270" name="Text Box 255">
          <a:extLst>
            <a:ext uri="{FF2B5EF4-FFF2-40B4-BE49-F238E27FC236}">
              <a16:creationId xmlns:a16="http://schemas.microsoft.com/office/drawing/2014/main" id="{E89060D8-EAFB-4EE8-AC81-6CEEB29E5467}"/>
            </a:ext>
          </a:extLst>
        </xdr:cNvPr>
        <xdr:cNvSpPr txBox="1">
          <a:spLocks noChangeArrowheads="1"/>
        </xdr:cNvSpPr>
      </xdr:nvSpPr>
      <xdr:spPr bwMode="auto">
        <a:xfrm>
          <a:off x="1543050" y="2074545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60350"/>
    <xdr:sp macro="" textlink="">
      <xdr:nvSpPr>
        <xdr:cNvPr id="271" name="Text Box 256">
          <a:extLst>
            <a:ext uri="{FF2B5EF4-FFF2-40B4-BE49-F238E27FC236}">
              <a16:creationId xmlns:a16="http://schemas.microsoft.com/office/drawing/2014/main" id="{F1599BC8-C6DF-425F-B5A2-842D711C013F}"/>
            </a:ext>
          </a:extLst>
        </xdr:cNvPr>
        <xdr:cNvSpPr txBox="1">
          <a:spLocks noChangeArrowheads="1"/>
        </xdr:cNvSpPr>
      </xdr:nvSpPr>
      <xdr:spPr bwMode="auto">
        <a:xfrm>
          <a:off x="1543050" y="211836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60350"/>
    <xdr:sp macro="" textlink="">
      <xdr:nvSpPr>
        <xdr:cNvPr id="272" name="Text Box 257">
          <a:extLst>
            <a:ext uri="{FF2B5EF4-FFF2-40B4-BE49-F238E27FC236}">
              <a16:creationId xmlns:a16="http://schemas.microsoft.com/office/drawing/2014/main" id="{D7B2E5B3-0253-4C39-A06A-5616B96F82A4}"/>
            </a:ext>
          </a:extLst>
        </xdr:cNvPr>
        <xdr:cNvSpPr txBox="1">
          <a:spLocks noChangeArrowheads="1"/>
        </xdr:cNvSpPr>
      </xdr:nvSpPr>
      <xdr:spPr bwMode="auto">
        <a:xfrm>
          <a:off x="1543050" y="211836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38100</xdr:rowOff>
    </xdr:to>
    <xdr:sp macro="" textlink="">
      <xdr:nvSpPr>
        <xdr:cNvPr id="274" name="Text Box 48">
          <a:extLst>
            <a:ext uri="{FF2B5EF4-FFF2-40B4-BE49-F238E27FC236}">
              <a16:creationId xmlns:a16="http://schemas.microsoft.com/office/drawing/2014/main" id="{F89D239C-9466-4623-84C3-A404D566E997}"/>
            </a:ext>
          </a:extLst>
        </xdr:cNvPr>
        <xdr:cNvSpPr txBox="1">
          <a:spLocks noChangeArrowheads="1"/>
        </xdr:cNvSpPr>
      </xdr:nvSpPr>
      <xdr:spPr bwMode="auto">
        <a:xfrm>
          <a:off x="11049000" y="16144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38099</xdr:rowOff>
    </xdr:to>
    <xdr:sp macro="" textlink="">
      <xdr:nvSpPr>
        <xdr:cNvPr id="275" name="Text Box 49">
          <a:extLst>
            <a:ext uri="{FF2B5EF4-FFF2-40B4-BE49-F238E27FC236}">
              <a16:creationId xmlns:a16="http://schemas.microsoft.com/office/drawing/2014/main" id="{270F3F9D-9519-4358-8A24-32FE5566E183}"/>
            </a:ext>
          </a:extLst>
        </xdr:cNvPr>
        <xdr:cNvSpPr txBox="1">
          <a:spLocks noChangeArrowheads="1"/>
        </xdr:cNvSpPr>
      </xdr:nvSpPr>
      <xdr:spPr bwMode="auto">
        <a:xfrm>
          <a:off x="11049000" y="16583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38100</xdr:rowOff>
    </xdr:to>
    <xdr:sp macro="" textlink="">
      <xdr:nvSpPr>
        <xdr:cNvPr id="276" name="Text Box 50">
          <a:extLst>
            <a:ext uri="{FF2B5EF4-FFF2-40B4-BE49-F238E27FC236}">
              <a16:creationId xmlns:a16="http://schemas.microsoft.com/office/drawing/2014/main" id="{F3E79FA9-4781-4115-98C7-4D7C30975AA0}"/>
            </a:ext>
          </a:extLst>
        </xdr:cNvPr>
        <xdr:cNvSpPr txBox="1">
          <a:spLocks noChangeArrowheads="1"/>
        </xdr:cNvSpPr>
      </xdr:nvSpPr>
      <xdr:spPr bwMode="auto">
        <a:xfrm>
          <a:off x="11049000" y="17021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82</xdr:row>
      <xdr:rowOff>38100</xdr:rowOff>
    </xdr:to>
    <xdr:sp macro="" textlink="">
      <xdr:nvSpPr>
        <xdr:cNvPr id="277" name="Text Box 51">
          <a:extLst>
            <a:ext uri="{FF2B5EF4-FFF2-40B4-BE49-F238E27FC236}">
              <a16:creationId xmlns:a16="http://schemas.microsoft.com/office/drawing/2014/main" id="{7AD99C94-0EE8-4584-8711-BE994CEF7FDC}"/>
            </a:ext>
          </a:extLst>
        </xdr:cNvPr>
        <xdr:cNvSpPr txBox="1">
          <a:spLocks noChangeArrowheads="1"/>
        </xdr:cNvSpPr>
      </xdr:nvSpPr>
      <xdr:spPr bwMode="auto">
        <a:xfrm>
          <a:off x="11049000" y="17459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84</xdr:row>
      <xdr:rowOff>38100</xdr:rowOff>
    </xdr:to>
    <xdr:sp macro="" textlink="">
      <xdr:nvSpPr>
        <xdr:cNvPr id="278" name="Text Box 52">
          <a:extLst>
            <a:ext uri="{FF2B5EF4-FFF2-40B4-BE49-F238E27FC236}">
              <a16:creationId xmlns:a16="http://schemas.microsoft.com/office/drawing/2014/main" id="{71886D6D-5379-4039-B8F7-C3DB30FC065D}"/>
            </a:ext>
          </a:extLst>
        </xdr:cNvPr>
        <xdr:cNvSpPr txBox="1">
          <a:spLocks noChangeArrowheads="1"/>
        </xdr:cNvSpPr>
      </xdr:nvSpPr>
      <xdr:spPr bwMode="auto">
        <a:xfrm>
          <a:off x="11049000" y="178974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76200</xdr:colOff>
      <xdr:row>86</xdr:row>
      <xdr:rowOff>38101</xdr:rowOff>
    </xdr:to>
    <xdr:sp macro="" textlink="">
      <xdr:nvSpPr>
        <xdr:cNvPr id="279" name="Text Box 53">
          <a:extLst>
            <a:ext uri="{FF2B5EF4-FFF2-40B4-BE49-F238E27FC236}">
              <a16:creationId xmlns:a16="http://schemas.microsoft.com/office/drawing/2014/main" id="{56DF748E-DB2F-4E21-8C1E-E41DCE9D9922}"/>
            </a:ext>
          </a:extLst>
        </xdr:cNvPr>
        <xdr:cNvSpPr txBox="1">
          <a:spLocks noChangeArrowheads="1"/>
        </xdr:cNvSpPr>
      </xdr:nvSpPr>
      <xdr:spPr bwMode="auto">
        <a:xfrm>
          <a:off x="11049000" y="18335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76200</xdr:colOff>
      <xdr:row>88</xdr:row>
      <xdr:rowOff>38100</xdr:rowOff>
    </xdr:to>
    <xdr:sp macro="" textlink="">
      <xdr:nvSpPr>
        <xdr:cNvPr id="280" name="Text Box 54">
          <a:extLst>
            <a:ext uri="{FF2B5EF4-FFF2-40B4-BE49-F238E27FC236}">
              <a16:creationId xmlns:a16="http://schemas.microsoft.com/office/drawing/2014/main" id="{4709FB84-910C-4F45-B0BC-E1848040E1F4}"/>
            </a:ext>
          </a:extLst>
        </xdr:cNvPr>
        <xdr:cNvSpPr txBox="1">
          <a:spLocks noChangeArrowheads="1"/>
        </xdr:cNvSpPr>
      </xdr:nvSpPr>
      <xdr:spPr bwMode="auto">
        <a:xfrm>
          <a:off x="11049000" y="18773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90</xdr:row>
      <xdr:rowOff>38101</xdr:rowOff>
    </xdr:to>
    <xdr:sp macro="" textlink="">
      <xdr:nvSpPr>
        <xdr:cNvPr id="281" name="Text Box 55">
          <a:extLst>
            <a:ext uri="{FF2B5EF4-FFF2-40B4-BE49-F238E27FC236}">
              <a16:creationId xmlns:a16="http://schemas.microsoft.com/office/drawing/2014/main" id="{A4ACED6E-4C49-40DE-B11F-FCB75BC70936}"/>
            </a:ext>
          </a:extLst>
        </xdr:cNvPr>
        <xdr:cNvSpPr txBox="1">
          <a:spLocks noChangeArrowheads="1"/>
        </xdr:cNvSpPr>
      </xdr:nvSpPr>
      <xdr:spPr bwMode="auto">
        <a:xfrm>
          <a:off x="11049000" y="1921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76200</xdr:colOff>
      <xdr:row>92</xdr:row>
      <xdr:rowOff>38099</xdr:rowOff>
    </xdr:to>
    <xdr:sp macro="" textlink="">
      <xdr:nvSpPr>
        <xdr:cNvPr id="282" name="Text Box 56">
          <a:extLst>
            <a:ext uri="{FF2B5EF4-FFF2-40B4-BE49-F238E27FC236}">
              <a16:creationId xmlns:a16="http://schemas.microsoft.com/office/drawing/2014/main" id="{95FB978A-D019-4C66-9056-B4CD5CCFFBFE}"/>
            </a:ext>
          </a:extLst>
        </xdr:cNvPr>
        <xdr:cNvSpPr txBox="1">
          <a:spLocks noChangeArrowheads="1"/>
        </xdr:cNvSpPr>
      </xdr:nvSpPr>
      <xdr:spPr bwMode="auto">
        <a:xfrm>
          <a:off x="11049000" y="196500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94</xdr:row>
      <xdr:rowOff>38101</xdr:rowOff>
    </xdr:to>
    <xdr:sp macro="" textlink="">
      <xdr:nvSpPr>
        <xdr:cNvPr id="283" name="Text Box 57">
          <a:extLst>
            <a:ext uri="{FF2B5EF4-FFF2-40B4-BE49-F238E27FC236}">
              <a16:creationId xmlns:a16="http://schemas.microsoft.com/office/drawing/2014/main" id="{255631BD-B788-4CC5-BC4B-A8207B7006CA}"/>
            </a:ext>
          </a:extLst>
        </xdr:cNvPr>
        <xdr:cNvSpPr txBox="1">
          <a:spLocks noChangeArrowheads="1"/>
        </xdr:cNvSpPr>
      </xdr:nvSpPr>
      <xdr:spPr bwMode="auto">
        <a:xfrm>
          <a:off x="11049000" y="200882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76200</xdr:colOff>
      <xdr:row>96</xdr:row>
      <xdr:rowOff>38099</xdr:rowOff>
    </xdr:to>
    <xdr:sp macro="" textlink="">
      <xdr:nvSpPr>
        <xdr:cNvPr id="284" name="Text Box 58">
          <a:extLst>
            <a:ext uri="{FF2B5EF4-FFF2-40B4-BE49-F238E27FC236}">
              <a16:creationId xmlns:a16="http://schemas.microsoft.com/office/drawing/2014/main" id="{D953492F-6030-484B-A40A-82C38138F3C8}"/>
            </a:ext>
          </a:extLst>
        </xdr:cNvPr>
        <xdr:cNvSpPr txBox="1">
          <a:spLocks noChangeArrowheads="1"/>
        </xdr:cNvSpPr>
      </xdr:nvSpPr>
      <xdr:spPr bwMode="auto">
        <a:xfrm>
          <a:off x="11049000" y="20526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38099</xdr:rowOff>
    </xdr:to>
    <xdr:sp macro="" textlink="">
      <xdr:nvSpPr>
        <xdr:cNvPr id="285" name="Text Box 59">
          <a:extLst>
            <a:ext uri="{FF2B5EF4-FFF2-40B4-BE49-F238E27FC236}">
              <a16:creationId xmlns:a16="http://schemas.microsoft.com/office/drawing/2014/main" id="{8FDC91A2-AF9E-4F7F-8605-D7BD9D2938A4}"/>
            </a:ext>
          </a:extLst>
        </xdr:cNvPr>
        <xdr:cNvSpPr txBox="1">
          <a:spLocks noChangeArrowheads="1"/>
        </xdr:cNvSpPr>
      </xdr:nvSpPr>
      <xdr:spPr bwMode="auto">
        <a:xfrm>
          <a:off x="1104900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38099</xdr:rowOff>
    </xdr:to>
    <xdr:sp macro="" textlink="">
      <xdr:nvSpPr>
        <xdr:cNvPr id="286" name="Text Box 60">
          <a:extLst>
            <a:ext uri="{FF2B5EF4-FFF2-40B4-BE49-F238E27FC236}">
              <a16:creationId xmlns:a16="http://schemas.microsoft.com/office/drawing/2014/main" id="{9EC637A3-5342-4570-9219-FD5A035803ED}"/>
            </a:ext>
          </a:extLst>
        </xdr:cNvPr>
        <xdr:cNvSpPr txBox="1">
          <a:spLocks noChangeArrowheads="1"/>
        </xdr:cNvSpPr>
      </xdr:nvSpPr>
      <xdr:spPr bwMode="auto">
        <a:xfrm>
          <a:off x="1104900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143</xdr:row>
      <xdr:rowOff>38100</xdr:rowOff>
    </xdr:to>
    <xdr:sp macro="" textlink="">
      <xdr:nvSpPr>
        <xdr:cNvPr id="287" name="Text Box 61">
          <a:extLst>
            <a:ext uri="{FF2B5EF4-FFF2-40B4-BE49-F238E27FC236}">
              <a16:creationId xmlns:a16="http://schemas.microsoft.com/office/drawing/2014/main" id="{65831FC8-5925-49BC-8DB7-61296DA599E3}"/>
            </a:ext>
          </a:extLst>
        </xdr:cNvPr>
        <xdr:cNvSpPr txBox="1">
          <a:spLocks noChangeArrowheads="1"/>
        </xdr:cNvSpPr>
      </xdr:nvSpPr>
      <xdr:spPr bwMode="auto">
        <a:xfrm>
          <a:off x="11049000" y="3082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190</xdr:row>
      <xdr:rowOff>38100</xdr:rowOff>
    </xdr:to>
    <xdr:sp macro="" textlink="">
      <xdr:nvSpPr>
        <xdr:cNvPr id="288" name="Text Box 62">
          <a:extLst>
            <a:ext uri="{FF2B5EF4-FFF2-40B4-BE49-F238E27FC236}">
              <a16:creationId xmlns:a16="http://schemas.microsoft.com/office/drawing/2014/main" id="{27CA3AFB-7A9D-4187-8EC2-BFD966FE0365}"/>
            </a:ext>
          </a:extLst>
        </xdr:cNvPr>
        <xdr:cNvSpPr txBox="1">
          <a:spLocks noChangeArrowheads="1"/>
        </xdr:cNvSpPr>
      </xdr:nvSpPr>
      <xdr:spPr bwMode="auto">
        <a:xfrm>
          <a:off x="11049000" y="41119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76200</xdr:colOff>
      <xdr:row>276</xdr:row>
      <xdr:rowOff>38099</xdr:rowOff>
    </xdr:to>
    <xdr:sp macro="" textlink="">
      <xdr:nvSpPr>
        <xdr:cNvPr id="289" name="Text Box 64">
          <a:extLst>
            <a:ext uri="{FF2B5EF4-FFF2-40B4-BE49-F238E27FC236}">
              <a16:creationId xmlns:a16="http://schemas.microsoft.com/office/drawing/2014/main" id="{907506C2-631D-4246-9B25-4784D8902CCB}"/>
            </a:ext>
          </a:extLst>
        </xdr:cNvPr>
        <xdr:cNvSpPr txBox="1">
          <a:spLocks noChangeArrowheads="1"/>
        </xdr:cNvSpPr>
      </xdr:nvSpPr>
      <xdr:spPr bwMode="auto">
        <a:xfrm>
          <a:off x="11049000" y="59740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38101</xdr:rowOff>
    </xdr:to>
    <xdr:sp macro="" textlink="">
      <xdr:nvSpPr>
        <xdr:cNvPr id="290" name="Text Box 67">
          <a:extLst>
            <a:ext uri="{FF2B5EF4-FFF2-40B4-BE49-F238E27FC236}">
              <a16:creationId xmlns:a16="http://schemas.microsoft.com/office/drawing/2014/main" id="{48E63A60-0529-4050-B2E4-B0295A39792D}"/>
            </a:ext>
          </a:extLst>
        </xdr:cNvPr>
        <xdr:cNvSpPr txBox="1">
          <a:spLocks noChangeArrowheads="1"/>
        </xdr:cNvSpPr>
      </xdr:nvSpPr>
      <xdr:spPr bwMode="auto">
        <a:xfrm>
          <a:off x="11049000" y="61036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38099</xdr:rowOff>
    </xdr:to>
    <xdr:sp macro="" textlink="">
      <xdr:nvSpPr>
        <xdr:cNvPr id="291" name="Text Box 68">
          <a:extLst>
            <a:ext uri="{FF2B5EF4-FFF2-40B4-BE49-F238E27FC236}">
              <a16:creationId xmlns:a16="http://schemas.microsoft.com/office/drawing/2014/main" id="{A200F935-2DEC-496D-A447-C0565FCB6312}"/>
            </a:ext>
          </a:extLst>
        </xdr:cNvPr>
        <xdr:cNvSpPr txBox="1">
          <a:spLocks noChangeArrowheads="1"/>
        </xdr:cNvSpPr>
      </xdr:nvSpPr>
      <xdr:spPr bwMode="auto">
        <a:xfrm>
          <a:off x="11049000" y="61255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76200</xdr:colOff>
      <xdr:row>294</xdr:row>
      <xdr:rowOff>38099</xdr:rowOff>
    </xdr:to>
    <xdr:sp macro="" textlink="">
      <xdr:nvSpPr>
        <xdr:cNvPr id="292" name="Text Box 73">
          <a:extLst>
            <a:ext uri="{FF2B5EF4-FFF2-40B4-BE49-F238E27FC236}">
              <a16:creationId xmlns:a16="http://schemas.microsoft.com/office/drawing/2014/main" id="{FE9213A0-175D-442C-AEF6-4107686CEFE8}"/>
            </a:ext>
          </a:extLst>
        </xdr:cNvPr>
        <xdr:cNvSpPr txBox="1">
          <a:spLocks noChangeArrowheads="1"/>
        </xdr:cNvSpPr>
      </xdr:nvSpPr>
      <xdr:spPr bwMode="auto">
        <a:xfrm>
          <a:off x="11049000" y="63665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295</xdr:row>
      <xdr:rowOff>38100</xdr:rowOff>
    </xdr:to>
    <xdr:sp macro="" textlink="">
      <xdr:nvSpPr>
        <xdr:cNvPr id="293" name="Text Box 74">
          <a:extLst>
            <a:ext uri="{FF2B5EF4-FFF2-40B4-BE49-F238E27FC236}">
              <a16:creationId xmlns:a16="http://schemas.microsoft.com/office/drawing/2014/main" id="{3EABFE58-0707-459E-B5B6-57A9997C6388}"/>
            </a:ext>
          </a:extLst>
        </xdr:cNvPr>
        <xdr:cNvSpPr txBox="1">
          <a:spLocks noChangeArrowheads="1"/>
        </xdr:cNvSpPr>
      </xdr:nvSpPr>
      <xdr:spPr bwMode="auto">
        <a:xfrm>
          <a:off x="1104900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295</xdr:row>
      <xdr:rowOff>38100</xdr:rowOff>
    </xdr:to>
    <xdr:sp macro="" textlink="">
      <xdr:nvSpPr>
        <xdr:cNvPr id="294" name="Text Box 75">
          <a:extLst>
            <a:ext uri="{FF2B5EF4-FFF2-40B4-BE49-F238E27FC236}">
              <a16:creationId xmlns:a16="http://schemas.microsoft.com/office/drawing/2014/main" id="{356A0A1F-DFCC-4D43-9B5F-31C9BFA6EA50}"/>
            </a:ext>
          </a:extLst>
        </xdr:cNvPr>
        <xdr:cNvSpPr txBox="1">
          <a:spLocks noChangeArrowheads="1"/>
        </xdr:cNvSpPr>
      </xdr:nvSpPr>
      <xdr:spPr bwMode="auto">
        <a:xfrm>
          <a:off x="1104900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304</xdr:row>
      <xdr:rowOff>38100</xdr:rowOff>
    </xdr:to>
    <xdr:sp macro="" textlink="">
      <xdr:nvSpPr>
        <xdr:cNvPr id="295" name="Text Box 76">
          <a:extLst>
            <a:ext uri="{FF2B5EF4-FFF2-40B4-BE49-F238E27FC236}">
              <a16:creationId xmlns:a16="http://schemas.microsoft.com/office/drawing/2014/main" id="{22DF82C5-382A-4265-82F5-1E03040950B1}"/>
            </a:ext>
          </a:extLst>
        </xdr:cNvPr>
        <xdr:cNvSpPr txBox="1">
          <a:spLocks noChangeArrowheads="1"/>
        </xdr:cNvSpPr>
      </xdr:nvSpPr>
      <xdr:spPr bwMode="auto">
        <a:xfrm>
          <a:off x="11049000" y="66074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334</xdr:row>
      <xdr:rowOff>0</xdr:rowOff>
    </xdr:from>
    <xdr:to>
      <xdr:col>3</xdr:col>
      <xdr:colOff>76200</xdr:colOff>
      <xdr:row>335</xdr:row>
      <xdr:rowOff>24419</xdr:rowOff>
    </xdr:to>
    <xdr:sp macro="" textlink="">
      <xdr:nvSpPr>
        <xdr:cNvPr id="296" name="Text Box 77">
          <a:extLst>
            <a:ext uri="{FF2B5EF4-FFF2-40B4-BE49-F238E27FC236}">
              <a16:creationId xmlns:a16="http://schemas.microsoft.com/office/drawing/2014/main" id="{AA682794-9521-4440-9A07-C4D53186C7EF}"/>
            </a:ext>
          </a:extLst>
        </xdr:cNvPr>
        <xdr:cNvSpPr txBox="1">
          <a:spLocks noChangeArrowheads="1"/>
        </xdr:cNvSpPr>
      </xdr:nvSpPr>
      <xdr:spPr bwMode="auto">
        <a:xfrm>
          <a:off x="11049000" y="71894700"/>
          <a:ext cx="762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38100</xdr:rowOff>
    </xdr:to>
    <xdr:sp macro="" textlink="">
      <xdr:nvSpPr>
        <xdr:cNvPr id="298" name="Text Box 79">
          <a:extLst>
            <a:ext uri="{FF2B5EF4-FFF2-40B4-BE49-F238E27FC236}">
              <a16:creationId xmlns:a16="http://schemas.microsoft.com/office/drawing/2014/main" id="{F7C3D962-2E66-4315-9597-826E3EA01FE3}"/>
            </a:ext>
          </a:extLst>
        </xdr:cNvPr>
        <xdr:cNvSpPr txBox="1">
          <a:spLocks noChangeArrowheads="1"/>
        </xdr:cNvSpPr>
      </xdr:nvSpPr>
      <xdr:spPr bwMode="auto">
        <a:xfrm>
          <a:off x="11049000" y="16144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38099</xdr:rowOff>
    </xdr:to>
    <xdr:sp macro="" textlink="">
      <xdr:nvSpPr>
        <xdr:cNvPr id="299" name="Text Box 80">
          <a:extLst>
            <a:ext uri="{FF2B5EF4-FFF2-40B4-BE49-F238E27FC236}">
              <a16:creationId xmlns:a16="http://schemas.microsoft.com/office/drawing/2014/main" id="{531F4BF0-4D29-4F31-B3AF-7042ACBE1D68}"/>
            </a:ext>
          </a:extLst>
        </xdr:cNvPr>
        <xdr:cNvSpPr txBox="1">
          <a:spLocks noChangeArrowheads="1"/>
        </xdr:cNvSpPr>
      </xdr:nvSpPr>
      <xdr:spPr bwMode="auto">
        <a:xfrm>
          <a:off x="11049000" y="16583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38100</xdr:rowOff>
    </xdr:to>
    <xdr:sp macro="" textlink="">
      <xdr:nvSpPr>
        <xdr:cNvPr id="300" name="Text Box 81">
          <a:extLst>
            <a:ext uri="{FF2B5EF4-FFF2-40B4-BE49-F238E27FC236}">
              <a16:creationId xmlns:a16="http://schemas.microsoft.com/office/drawing/2014/main" id="{5E7A6D3C-73B4-46C9-8F00-8490B98909E6}"/>
            </a:ext>
          </a:extLst>
        </xdr:cNvPr>
        <xdr:cNvSpPr txBox="1">
          <a:spLocks noChangeArrowheads="1"/>
        </xdr:cNvSpPr>
      </xdr:nvSpPr>
      <xdr:spPr bwMode="auto">
        <a:xfrm>
          <a:off x="11049000" y="17021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82</xdr:row>
      <xdr:rowOff>38100</xdr:rowOff>
    </xdr:to>
    <xdr:sp macro="" textlink="">
      <xdr:nvSpPr>
        <xdr:cNvPr id="301" name="Text Box 82">
          <a:extLst>
            <a:ext uri="{FF2B5EF4-FFF2-40B4-BE49-F238E27FC236}">
              <a16:creationId xmlns:a16="http://schemas.microsoft.com/office/drawing/2014/main" id="{F52FA13B-2C53-40F1-AEFB-5E2AF7F992F6}"/>
            </a:ext>
          </a:extLst>
        </xdr:cNvPr>
        <xdr:cNvSpPr txBox="1">
          <a:spLocks noChangeArrowheads="1"/>
        </xdr:cNvSpPr>
      </xdr:nvSpPr>
      <xdr:spPr bwMode="auto">
        <a:xfrm>
          <a:off x="11049000" y="17459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84</xdr:row>
      <xdr:rowOff>38100</xdr:rowOff>
    </xdr:to>
    <xdr:sp macro="" textlink="">
      <xdr:nvSpPr>
        <xdr:cNvPr id="302" name="Text Box 83">
          <a:extLst>
            <a:ext uri="{FF2B5EF4-FFF2-40B4-BE49-F238E27FC236}">
              <a16:creationId xmlns:a16="http://schemas.microsoft.com/office/drawing/2014/main" id="{FCEF1DA0-A6BC-401F-B429-C1162EE76035}"/>
            </a:ext>
          </a:extLst>
        </xdr:cNvPr>
        <xdr:cNvSpPr txBox="1">
          <a:spLocks noChangeArrowheads="1"/>
        </xdr:cNvSpPr>
      </xdr:nvSpPr>
      <xdr:spPr bwMode="auto">
        <a:xfrm>
          <a:off x="11049000" y="178974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76200</xdr:colOff>
      <xdr:row>86</xdr:row>
      <xdr:rowOff>38101</xdr:rowOff>
    </xdr:to>
    <xdr:sp macro="" textlink="">
      <xdr:nvSpPr>
        <xdr:cNvPr id="303" name="Text Box 84">
          <a:extLst>
            <a:ext uri="{FF2B5EF4-FFF2-40B4-BE49-F238E27FC236}">
              <a16:creationId xmlns:a16="http://schemas.microsoft.com/office/drawing/2014/main" id="{A77FA42B-677C-4661-A3E3-2C847B0487DF}"/>
            </a:ext>
          </a:extLst>
        </xdr:cNvPr>
        <xdr:cNvSpPr txBox="1">
          <a:spLocks noChangeArrowheads="1"/>
        </xdr:cNvSpPr>
      </xdr:nvSpPr>
      <xdr:spPr bwMode="auto">
        <a:xfrm>
          <a:off x="11049000" y="18335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76200</xdr:colOff>
      <xdr:row>88</xdr:row>
      <xdr:rowOff>38100</xdr:rowOff>
    </xdr:to>
    <xdr:sp macro="" textlink="">
      <xdr:nvSpPr>
        <xdr:cNvPr id="304" name="Text Box 85">
          <a:extLst>
            <a:ext uri="{FF2B5EF4-FFF2-40B4-BE49-F238E27FC236}">
              <a16:creationId xmlns:a16="http://schemas.microsoft.com/office/drawing/2014/main" id="{B4A4C0F5-19BA-4929-9A63-641D0EDE729A}"/>
            </a:ext>
          </a:extLst>
        </xdr:cNvPr>
        <xdr:cNvSpPr txBox="1">
          <a:spLocks noChangeArrowheads="1"/>
        </xdr:cNvSpPr>
      </xdr:nvSpPr>
      <xdr:spPr bwMode="auto">
        <a:xfrm>
          <a:off x="11049000" y="18773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90</xdr:row>
      <xdr:rowOff>38101</xdr:rowOff>
    </xdr:to>
    <xdr:sp macro="" textlink="">
      <xdr:nvSpPr>
        <xdr:cNvPr id="305" name="Text Box 86">
          <a:extLst>
            <a:ext uri="{FF2B5EF4-FFF2-40B4-BE49-F238E27FC236}">
              <a16:creationId xmlns:a16="http://schemas.microsoft.com/office/drawing/2014/main" id="{BE099110-A6E2-4C3F-B4B8-21FCD67C6A4D}"/>
            </a:ext>
          </a:extLst>
        </xdr:cNvPr>
        <xdr:cNvSpPr txBox="1">
          <a:spLocks noChangeArrowheads="1"/>
        </xdr:cNvSpPr>
      </xdr:nvSpPr>
      <xdr:spPr bwMode="auto">
        <a:xfrm>
          <a:off x="11049000" y="1921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76200</xdr:colOff>
      <xdr:row>92</xdr:row>
      <xdr:rowOff>38099</xdr:rowOff>
    </xdr:to>
    <xdr:sp macro="" textlink="">
      <xdr:nvSpPr>
        <xdr:cNvPr id="306" name="Text Box 87">
          <a:extLst>
            <a:ext uri="{FF2B5EF4-FFF2-40B4-BE49-F238E27FC236}">
              <a16:creationId xmlns:a16="http://schemas.microsoft.com/office/drawing/2014/main" id="{4E140696-668E-4A24-911F-753DB93466CD}"/>
            </a:ext>
          </a:extLst>
        </xdr:cNvPr>
        <xdr:cNvSpPr txBox="1">
          <a:spLocks noChangeArrowheads="1"/>
        </xdr:cNvSpPr>
      </xdr:nvSpPr>
      <xdr:spPr bwMode="auto">
        <a:xfrm>
          <a:off x="11049000" y="196500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94</xdr:row>
      <xdr:rowOff>38101</xdr:rowOff>
    </xdr:to>
    <xdr:sp macro="" textlink="">
      <xdr:nvSpPr>
        <xdr:cNvPr id="307" name="Text Box 88">
          <a:extLst>
            <a:ext uri="{FF2B5EF4-FFF2-40B4-BE49-F238E27FC236}">
              <a16:creationId xmlns:a16="http://schemas.microsoft.com/office/drawing/2014/main" id="{3EF45196-FD7D-4348-BAFC-7E94982A2FC1}"/>
            </a:ext>
          </a:extLst>
        </xdr:cNvPr>
        <xdr:cNvSpPr txBox="1">
          <a:spLocks noChangeArrowheads="1"/>
        </xdr:cNvSpPr>
      </xdr:nvSpPr>
      <xdr:spPr bwMode="auto">
        <a:xfrm>
          <a:off x="11049000" y="200882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76200</xdr:colOff>
      <xdr:row>96</xdr:row>
      <xdr:rowOff>38099</xdr:rowOff>
    </xdr:to>
    <xdr:sp macro="" textlink="">
      <xdr:nvSpPr>
        <xdr:cNvPr id="308" name="Text Box 89">
          <a:extLst>
            <a:ext uri="{FF2B5EF4-FFF2-40B4-BE49-F238E27FC236}">
              <a16:creationId xmlns:a16="http://schemas.microsoft.com/office/drawing/2014/main" id="{CD93718D-D68F-43DA-856B-3BD908A9798C}"/>
            </a:ext>
          </a:extLst>
        </xdr:cNvPr>
        <xdr:cNvSpPr txBox="1">
          <a:spLocks noChangeArrowheads="1"/>
        </xdr:cNvSpPr>
      </xdr:nvSpPr>
      <xdr:spPr bwMode="auto">
        <a:xfrm>
          <a:off x="11049000" y="20526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38099</xdr:rowOff>
    </xdr:to>
    <xdr:sp macro="" textlink="">
      <xdr:nvSpPr>
        <xdr:cNvPr id="309" name="Text Box 90">
          <a:extLst>
            <a:ext uri="{FF2B5EF4-FFF2-40B4-BE49-F238E27FC236}">
              <a16:creationId xmlns:a16="http://schemas.microsoft.com/office/drawing/2014/main" id="{017473D2-8C47-4006-9027-89C2EE599086}"/>
            </a:ext>
          </a:extLst>
        </xdr:cNvPr>
        <xdr:cNvSpPr txBox="1">
          <a:spLocks noChangeArrowheads="1"/>
        </xdr:cNvSpPr>
      </xdr:nvSpPr>
      <xdr:spPr bwMode="auto">
        <a:xfrm>
          <a:off x="1104900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142</xdr:row>
      <xdr:rowOff>38100</xdr:rowOff>
    </xdr:to>
    <xdr:sp macro="" textlink="">
      <xdr:nvSpPr>
        <xdr:cNvPr id="310" name="Text Box 91">
          <a:extLst>
            <a:ext uri="{FF2B5EF4-FFF2-40B4-BE49-F238E27FC236}">
              <a16:creationId xmlns:a16="http://schemas.microsoft.com/office/drawing/2014/main" id="{5344E78E-4CCB-4C96-8727-34BD1EB9255C}"/>
            </a:ext>
          </a:extLst>
        </xdr:cNvPr>
        <xdr:cNvSpPr txBox="1">
          <a:spLocks noChangeArrowheads="1"/>
        </xdr:cNvSpPr>
      </xdr:nvSpPr>
      <xdr:spPr bwMode="auto">
        <a:xfrm>
          <a:off x="11049000" y="30603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76200</xdr:colOff>
      <xdr:row>189</xdr:row>
      <xdr:rowOff>38101</xdr:rowOff>
    </xdr:to>
    <xdr:sp macro="" textlink="">
      <xdr:nvSpPr>
        <xdr:cNvPr id="311" name="Text Box 92">
          <a:extLst>
            <a:ext uri="{FF2B5EF4-FFF2-40B4-BE49-F238E27FC236}">
              <a16:creationId xmlns:a16="http://schemas.microsoft.com/office/drawing/2014/main" id="{969E2A8E-50B8-42B0-8CA5-D7C018C62D64}"/>
            </a:ext>
          </a:extLst>
        </xdr:cNvPr>
        <xdr:cNvSpPr txBox="1">
          <a:spLocks noChangeArrowheads="1"/>
        </xdr:cNvSpPr>
      </xdr:nvSpPr>
      <xdr:spPr bwMode="auto">
        <a:xfrm>
          <a:off x="11049000" y="40900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76200</xdr:colOff>
      <xdr:row>273</xdr:row>
      <xdr:rowOff>38100</xdr:rowOff>
    </xdr:to>
    <xdr:sp macro="" textlink="">
      <xdr:nvSpPr>
        <xdr:cNvPr id="312" name="Text Box 94">
          <a:extLst>
            <a:ext uri="{FF2B5EF4-FFF2-40B4-BE49-F238E27FC236}">
              <a16:creationId xmlns:a16="http://schemas.microsoft.com/office/drawing/2014/main" id="{1A50E5CC-6196-4ADC-A5DA-8588B5B0D821}"/>
            </a:ext>
          </a:extLst>
        </xdr:cNvPr>
        <xdr:cNvSpPr txBox="1">
          <a:spLocks noChangeArrowheads="1"/>
        </xdr:cNvSpPr>
      </xdr:nvSpPr>
      <xdr:spPr bwMode="auto">
        <a:xfrm>
          <a:off x="11049000" y="59083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76200</xdr:colOff>
      <xdr:row>276</xdr:row>
      <xdr:rowOff>38099</xdr:rowOff>
    </xdr:to>
    <xdr:sp macro="" textlink="">
      <xdr:nvSpPr>
        <xdr:cNvPr id="313" name="Text Box 95">
          <a:extLst>
            <a:ext uri="{FF2B5EF4-FFF2-40B4-BE49-F238E27FC236}">
              <a16:creationId xmlns:a16="http://schemas.microsoft.com/office/drawing/2014/main" id="{A9196CEA-F9F1-466F-9AF2-31C5D8140D2B}"/>
            </a:ext>
          </a:extLst>
        </xdr:cNvPr>
        <xdr:cNvSpPr txBox="1">
          <a:spLocks noChangeArrowheads="1"/>
        </xdr:cNvSpPr>
      </xdr:nvSpPr>
      <xdr:spPr bwMode="auto">
        <a:xfrm>
          <a:off x="11049000" y="59740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76200</xdr:colOff>
      <xdr:row>278</xdr:row>
      <xdr:rowOff>29441</xdr:rowOff>
    </xdr:to>
    <xdr:sp macro="" textlink="">
      <xdr:nvSpPr>
        <xdr:cNvPr id="314" name="Text Box 96">
          <a:extLst>
            <a:ext uri="{FF2B5EF4-FFF2-40B4-BE49-F238E27FC236}">
              <a16:creationId xmlns:a16="http://schemas.microsoft.com/office/drawing/2014/main" id="{CDFDD007-D92E-486A-87B7-A1D3D7A7F407}"/>
            </a:ext>
          </a:extLst>
        </xdr:cNvPr>
        <xdr:cNvSpPr txBox="1">
          <a:spLocks noChangeArrowheads="1"/>
        </xdr:cNvSpPr>
      </xdr:nvSpPr>
      <xdr:spPr bwMode="auto">
        <a:xfrm>
          <a:off x="11049000" y="60169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76200</xdr:colOff>
      <xdr:row>280</xdr:row>
      <xdr:rowOff>38100</xdr:rowOff>
    </xdr:to>
    <xdr:sp macro="" textlink="">
      <xdr:nvSpPr>
        <xdr:cNvPr id="315" name="Text Box 97">
          <a:extLst>
            <a:ext uri="{FF2B5EF4-FFF2-40B4-BE49-F238E27FC236}">
              <a16:creationId xmlns:a16="http://schemas.microsoft.com/office/drawing/2014/main" id="{0FB47937-CD7F-4845-B4F8-EECD2CD4F315}"/>
            </a:ext>
          </a:extLst>
        </xdr:cNvPr>
        <xdr:cNvSpPr txBox="1">
          <a:spLocks noChangeArrowheads="1"/>
        </xdr:cNvSpPr>
      </xdr:nvSpPr>
      <xdr:spPr bwMode="auto">
        <a:xfrm>
          <a:off x="11049000" y="6059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38101</xdr:rowOff>
    </xdr:to>
    <xdr:sp macro="" textlink="">
      <xdr:nvSpPr>
        <xdr:cNvPr id="316" name="Text Box 98">
          <a:extLst>
            <a:ext uri="{FF2B5EF4-FFF2-40B4-BE49-F238E27FC236}">
              <a16:creationId xmlns:a16="http://schemas.microsoft.com/office/drawing/2014/main" id="{CCAE98ED-0176-4425-AE8E-BB131071F210}"/>
            </a:ext>
          </a:extLst>
        </xdr:cNvPr>
        <xdr:cNvSpPr txBox="1">
          <a:spLocks noChangeArrowheads="1"/>
        </xdr:cNvSpPr>
      </xdr:nvSpPr>
      <xdr:spPr bwMode="auto">
        <a:xfrm>
          <a:off x="11049000" y="61036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38099</xdr:rowOff>
    </xdr:to>
    <xdr:sp macro="" textlink="">
      <xdr:nvSpPr>
        <xdr:cNvPr id="317" name="Text Box 99">
          <a:extLst>
            <a:ext uri="{FF2B5EF4-FFF2-40B4-BE49-F238E27FC236}">
              <a16:creationId xmlns:a16="http://schemas.microsoft.com/office/drawing/2014/main" id="{A868F4CA-E19D-4760-9A0C-972B229DBBE1}"/>
            </a:ext>
          </a:extLst>
        </xdr:cNvPr>
        <xdr:cNvSpPr txBox="1">
          <a:spLocks noChangeArrowheads="1"/>
        </xdr:cNvSpPr>
      </xdr:nvSpPr>
      <xdr:spPr bwMode="auto">
        <a:xfrm>
          <a:off x="11049000" y="61255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38101</xdr:rowOff>
    </xdr:to>
    <xdr:sp macro="" textlink="">
      <xdr:nvSpPr>
        <xdr:cNvPr id="318" name="Text Box 100">
          <a:extLst>
            <a:ext uri="{FF2B5EF4-FFF2-40B4-BE49-F238E27FC236}">
              <a16:creationId xmlns:a16="http://schemas.microsoft.com/office/drawing/2014/main" id="{20BD876D-13C0-4114-8610-B9223323878C}"/>
            </a:ext>
          </a:extLst>
        </xdr:cNvPr>
        <xdr:cNvSpPr txBox="1">
          <a:spLocks noChangeArrowheads="1"/>
        </xdr:cNvSpPr>
      </xdr:nvSpPr>
      <xdr:spPr bwMode="auto">
        <a:xfrm>
          <a:off x="11049000" y="61912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38099</xdr:rowOff>
    </xdr:to>
    <xdr:sp macro="" textlink="">
      <xdr:nvSpPr>
        <xdr:cNvPr id="319" name="Text Box 101">
          <a:extLst>
            <a:ext uri="{FF2B5EF4-FFF2-40B4-BE49-F238E27FC236}">
              <a16:creationId xmlns:a16="http://schemas.microsoft.com/office/drawing/2014/main" id="{C0CC13C8-CC8A-4E7B-9955-A38F13C09D9C}"/>
            </a:ext>
          </a:extLst>
        </xdr:cNvPr>
        <xdr:cNvSpPr txBox="1">
          <a:spLocks noChangeArrowheads="1"/>
        </xdr:cNvSpPr>
      </xdr:nvSpPr>
      <xdr:spPr bwMode="auto">
        <a:xfrm>
          <a:off x="11049000" y="62131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38100</xdr:rowOff>
    </xdr:to>
    <xdr:sp macro="" textlink="">
      <xdr:nvSpPr>
        <xdr:cNvPr id="320" name="Text Box 102">
          <a:extLst>
            <a:ext uri="{FF2B5EF4-FFF2-40B4-BE49-F238E27FC236}">
              <a16:creationId xmlns:a16="http://schemas.microsoft.com/office/drawing/2014/main" id="{C9CB644F-4327-4E73-BDD2-2E5C2D6E9E2F}"/>
            </a:ext>
          </a:extLst>
        </xdr:cNvPr>
        <xdr:cNvSpPr txBox="1">
          <a:spLocks noChangeArrowheads="1"/>
        </xdr:cNvSpPr>
      </xdr:nvSpPr>
      <xdr:spPr bwMode="auto">
        <a:xfrm>
          <a:off x="11049000" y="62788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292</xdr:row>
      <xdr:rowOff>38100</xdr:rowOff>
    </xdr:to>
    <xdr:sp macro="" textlink="">
      <xdr:nvSpPr>
        <xdr:cNvPr id="321" name="Text Box 103">
          <a:extLst>
            <a:ext uri="{FF2B5EF4-FFF2-40B4-BE49-F238E27FC236}">
              <a16:creationId xmlns:a16="http://schemas.microsoft.com/office/drawing/2014/main" id="{AFA3DC04-6314-4668-8B4A-E3687780C50D}"/>
            </a:ext>
          </a:extLst>
        </xdr:cNvPr>
        <xdr:cNvSpPr txBox="1">
          <a:spLocks noChangeArrowheads="1"/>
        </xdr:cNvSpPr>
      </xdr:nvSpPr>
      <xdr:spPr bwMode="auto">
        <a:xfrm>
          <a:off x="11049000" y="63226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76200</xdr:colOff>
      <xdr:row>294</xdr:row>
      <xdr:rowOff>38099</xdr:rowOff>
    </xdr:to>
    <xdr:sp macro="" textlink="">
      <xdr:nvSpPr>
        <xdr:cNvPr id="322" name="Text Box 104">
          <a:extLst>
            <a:ext uri="{FF2B5EF4-FFF2-40B4-BE49-F238E27FC236}">
              <a16:creationId xmlns:a16="http://schemas.microsoft.com/office/drawing/2014/main" id="{A148A5AC-60E8-47D9-B65F-3251130D7D47}"/>
            </a:ext>
          </a:extLst>
        </xdr:cNvPr>
        <xdr:cNvSpPr txBox="1">
          <a:spLocks noChangeArrowheads="1"/>
        </xdr:cNvSpPr>
      </xdr:nvSpPr>
      <xdr:spPr bwMode="auto">
        <a:xfrm>
          <a:off x="11049000" y="63665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295</xdr:row>
      <xdr:rowOff>38100</xdr:rowOff>
    </xdr:to>
    <xdr:sp macro="" textlink="">
      <xdr:nvSpPr>
        <xdr:cNvPr id="323" name="Text Box 105">
          <a:extLst>
            <a:ext uri="{FF2B5EF4-FFF2-40B4-BE49-F238E27FC236}">
              <a16:creationId xmlns:a16="http://schemas.microsoft.com/office/drawing/2014/main" id="{DAD214EC-1B10-43D2-ABC5-FDAFC8163A67}"/>
            </a:ext>
          </a:extLst>
        </xdr:cNvPr>
        <xdr:cNvSpPr txBox="1">
          <a:spLocks noChangeArrowheads="1"/>
        </xdr:cNvSpPr>
      </xdr:nvSpPr>
      <xdr:spPr bwMode="auto">
        <a:xfrm>
          <a:off x="1104900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303</xdr:row>
      <xdr:rowOff>38101</xdr:rowOff>
    </xdr:to>
    <xdr:sp macro="" textlink="">
      <xdr:nvSpPr>
        <xdr:cNvPr id="324" name="Text Box 106">
          <a:extLst>
            <a:ext uri="{FF2B5EF4-FFF2-40B4-BE49-F238E27FC236}">
              <a16:creationId xmlns:a16="http://schemas.microsoft.com/office/drawing/2014/main" id="{B01BDCDE-CEE3-406A-BCDF-EF2E2435758E}"/>
            </a:ext>
          </a:extLst>
        </xdr:cNvPr>
        <xdr:cNvSpPr txBox="1">
          <a:spLocks noChangeArrowheads="1"/>
        </xdr:cNvSpPr>
      </xdr:nvSpPr>
      <xdr:spPr bwMode="auto">
        <a:xfrm>
          <a:off x="11049000" y="65855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76200</xdr:colOff>
      <xdr:row>334</xdr:row>
      <xdr:rowOff>24418</xdr:rowOff>
    </xdr:to>
    <xdr:sp macro="" textlink="">
      <xdr:nvSpPr>
        <xdr:cNvPr id="325" name="Text Box 107">
          <a:extLst>
            <a:ext uri="{FF2B5EF4-FFF2-40B4-BE49-F238E27FC236}">
              <a16:creationId xmlns:a16="http://schemas.microsoft.com/office/drawing/2014/main" id="{31CEC5AE-59A2-4FCC-B34C-1F060FEADB7B}"/>
            </a:ext>
          </a:extLst>
        </xdr:cNvPr>
        <xdr:cNvSpPr txBox="1">
          <a:spLocks noChangeArrowheads="1"/>
        </xdr:cNvSpPr>
      </xdr:nvSpPr>
      <xdr:spPr bwMode="auto">
        <a:xfrm>
          <a:off x="11049000" y="71713725"/>
          <a:ext cx="762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75</xdr:row>
      <xdr:rowOff>38101</xdr:rowOff>
    </xdr:to>
    <xdr:sp macro="" textlink="">
      <xdr:nvSpPr>
        <xdr:cNvPr id="326" name="Text Box 108">
          <a:extLst>
            <a:ext uri="{FF2B5EF4-FFF2-40B4-BE49-F238E27FC236}">
              <a16:creationId xmlns:a16="http://schemas.microsoft.com/office/drawing/2014/main" id="{5593D49E-E49D-495A-B83B-C5B7E73D93A4}"/>
            </a:ext>
          </a:extLst>
        </xdr:cNvPr>
        <xdr:cNvSpPr txBox="1">
          <a:spLocks noChangeArrowheads="1"/>
        </xdr:cNvSpPr>
      </xdr:nvSpPr>
      <xdr:spPr bwMode="auto">
        <a:xfrm>
          <a:off x="11049000" y="15925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77</xdr:row>
      <xdr:rowOff>38100</xdr:rowOff>
    </xdr:to>
    <xdr:sp macro="" textlink="">
      <xdr:nvSpPr>
        <xdr:cNvPr id="327" name="Text Box 109">
          <a:extLst>
            <a:ext uri="{FF2B5EF4-FFF2-40B4-BE49-F238E27FC236}">
              <a16:creationId xmlns:a16="http://schemas.microsoft.com/office/drawing/2014/main" id="{3A422554-E8A6-4079-97C9-4FCC8A4B902C}"/>
            </a:ext>
          </a:extLst>
        </xdr:cNvPr>
        <xdr:cNvSpPr txBox="1">
          <a:spLocks noChangeArrowheads="1"/>
        </xdr:cNvSpPr>
      </xdr:nvSpPr>
      <xdr:spPr bwMode="auto">
        <a:xfrm>
          <a:off x="11049000" y="16363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77</xdr:row>
      <xdr:rowOff>38100</xdr:rowOff>
    </xdr:to>
    <xdr:sp macro="" textlink="">
      <xdr:nvSpPr>
        <xdr:cNvPr id="328" name="Text Box 110">
          <a:extLst>
            <a:ext uri="{FF2B5EF4-FFF2-40B4-BE49-F238E27FC236}">
              <a16:creationId xmlns:a16="http://schemas.microsoft.com/office/drawing/2014/main" id="{E5920937-C510-45BE-A5CD-B5F1D433D1A2}"/>
            </a:ext>
          </a:extLst>
        </xdr:cNvPr>
        <xdr:cNvSpPr txBox="1">
          <a:spLocks noChangeArrowheads="1"/>
        </xdr:cNvSpPr>
      </xdr:nvSpPr>
      <xdr:spPr bwMode="auto">
        <a:xfrm>
          <a:off x="11049000" y="16363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38101</xdr:rowOff>
    </xdr:to>
    <xdr:sp macro="" textlink="">
      <xdr:nvSpPr>
        <xdr:cNvPr id="329" name="Text Box 111">
          <a:extLst>
            <a:ext uri="{FF2B5EF4-FFF2-40B4-BE49-F238E27FC236}">
              <a16:creationId xmlns:a16="http://schemas.microsoft.com/office/drawing/2014/main" id="{6A42D4EC-B66F-48FB-8696-48CDA6E64CB2}"/>
            </a:ext>
          </a:extLst>
        </xdr:cNvPr>
        <xdr:cNvSpPr txBox="1">
          <a:spLocks noChangeArrowheads="1"/>
        </xdr:cNvSpPr>
      </xdr:nvSpPr>
      <xdr:spPr bwMode="auto">
        <a:xfrm>
          <a:off x="11049000" y="16802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38101</xdr:rowOff>
    </xdr:to>
    <xdr:sp macro="" textlink="">
      <xdr:nvSpPr>
        <xdr:cNvPr id="330" name="Text Box 112">
          <a:extLst>
            <a:ext uri="{FF2B5EF4-FFF2-40B4-BE49-F238E27FC236}">
              <a16:creationId xmlns:a16="http://schemas.microsoft.com/office/drawing/2014/main" id="{CDF5C309-35CC-44BD-9E35-83EB8FB05E6F}"/>
            </a:ext>
          </a:extLst>
        </xdr:cNvPr>
        <xdr:cNvSpPr txBox="1">
          <a:spLocks noChangeArrowheads="1"/>
        </xdr:cNvSpPr>
      </xdr:nvSpPr>
      <xdr:spPr bwMode="auto">
        <a:xfrm>
          <a:off x="11049000" y="16802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81</xdr:row>
      <xdr:rowOff>38099</xdr:rowOff>
    </xdr:to>
    <xdr:sp macro="" textlink="">
      <xdr:nvSpPr>
        <xdr:cNvPr id="331" name="Text Box 113">
          <a:extLst>
            <a:ext uri="{FF2B5EF4-FFF2-40B4-BE49-F238E27FC236}">
              <a16:creationId xmlns:a16="http://schemas.microsoft.com/office/drawing/2014/main" id="{72AE4375-8ECE-41E9-96D0-C2D050C61366}"/>
            </a:ext>
          </a:extLst>
        </xdr:cNvPr>
        <xdr:cNvSpPr txBox="1">
          <a:spLocks noChangeArrowheads="1"/>
        </xdr:cNvSpPr>
      </xdr:nvSpPr>
      <xdr:spPr bwMode="auto">
        <a:xfrm>
          <a:off x="11049000" y="172402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81</xdr:row>
      <xdr:rowOff>38099</xdr:rowOff>
    </xdr:to>
    <xdr:sp macro="" textlink="">
      <xdr:nvSpPr>
        <xdr:cNvPr id="332" name="Text Box 114">
          <a:extLst>
            <a:ext uri="{FF2B5EF4-FFF2-40B4-BE49-F238E27FC236}">
              <a16:creationId xmlns:a16="http://schemas.microsoft.com/office/drawing/2014/main" id="{CE2B82AD-55D1-4770-BD4B-E27DCB2EAFB3}"/>
            </a:ext>
          </a:extLst>
        </xdr:cNvPr>
        <xdr:cNvSpPr txBox="1">
          <a:spLocks noChangeArrowheads="1"/>
        </xdr:cNvSpPr>
      </xdr:nvSpPr>
      <xdr:spPr bwMode="auto">
        <a:xfrm>
          <a:off x="11049000" y="172402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38101</xdr:rowOff>
    </xdr:to>
    <xdr:sp macro="" textlink="">
      <xdr:nvSpPr>
        <xdr:cNvPr id="333" name="Text Box 115">
          <a:extLst>
            <a:ext uri="{FF2B5EF4-FFF2-40B4-BE49-F238E27FC236}">
              <a16:creationId xmlns:a16="http://schemas.microsoft.com/office/drawing/2014/main" id="{1ED835D7-4E49-4366-9940-6472A94FB2E4}"/>
            </a:ext>
          </a:extLst>
        </xdr:cNvPr>
        <xdr:cNvSpPr txBox="1">
          <a:spLocks noChangeArrowheads="1"/>
        </xdr:cNvSpPr>
      </xdr:nvSpPr>
      <xdr:spPr bwMode="auto">
        <a:xfrm>
          <a:off x="11049000" y="1767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38101</xdr:rowOff>
    </xdr:to>
    <xdr:sp macro="" textlink="">
      <xdr:nvSpPr>
        <xdr:cNvPr id="334" name="Text Box 116">
          <a:extLst>
            <a:ext uri="{FF2B5EF4-FFF2-40B4-BE49-F238E27FC236}">
              <a16:creationId xmlns:a16="http://schemas.microsoft.com/office/drawing/2014/main" id="{7E026C61-F7DB-4061-BC4E-E98C11761281}"/>
            </a:ext>
          </a:extLst>
        </xdr:cNvPr>
        <xdr:cNvSpPr txBox="1">
          <a:spLocks noChangeArrowheads="1"/>
        </xdr:cNvSpPr>
      </xdr:nvSpPr>
      <xdr:spPr bwMode="auto">
        <a:xfrm>
          <a:off x="11049000" y="1767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85</xdr:row>
      <xdr:rowOff>38099</xdr:rowOff>
    </xdr:to>
    <xdr:sp macro="" textlink="">
      <xdr:nvSpPr>
        <xdr:cNvPr id="335" name="Text Box 117">
          <a:extLst>
            <a:ext uri="{FF2B5EF4-FFF2-40B4-BE49-F238E27FC236}">
              <a16:creationId xmlns:a16="http://schemas.microsoft.com/office/drawing/2014/main" id="{F896BA96-6091-434E-9352-4414596E71D8}"/>
            </a:ext>
          </a:extLst>
        </xdr:cNvPr>
        <xdr:cNvSpPr txBox="1">
          <a:spLocks noChangeArrowheads="1"/>
        </xdr:cNvSpPr>
      </xdr:nvSpPr>
      <xdr:spPr bwMode="auto">
        <a:xfrm>
          <a:off x="11049000" y="18116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85</xdr:row>
      <xdr:rowOff>38099</xdr:rowOff>
    </xdr:to>
    <xdr:sp macro="" textlink="">
      <xdr:nvSpPr>
        <xdr:cNvPr id="336" name="Text Box 118">
          <a:extLst>
            <a:ext uri="{FF2B5EF4-FFF2-40B4-BE49-F238E27FC236}">
              <a16:creationId xmlns:a16="http://schemas.microsoft.com/office/drawing/2014/main" id="{E99B9D6F-2876-4CE5-BC1B-155559F9CC58}"/>
            </a:ext>
          </a:extLst>
        </xdr:cNvPr>
        <xdr:cNvSpPr txBox="1">
          <a:spLocks noChangeArrowheads="1"/>
        </xdr:cNvSpPr>
      </xdr:nvSpPr>
      <xdr:spPr bwMode="auto">
        <a:xfrm>
          <a:off x="11049000" y="18116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38100</xdr:rowOff>
    </xdr:to>
    <xdr:sp macro="" textlink="">
      <xdr:nvSpPr>
        <xdr:cNvPr id="337" name="Text Box 119">
          <a:extLst>
            <a:ext uri="{FF2B5EF4-FFF2-40B4-BE49-F238E27FC236}">
              <a16:creationId xmlns:a16="http://schemas.microsoft.com/office/drawing/2014/main" id="{22DBCF6B-398E-4BB4-BDCD-AA1DD3FB97E7}"/>
            </a:ext>
          </a:extLst>
        </xdr:cNvPr>
        <xdr:cNvSpPr txBox="1">
          <a:spLocks noChangeArrowheads="1"/>
        </xdr:cNvSpPr>
      </xdr:nvSpPr>
      <xdr:spPr bwMode="auto">
        <a:xfrm>
          <a:off x="11049000" y="185547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38100</xdr:rowOff>
    </xdr:to>
    <xdr:sp macro="" textlink="">
      <xdr:nvSpPr>
        <xdr:cNvPr id="338" name="Text Box 120">
          <a:extLst>
            <a:ext uri="{FF2B5EF4-FFF2-40B4-BE49-F238E27FC236}">
              <a16:creationId xmlns:a16="http://schemas.microsoft.com/office/drawing/2014/main" id="{F92F6CBE-B63F-490B-BD63-542B3DC1993A}"/>
            </a:ext>
          </a:extLst>
        </xdr:cNvPr>
        <xdr:cNvSpPr txBox="1">
          <a:spLocks noChangeArrowheads="1"/>
        </xdr:cNvSpPr>
      </xdr:nvSpPr>
      <xdr:spPr bwMode="auto">
        <a:xfrm>
          <a:off x="11049000" y="185547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89</xdr:row>
      <xdr:rowOff>38099</xdr:rowOff>
    </xdr:to>
    <xdr:sp macro="" textlink="">
      <xdr:nvSpPr>
        <xdr:cNvPr id="339" name="Text Box 121">
          <a:extLst>
            <a:ext uri="{FF2B5EF4-FFF2-40B4-BE49-F238E27FC236}">
              <a16:creationId xmlns:a16="http://schemas.microsoft.com/office/drawing/2014/main" id="{5E329DE3-08D1-4538-9A73-5653AD8EF65A}"/>
            </a:ext>
          </a:extLst>
        </xdr:cNvPr>
        <xdr:cNvSpPr txBox="1">
          <a:spLocks noChangeArrowheads="1"/>
        </xdr:cNvSpPr>
      </xdr:nvSpPr>
      <xdr:spPr bwMode="auto">
        <a:xfrm>
          <a:off x="11049000" y="18992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89</xdr:row>
      <xdr:rowOff>38099</xdr:rowOff>
    </xdr:to>
    <xdr:sp macro="" textlink="">
      <xdr:nvSpPr>
        <xdr:cNvPr id="340" name="Text Box 122">
          <a:extLst>
            <a:ext uri="{FF2B5EF4-FFF2-40B4-BE49-F238E27FC236}">
              <a16:creationId xmlns:a16="http://schemas.microsoft.com/office/drawing/2014/main" id="{B2C048B7-AB8A-459E-B3A4-BC3CB9B32A9E}"/>
            </a:ext>
          </a:extLst>
        </xdr:cNvPr>
        <xdr:cNvSpPr txBox="1">
          <a:spLocks noChangeArrowheads="1"/>
        </xdr:cNvSpPr>
      </xdr:nvSpPr>
      <xdr:spPr bwMode="auto">
        <a:xfrm>
          <a:off x="11049000" y="18992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76200</xdr:colOff>
      <xdr:row>91</xdr:row>
      <xdr:rowOff>38100</xdr:rowOff>
    </xdr:to>
    <xdr:sp macro="" textlink="">
      <xdr:nvSpPr>
        <xdr:cNvPr id="341" name="Text Box 123">
          <a:extLst>
            <a:ext uri="{FF2B5EF4-FFF2-40B4-BE49-F238E27FC236}">
              <a16:creationId xmlns:a16="http://schemas.microsoft.com/office/drawing/2014/main" id="{21451359-C4CB-4CD1-AAAF-DC69DA8BD44F}"/>
            </a:ext>
          </a:extLst>
        </xdr:cNvPr>
        <xdr:cNvSpPr txBox="1">
          <a:spLocks noChangeArrowheads="1"/>
        </xdr:cNvSpPr>
      </xdr:nvSpPr>
      <xdr:spPr bwMode="auto">
        <a:xfrm>
          <a:off x="11049000" y="1943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76200</xdr:colOff>
      <xdr:row>91</xdr:row>
      <xdr:rowOff>38100</xdr:rowOff>
    </xdr:to>
    <xdr:sp macro="" textlink="">
      <xdr:nvSpPr>
        <xdr:cNvPr id="342" name="Text Box 124">
          <a:extLst>
            <a:ext uri="{FF2B5EF4-FFF2-40B4-BE49-F238E27FC236}">
              <a16:creationId xmlns:a16="http://schemas.microsoft.com/office/drawing/2014/main" id="{1D3B5B67-6B91-4D85-BB4E-756AAFA4790B}"/>
            </a:ext>
          </a:extLst>
        </xdr:cNvPr>
        <xdr:cNvSpPr txBox="1">
          <a:spLocks noChangeArrowheads="1"/>
        </xdr:cNvSpPr>
      </xdr:nvSpPr>
      <xdr:spPr bwMode="auto">
        <a:xfrm>
          <a:off x="11049000" y="1943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76200</xdr:colOff>
      <xdr:row>93</xdr:row>
      <xdr:rowOff>38100</xdr:rowOff>
    </xdr:to>
    <xdr:sp macro="" textlink="">
      <xdr:nvSpPr>
        <xdr:cNvPr id="343" name="Text Box 125">
          <a:extLst>
            <a:ext uri="{FF2B5EF4-FFF2-40B4-BE49-F238E27FC236}">
              <a16:creationId xmlns:a16="http://schemas.microsoft.com/office/drawing/2014/main" id="{19274229-AF1A-401D-BD9E-A4BA63733165}"/>
            </a:ext>
          </a:extLst>
        </xdr:cNvPr>
        <xdr:cNvSpPr txBox="1">
          <a:spLocks noChangeArrowheads="1"/>
        </xdr:cNvSpPr>
      </xdr:nvSpPr>
      <xdr:spPr bwMode="auto">
        <a:xfrm>
          <a:off x="11049000" y="19869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76200</xdr:colOff>
      <xdr:row>93</xdr:row>
      <xdr:rowOff>38100</xdr:rowOff>
    </xdr:to>
    <xdr:sp macro="" textlink="">
      <xdr:nvSpPr>
        <xdr:cNvPr id="344" name="Text Box 126">
          <a:extLst>
            <a:ext uri="{FF2B5EF4-FFF2-40B4-BE49-F238E27FC236}">
              <a16:creationId xmlns:a16="http://schemas.microsoft.com/office/drawing/2014/main" id="{C246B414-1DF9-4FD4-887F-35795904B290}"/>
            </a:ext>
          </a:extLst>
        </xdr:cNvPr>
        <xdr:cNvSpPr txBox="1">
          <a:spLocks noChangeArrowheads="1"/>
        </xdr:cNvSpPr>
      </xdr:nvSpPr>
      <xdr:spPr bwMode="auto">
        <a:xfrm>
          <a:off x="11049000" y="19869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76200</xdr:colOff>
      <xdr:row>95</xdr:row>
      <xdr:rowOff>38100</xdr:rowOff>
    </xdr:to>
    <xdr:sp macro="" textlink="">
      <xdr:nvSpPr>
        <xdr:cNvPr id="345" name="Text Box 127">
          <a:extLst>
            <a:ext uri="{FF2B5EF4-FFF2-40B4-BE49-F238E27FC236}">
              <a16:creationId xmlns:a16="http://schemas.microsoft.com/office/drawing/2014/main" id="{9DDFF2E3-EB36-47CA-AEE8-40C7CBB7AD7B}"/>
            </a:ext>
          </a:extLst>
        </xdr:cNvPr>
        <xdr:cNvSpPr txBox="1">
          <a:spLocks noChangeArrowheads="1"/>
        </xdr:cNvSpPr>
      </xdr:nvSpPr>
      <xdr:spPr bwMode="auto">
        <a:xfrm>
          <a:off x="11049000" y="203073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76200</xdr:colOff>
      <xdr:row>95</xdr:row>
      <xdr:rowOff>38100</xdr:rowOff>
    </xdr:to>
    <xdr:sp macro="" textlink="">
      <xdr:nvSpPr>
        <xdr:cNvPr id="346" name="Text Box 128">
          <a:extLst>
            <a:ext uri="{FF2B5EF4-FFF2-40B4-BE49-F238E27FC236}">
              <a16:creationId xmlns:a16="http://schemas.microsoft.com/office/drawing/2014/main" id="{CF23E3E9-EBE4-4DA5-B13E-BCC4D40DC41F}"/>
            </a:ext>
          </a:extLst>
        </xdr:cNvPr>
        <xdr:cNvSpPr txBox="1">
          <a:spLocks noChangeArrowheads="1"/>
        </xdr:cNvSpPr>
      </xdr:nvSpPr>
      <xdr:spPr bwMode="auto">
        <a:xfrm>
          <a:off x="11049000" y="203073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76200</xdr:colOff>
      <xdr:row>97</xdr:row>
      <xdr:rowOff>38101</xdr:rowOff>
    </xdr:to>
    <xdr:sp macro="" textlink="">
      <xdr:nvSpPr>
        <xdr:cNvPr id="347" name="Text Box 129">
          <a:extLst>
            <a:ext uri="{FF2B5EF4-FFF2-40B4-BE49-F238E27FC236}">
              <a16:creationId xmlns:a16="http://schemas.microsoft.com/office/drawing/2014/main" id="{7E931FCA-8565-4735-89E1-5B3DE25C58B6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76200</xdr:colOff>
      <xdr:row>97</xdr:row>
      <xdr:rowOff>38101</xdr:rowOff>
    </xdr:to>
    <xdr:sp macro="" textlink="">
      <xdr:nvSpPr>
        <xdr:cNvPr id="348" name="Text Box 130">
          <a:extLst>
            <a:ext uri="{FF2B5EF4-FFF2-40B4-BE49-F238E27FC236}">
              <a16:creationId xmlns:a16="http://schemas.microsoft.com/office/drawing/2014/main" id="{6D6CE630-08B4-4A41-9228-DBEEA39CA152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38099</xdr:rowOff>
    </xdr:to>
    <xdr:sp macro="" textlink="">
      <xdr:nvSpPr>
        <xdr:cNvPr id="349" name="Text Box 131">
          <a:extLst>
            <a:ext uri="{FF2B5EF4-FFF2-40B4-BE49-F238E27FC236}">
              <a16:creationId xmlns:a16="http://schemas.microsoft.com/office/drawing/2014/main" id="{03B2ACA8-BAAB-4625-9DC1-54B289D6D13C}"/>
            </a:ext>
          </a:extLst>
        </xdr:cNvPr>
        <xdr:cNvSpPr txBox="1">
          <a:spLocks noChangeArrowheads="1"/>
        </xdr:cNvSpPr>
      </xdr:nvSpPr>
      <xdr:spPr bwMode="auto">
        <a:xfrm>
          <a:off x="1104900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38099</xdr:rowOff>
    </xdr:to>
    <xdr:sp macro="" textlink="">
      <xdr:nvSpPr>
        <xdr:cNvPr id="350" name="Text Box 132">
          <a:extLst>
            <a:ext uri="{FF2B5EF4-FFF2-40B4-BE49-F238E27FC236}">
              <a16:creationId xmlns:a16="http://schemas.microsoft.com/office/drawing/2014/main" id="{081185E2-900E-4145-ABB2-1C4D9A2DADBA}"/>
            </a:ext>
          </a:extLst>
        </xdr:cNvPr>
        <xdr:cNvSpPr txBox="1">
          <a:spLocks noChangeArrowheads="1"/>
        </xdr:cNvSpPr>
      </xdr:nvSpPr>
      <xdr:spPr bwMode="auto">
        <a:xfrm>
          <a:off x="1104900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76200</xdr:colOff>
      <xdr:row>274</xdr:row>
      <xdr:rowOff>38101</xdr:rowOff>
    </xdr:to>
    <xdr:sp macro="" textlink="">
      <xdr:nvSpPr>
        <xdr:cNvPr id="351" name="Text Box 135">
          <a:extLst>
            <a:ext uri="{FF2B5EF4-FFF2-40B4-BE49-F238E27FC236}">
              <a16:creationId xmlns:a16="http://schemas.microsoft.com/office/drawing/2014/main" id="{116717A0-8CF9-499F-9AB2-B1C881D567C2}"/>
            </a:ext>
          </a:extLst>
        </xdr:cNvPr>
        <xdr:cNvSpPr txBox="1">
          <a:spLocks noChangeArrowheads="1"/>
        </xdr:cNvSpPr>
      </xdr:nvSpPr>
      <xdr:spPr bwMode="auto">
        <a:xfrm>
          <a:off x="11049000" y="59302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76200</xdr:colOff>
      <xdr:row>275</xdr:row>
      <xdr:rowOff>38100</xdr:rowOff>
    </xdr:to>
    <xdr:sp macro="" textlink="">
      <xdr:nvSpPr>
        <xdr:cNvPr id="352" name="Text Box 136">
          <a:extLst>
            <a:ext uri="{FF2B5EF4-FFF2-40B4-BE49-F238E27FC236}">
              <a16:creationId xmlns:a16="http://schemas.microsoft.com/office/drawing/2014/main" id="{562D32C6-E84B-484E-8AB8-510D92FF58CF}"/>
            </a:ext>
          </a:extLst>
        </xdr:cNvPr>
        <xdr:cNvSpPr txBox="1">
          <a:spLocks noChangeArrowheads="1"/>
        </xdr:cNvSpPr>
      </xdr:nvSpPr>
      <xdr:spPr bwMode="auto">
        <a:xfrm>
          <a:off x="11049000" y="59521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76200</xdr:colOff>
      <xdr:row>275</xdr:row>
      <xdr:rowOff>38100</xdr:rowOff>
    </xdr:to>
    <xdr:sp macro="" textlink="">
      <xdr:nvSpPr>
        <xdr:cNvPr id="353" name="Text Box 137">
          <a:extLst>
            <a:ext uri="{FF2B5EF4-FFF2-40B4-BE49-F238E27FC236}">
              <a16:creationId xmlns:a16="http://schemas.microsoft.com/office/drawing/2014/main" id="{78019EAF-45A6-40C1-BD4A-7688B6981176}"/>
            </a:ext>
          </a:extLst>
        </xdr:cNvPr>
        <xdr:cNvSpPr txBox="1">
          <a:spLocks noChangeArrowheads="1"/>
        </xdr:cNvSpPr>
      </xdr:nvSpPr>
      <xdr:spPr bwMode="auto">
        <a:xfrm>
          <a:off x="11049000" y="59521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76200</xdr:colOff>
      <xdr:row>277</xdr:row>
      <xdr:rowOff>29441</xdr:rowOff>
    </xdr:to>
    <xdr:sp macro="" textlink="">
      <xdr:nvSpPr>
        <xdr:cNvPr id="354" name="Text Box 139">
          <a:extLst>
            <a:ext uri="{FF2B5EF4-FFF2-40B4-BE49-F238E27FC236}">
              <a16:creationId xmlns:a16="http://schemas.microsoft.com/office/drawing/2014/main" id="{01D7E2B6-DE0F-4BAE-BBB4-2EFD10772EB8}"/>
            </a:ext>
          </a:extLst>
        </xdr:cNvPr>
        <xdr:cNvSpPr txBox="1">
          <a:spLocks noChangeArrowheads="1"/>
        </xdr:cNvSpPr>
      </xdr:nvSpPr>
      <xdr:spPr bwMode="auto">
        <a:xfrm>
          <a:off x="11049000" y="59959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279</xdr:row>
      <xdr:rowOff>38100</xdr:rowOff>
    </xdr:to>
    <xdr:sp macro="" textlink="">
      <xdr:nvSpPr>
        <xdr:cNvPr id="355" name="Text Box 141">
          <a:extLst>
            <a:ext uri="{FF2B5EF4-FFF2-40B4-BE49-F238E27FC236}">
              <a16:creationId xmlns:a16="http://schemas.microsoft.com/office/drawing/2014/main" id="{47701BEC-5B02-42BE-8C93-20A51306E4AE}"/>
            </a:ext>
          </a:extLst>
        </xdr:cNvPr>
        <xdr:cNvSpPr txBox="1">
          <a:spLocks noChangeArrowheads="1"/>
        </xdr:cNvSpPr>
      </xdr:nvSpPr>
      <xdr:spPr bwMode="auto">
        <a:xfrm>
          <a:off x="11049000" y="603789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76200</xdr:colOff>
      <xdr:row>281</xdr:row>
      <xdr:rowOff>38100</xdr:rowOff>
    </xdr:to>
    <xdr:sp macro="" textlink="">
      <xdr:nvSpPr>
        <xdr:cNvPr id="356" name="Text Box 142">
          <a:extLst>
            <a:ext uri="{FF2B5EF4-FFF2-40B4-BE49-F238E27FC236}">
              <a16:creationId xmlns:a16="http://schemas.microsoft.com/office/drawing/2014/main" id="{17BFBF6D-64A8-402B-B5CB-3097C567E1DA}"/>
            </a:ext>
          </a:extLst>
        </xdr:cNvPr>
        <xdr:cNvSpPr txBox="1">
          <a:spLocks noChangeArrowheads="1"/>
        </xdr:cNvSpPr>
      </xdr:nvSpPr>
      <xdr:spPr bwMode="auto">
        <a:xfrm>
          <a:off x="11049000" y="6081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76200</xdr:colOff>
      <xdr:row>281</xdr:row>
      <xdr:rowOff>38100</xdr:rowOff>
    </xdr:to>
    <xdr:sp macro="" textlink="">
      <xdr:nvSpPr>
        <xdr:cNvPr id="357" name="Text Box 143">
          <a:extLst>
            <a:ext uri="{FF2B5EF4-FFF2-40B4-BE49-F238E27FC236}">
              <a16:creationId xmlns:a16="http://schemas.microsoft.com/office/drawing/2014/main" id="{0268C1FE-4901-44E4-A07A-495470E21120}"/>
            </a:ext>
          </a:extLst>
        </xdr:cNvPr>
        <xdr:cNvSpPr txBox="1">
          <a:spLocks noChangeArrowheads="1"/>
        </xdr:cNvSpPr>
      </xdr:nvSpPr>
      <xdr:spPr bwMode="auto">
        <a:xfrm>
          <a:off x="11049000" y="6081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38100</xdr:rowOff>
    </xdr:to>
    <xdr:sp macro="" textlink="">
      <xdr:nvSpPr>
        <xdr:cNvPr id="358" name="Text Box 144">
          <a:extLst>
            <a:ext uri="{FF2B5EF4-FFF2-40B4-BE49-F238E27FC236}">
              <a16:creationId xmlns:a16="http://schemas.microsoft.com/office/drawing/2014/main" id="{E046FA70-6B99-4D42-AE6C-CA74A73CD7D9}"/>
            </a:ext>
          </a:extLst>
        </xdr:cNvPr>
        <xdr:cNvSpPr txBox="1">
          <a:spLocks noChangeArrowheads="1"/>
        </xdr:cNvSpPr>
      </xdr:nvSpPr>
      <xdr:spPr bwMode="auto">
        <a:xfrm>
          <a:off x="11049000" y="61474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38100</xdr:rowOff>
    </xdr:to>
    <xdr:sp macro="" textlink="">
      <xdr:nvSpPr>
        <xdr:cNvPr id="359" name="Text Box 145">
          <a:extLst>
            <a:ext uri="{FF2B5EF4-FFF2-40B4-BE49-F238E27FC236}">
              <a16:creationId xmlns:a16="http://schemas.microsoft.com/office/drawing/2014/main" id="{141929ED-057F-473D-9630-FC413EFF520B}"/>
            </a:ext>
          </a:extLst>
        </xdr:cNvPr>
        <xdr:cNvSpPr txBox="1">
          <a:spLocks noChangeArrowheads="1"/>
        </xdr:cNvSpPr>
      </xdr:nvSpPr>
      <xdr:spPr bwMode="auto">
        <a:xfrm>
          <a:off x="11049000" y="61474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38100</xdr:rowOff>
    </xdr:to>
    <xdr:sp macro="" textlink="">
      <xdr:nvSpPr>
        <xdr:cNvPr id="360" name="Text Box 146">
          <a:extLst>
            <a:ext uri="{FF2B5EF4-FFF2-40B4-BE49-F238E27FC236}">
              <a16:creationId xmlns:a16="http://schemas.microsoft.com/office/drawing/2014/main" id="{AAA6A737-D0DB-4CA6-9BC3-84D592305F52}"/>
            </a:ext>
          </a:extLst>
        </xdr:cNvPr>
        <xdr:cNvSpPr txBox="1">
          <a:spLocks noChangeArrowheads="1"/>
        </xdr:cNvSpPr>
      </xdr:nvSpPr>
      <xdr:spPr bwMode="auto">
        <a:xfrm>
          <a:off x="11049000" y="61693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38100</xdr:rowOff>
    </xdr:to>
    <xdr:sp macro="" textlink="">
      <xdr:nvSpPr>
        <xdr:cNvPr id="361" name="Text Box 147">
          <a:extLst>
            <a:ext uri="{FF2B5EF4-FFF2-40B4-BE49-F238E27FC236}">
              <a16:creationId xmlns:a16="http://schemas.microsoft.com/office/drawing/2014/main" id="{F8D91B54-01DF-4ABC-8C58-5F6572FB5129}"/>
            </a:ext>
          </a:extLst>
        </xdr:cNvPr>
        <xdr:cNvSpPr txBox="1">
          <a:spLocks noChangeArrowheads="1"/>
        </xdr:cNvSpPr>
      </xdr:nvSpPr>
      <xdr:spPr bwMode="auto">
        <a:xfrm>
          <a:off x="11049000" y="61693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38100</xdr:rowOff>
    </xdr:to>
    <xdr:sp macro="" textlink="">
      <xdr:nvSpPr>
        <xdr:cNvPr id="362" name="Text Box 149">
          <a:extLst>
            <a:ext uri="{FF2B5EF4-FFF2-40B4-BE49-F238E27FC236}">
              <a16:creationId xmlns:a16="http://schemas.microsoft.com/office/drawing/2014/main" id="{CC3AF46D-523B-4F01-A181-6EB6A1F532AD}"/>
            </a:ext>
          </a:extLst>
        </xdr:cNvPr>
        <xdr:cNvSpPr txBox="1">
          <a:spLocks noChangeArrowheads="1"/>
        </xdr:cNvSpPr>
      </xdr:nvSpPr>
      <xdr:spPr bwMode="auto">
        <a:xfrm>
          <a:off x="11049000" y="62350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38100</xdr:rowOff>
    </xdr:to>
    <xdr:sp macro="" textlink="">
      <xdr:nvSpPr>
        <xdr:cNvPr id="363" name="Text Box 151">
          <a:extLst>
            <a:ext uri="{FF2B5EF4-FFF2-40B4-BE49-F238E27FC236}">
              <a16:creationId xmlns:a16="http://schemas.microsoft.com/office/drawing/2014/main" id="{81E5A4F7-1042-476C-9DD8-BF2CBC54C4DC}"/>
            </a:ext>
          </a:extLst>
        </xdr:cNvPr>
        <xdr:cNvSpPr txBox="1">
          <a:spLocks noChangeArrowheads="1"/>
        </xdr:cNvSpPr>
      </xdr:nvSpPr>
      <xdr:spPr bwMode="auto">
        <a:xfrm>
          <a:off x="11049000" y="62569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38100</xdr:rowOff>
    </xdr:to>
    <xdr:sp macro="" textlink="">
      <xdr:nvSpPr>
        <xdr:cNvPr id="364" name="Text Box 152">
          <a:extLst>
            <a:ext uri="{FF2B5EF4-FFF2-40B4-BE49-F238E27FC236}">
              <a16:creationId xmlns:a16="http://schemas.microsoft.com/office/drawing/2014/main" id="{CCAF1242-5E09-4154-BB29-691CA8202D09}"/>
            </a:ext>
          </a:extLst>
        </xdr:cNvPr>
        <xdr:cNvSpPr txBox="1">
          <a:spLocks noChangeArrowheads="1"/>
        </xdr:cNvSpPr>
      </xdr:nvSpPr>
      <xdr:spPr bwMode="auto">
        <a:xfrm>
          <a:off x="11049000" y="63007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38100</xdr:rowOff>
    </xdr:to>
    <xdr:sp macro="" textlink="">
      <xdr:nvSpPr>
        <xdr:cNvPr id="365" name="Text Box 153">
          <a:extLst>
            <a:ext uri="{FF2B5EF4-FFF2-40B4-BE49-F238E27FC236}">
              <a16:creationId xmlns:a16="http://schemas.microsoft.com/office/drawing/2014/main" id="{617B0F22-DC93-442C-B77A-23831C871506}"/>
            </a:ext>
          </a:extLst>
        </xdr:cNvPr>
        <xdr:cNvSpPr txBox="1">
          <a:spLocks noChangeArrowheads="1"/>
        </xdr:cNvSpPr>
      </xdr:nvSpPr>
      <xdr:spPr bwMode="auto">
        <a:xfrm>
          <a:off x="11049000" y="63007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76200</xdr:colOff>
      <xdr:row>293</xdr:row>
      <xdr:rowOff>38101</xdr:rowOff>
    </xdr:to>
    <xdr:sp macro="" textlink="">
      <xdr:nvSpPr>
        <xdr:cNvPr id="366" name="Text Box 154">
          <a:extLst>
            <a:ext uri="{FF2B5EF4-FFF2-40B4-BE49-F238E27FC236}">
              <a16:creationId xmlns:a16="http://schemas.microsoft.com/office/drawing/2014/main" id="{171137F1-C470-45BE-84D8-43E32DB5BD5B}"/>
            </a:ext>
          </a:extLst>
        </xdr:cNvPr>
        <xdr:cNvSpPr txBox="1">
          <a:spLocks noChangeArrowheads="1"/>
        </xdr:cNvSpPr>
      </xdr:nvSpPr>
      <xdr:spPr bwMode="auto">
        <a:xfrm>
          <a:off x="11049000" y="63446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76200</xdr:colOff>
      <xdr:row>293</xdr:row>
      <xdr:rowOff>38101</xdr:rowOff>
    </xdr:to>
    <xdr:sp macro="" textlink="">
      <xdr:nvSpPr>
        <xdr:cNvPr id="367" name="Text Box 155">
          <a:extLst>
            <a:ext uri="{FF2B5EF4-FFF2-40B4-BE49-F238E27FC236}">
              <a16:creationId xmlns:a16="http://schemas.microsoft.com/office/drawing/2014/main" id="{8DCFCEE4-1CD7-4557-BFEF-27500C80E72B}"/>
            </a:ext>
          </a:extLst>
        </xdr:cNvPr>
        <xdr:cNvSpPr txBox="1">
          <a:spLocks noChangeArrowheads="1"/>
        </xdr:cNvSpPr>
      </xdr:nvSpPr>
      <xdr:spPr bwMode="auto">
        <a:xfrm>
          <a:off x="11049000" y="63446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295</xdr:row>
      <xdr:rowOff>38100</xdr:rowOff>
    </xdr:to>
    <xdr:sp macro="" textlink="">
      <xdr:nvSpPr>
        <xdr:cNvPr id="368" name="Text Box 156">
          <a:extLst>
            <a:ext uri="{FF2B5EF4-FFF2-40B4-BE49-F238E27FC236}">
              <a16:creationId xmlns:a16="http://schemas.microsoft.com/office/drawing/2014/main" id="{1852D867-CA0A-4748-8E6D-BF601E11E6FB}"/>
            </a:ext>
          </a:extLst>
        </xdr:cNvPr>
        <xdr:cNvSpPr txBox="1">
          <a:spLocks noChangeArrowheads="1"/>
        </xdr:cNvSpPr>
      </xdr:nvSpPr>
      <xdr:spPr bwMode="auto">
        <a:xfrm>
          <a:off x="1104900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295</xdr:row>
      <xdr:rowOff>38100</xdr:rowOff>
    </xdr:to>
    <xdr:sp macro="" textlink="">
      <xdr:nvSpPr>
        <xdr:cNvPr id="369" name="Text Box 157">
          <a:extLst>
            <a:ext uri="{FF2B5EF4-FFF2-40B4-BE49-F238E27FC236}">
              <a16:creationId xmlns:a16="http://schemas.microsoft.com/office/drawing/2014/main" id="{B68A854B-8896-4B0B-965A-467475BC13E5}"/>
            </a:ext>
          </a:extLst>
        </xdr:cNvPr>
        <xdr:cNvSpPr txBox="1">
          <a:spLocks noChangeArrowheads="1"/>
        </xdr:cNvSpPr>
      </xdr:nvSpPr>
      <xdr:spPr bwMode="auto">
        <a:xfrm>
          <a:off x="1104900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38100</xdr:rowOff>
    </xdr:to>
    <xdr:sp macro="" textlink="">
      <xdr:nvSpPr>
        <xdr:cNvPr id="370" name="Text Box 175">
          <a:extLst>
            <a:ext uri="{FF2B5EF4-FFF2-40B4-BE49-F238E27FC236}">
              <a16:creationId xmlns:a16="http://schemas.microsoft.com/office/drawing/2014/main" id="{CAD9FE0F-B2AC-4040-B50F-CB61BC448D8E}"/>
            </a:ext>
          </a:extLst>
        </xdr:cNvPr>
        <xdr:cNvSpPr txBox="1">
          <a:spLocks noChangeArrowheads="1"/>
        </xdr:cNvSpPr>
      </xdr:nvSpPr>
      <xdr:spPr bwMode="auto">
        <a:xfrm>
          <a:off x="11049000" y="16144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38099</xdr:rowOff>
    </xdr:to>
    <xdr:sp macro="" textlink="">
      <xdr:nvSpPr>
        <xdr:cNvPr id="371" name="Text Box 176">
          <a:extLst>
            <a:ext uri="{FF2B5EF4-FFF2-40B4-BE49-F238E27FC236}">
              <a16:creationId xmlns:a16="http://schemas.microsoft.com/office/drawing/2014/main" id="{A9584971-73AC-4B90-ADE7-982398106256}"/>
            </a:ext>
          </a:extLst>
        </xdr:cNvPr>
        <xdr:cNvSpPr txBox="1">
          <a:spLocks noChangeArrowheads="1"/>
        </xdr:cNvSpPr>
      </xdr:nvSpPr>
      <xdr:spPr bwMode="auto">
        <a:xfrm>
          <a:off x="11049000" y="16583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38100</xdr:rowOff>
    </xdr:to>
    <xdr:sp macro="" textlink="">
      <xdr:nvSpPr>
        <xdr:cNvPr id="372" name="Text Box 177">
          <a:extLst>
            <a:ext uri="{FF2B5EF4-FFF2-40B4-BE49-F238E27FC236}">
              <a16:creationId xmlns:a16="http://schemas.microsoft.com/office/drawing/2014/main" id="{2A450D02-4B74-430B-9D90-DBB684F1BEC1}"/>
            </a:ext>
          </a:extLst>
        </xdr:cNvPr>
        <xdr:cNvSpPr txBox="1">
          <a:spLocks noChangeArrowheads="1"/>
        </xdr:cNvSpPr>
      </xdr:nvSpPr>
      <xdr:spPr bwMode="auto">
        <a:xfrm>
          <a:off x="11049000" y="17021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82</xdr:row>
      <xdr:rowOff>38100</xdr:rowOff>
    </xdr:to>
    <xdr:sp macro="" textlink="">
      <xdr:nvSpPr>
        <xdr:cNvPr id="373" name="Text Box 178">
          <a:extLst>
            <a:ext uri="{FF2B5EF4-FFF2-40B4-BE49-F238E27FC236}">
              <a16:creationId xmlns:a16="http://schemas.microsoft.com/office/drawing/2014/main" id="{CDC6E407-2FDA-43E4-9AE0-B482368672DE}"/>
            </a:ext>
          </a:extLst>
        </xdr:cNvPr>
        <xdr:cNvSpPr txBox="1">
          <a:spLocks noChangeArrowheads="1"/>
        </xdr:cNvSpPr>
      </xdr:nvSpPr>
      <xdr:spPr bwMode="auto">
        <a:xfrm>
          <a:off x="11049000" y="17459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84</xdr:row>
      <xdr:rowOff>38100</xdr:rowOff>
    </xdr:to>
    <xdr:sp macro="" textlink="">
      <xdr:nvSpPr>
        <xdr:cNvPr id="374" name="Text Box 179">
          <a:extLst>
            <a:ext uri="{FF2B5EF4-FFF2-40B4-BE49-F238E27FC236}">
              <a16:creationId xmlns:a16="http://schemas.microsoft.com/office/drawing/2014/main" id="{FC58D4F9-46C9-4417-B30A-AB5EEC1396B0}"/>
            </a:ext>
          </a:extLst>
        </xdr:cNvPr>
        <xdr:cNvSpPr txBox="1">
          <a:spLocks noChangeArrowheads="1"/>
        </xdr:cNvSpPr>
      </xdr:nvSpPr>
      <xdr:spPr bwMode="auto">
        <a:xfrm>
          <a:off x="11049000" y="178974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76200</xdr:colOff>
      <xdr:row>86</xdr:row>
      <xdr:rowOff>38101</xdr:rowOff>
    </xdr:to>
    <xdr:sp macro="" textlink="">
      <xdr:nvSpPr>
        <xdr:cNvPr id="375" name="Text Box 180">
          <a:extLst>
            <a:ext uri="{FF2B5EF4-FFF2-40B4-BE49-F238E27FC236}">
              <a16:creationId xmlns:a16="http://schemas.microsoft.com/office/drawing/2014/main" id="{F94216FB-A9EF-41A8-9869-7D6CD5ACF203}"/>
            </a:ext>
          </a:extLst>
        </xdr:cNvPr>
        <xdr:cNvSpPr txBox="1">
          <a:spLocks noChangeArrowheads="1"/>
        </xdr:cNvSpPr>
      </xdr:nvSpPr>
      <xdr:spPr bwMode="auto">
        <a:xfrm>
          <a:off x="11049000" y="18335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76200</xdr:colOff>
      <xdr:row>88</xdr:row>
      <xdr:rowOff>38100</xdr:rowOff>
    </xdr:to>
    <xdr:sp macro="" textlink="">
      <xdr:nvSpPr>
        <xdr:cNvPr id="376" name="Text Box 181">
          <a:extLst>
            <a:ext uri="{FF2B5EF4-FFF2-40B4-BE49-F238E27FC236}">
              <a16:creationId xmlns:a16="http://schemas.microsoft.com/office/drawing/2014/main" id="{70200865-A337-4E51-916B-6CD2E056B1C1}"/>
            </a:ext>
          </a:extLst>
        </xdr:cNvPr>
        <xdr:cNvSpPr txBox="1">
          <a:spLocks noChangeArrowheads="1"/>
        </xdr:cNvSpPr>
      </xdr:nvSpPr>
      <xdr:spPr bwMode="auto">
        <a:xfrm>
          <a:off x="11049000" y="18773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90</xdr:row>
      <xdr:rowOff>38101</xdr:rowOff>
    </xdr:to>
    <xdr:sp macro="" textlink="">
      <xdr:nvSpPr>
        <xdr:cNvPr id="377" name="Text Box 182">
          <a:extLst>
            <a:ext uri="{FF2B5EF4-FFF2-40B4-BE49-F238E27FC236}">
              <a16:creationId xmlns:a16="http://schemas.microsoft.com/office/drawing/2014/main" id="{EC4A9547-A97F-4E23-8E54-7B2AB4531CBD}"/>
            </a:ext>
          </a:extLst>
        </xdr:cNvPr>
        <xdr:cNvSpPr txBox="1">
          <a:spLocks noChangeArrowheads="1"/>
        </xdr:cNvSpPr>
      </xdr:nvSpPr>
      <xdr:spPr bwMode="auto">
        <a:xfrm>
          <a:off x="11049000" y="1921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76200</xdr:colOff>
      <xdr:row>92</xdr:row>
      <xdr:rowOff>38099</xdr:rowOff>
    </xdr:to>
    <xdr:sp macro="" textlink="">
      <xdr:nvSpPr>
        <xdr:cNvPr id="378" name="Text Box 183">
          <a:extLst>
            <a:ext uri="{FF2B5EF4-FFF2-40B4-BE49-F238E27FC236}">
              <a16:creationId xmlns:a16="http://schemas.microsoft.com/office/drawing/2014/main" id="{0D8FD0DD-7E2E-4DB7-999C-D30742C76AF8}"/>
            </a:ext>
          </a:extLst>
        </xdr:cNvPr>
        <xdr:cNvSpPr txBox="1">
          <a:spLocks noChangeArrowheads="1"/>
        </xdr:cNvSpPr>
      </xdr:nvSpPr>
      <xdr:spPr bwMode="auto">
        <a:xfrm>
          <a:off x="11049000" y="196500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94</xdr:row>
      <xdr:rowOff>38101</xdr:rowOff>
    </xdr:to>
    <xdr:sp macro="" textlink="">
      <xdr:nvSpPr>
        <xdr:cNvPr id="379" name="Text Box 184">
          <a:extLst>
            <a:ext uri="{FF2B5EF4-FFF2-40B4-BE49-F238E27FC236}">
              <a16:creationId xmlns:a16="http://schemas.microsoft.com/office/drawing/2014/main" id="{AB80C228-2988-49B0-80EB-E688BCBCF6D3}"/>
            </a:ext>
          </a:extLst>
        </xdr:cNvPr>
        <xdr:cNvSpPr txBox="1">
          <a:spLocks noChangeArrowheads="1"/>
        </xdr:cNvSpPr>
      </xdr:nvSpPr>
      <xdr:spPr bwMode="auto">
        <a:xfrm>
          <a:off x="11049000" y="200882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76200</xdr:colOff>
      <xdr:row>96</xdr:row>
      <xdr:rowOff>38099</xdr:rowOff>
    </xdr:to>
    <xdr:sp macro="" textlink="">
      <xdr:nvSpPr>
        <xdr:cNvPr id="380" name="Text Box 185">
          <a:extLst>
            <a:ext uri="{FF2B5EF4-FFF2-40B4-BE49-F238E27FC236}">
              <a16:creationId xmlns:a16="http://schemas.microsoft.com/office/drawing/2014/main" id="{65D9E233-6E66-4AA4-BAE8-EF38BBFC33B5}"/>
            </a:ext>
          </a:extLst>
        </xdr:cNvPr>
        <xdr:cNvSpPr txBox="1">
          <a:spLocks noChangeArrowheads="1"/>
        </xdr:cNvSpPr>
      </xdr:nvSpPr>
      <xdr:spPr bwMode="auto">
        <a:xfrm>
          <a:off x="11049000" y="20526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38099</xdr:rowOff>
    </xdr:to>
    <xdr:sp macro="" textlink="">
      <xdr:nvSpPr>
        <xdr:cNvPr id="381" name="Text Box 186">
          <a:extLst>
            <a:ext uri="{FF2B5EF4-FFF2-40B4-BE49-F238E27FC236}">
              <a16:creationId xmlns:a16="http://schemas.microsoft.com/office/drawing/2014/main" id="{6ECBBA53-10F7-45B1-8CB2-29A0DBF582D8}"/>
            </a:ext>
          </a:extLst>
        </xdr:cNvPr>
        <xdr:cNvSpPr txBox="1">
          <a:spLocks noChangeArrowheads="1"/>
        </xdr:cNvSpPr>
      </xdr:nvSpPr>
      <xdr:spPr bwMode="auto">
        <a:xfrm>
          <a:off x="1104900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38099</xdr:rowOff>
    </xdr:to>
    <xdr:sp macro="" textlink="">
      <xdr:nvSpPr>
        <xdr:cNvPr id="382" name="Text Box 187">
          <a:extLst>
            <a:ext uri="{FF2B5EF4-FFF2-40B4-BE49-F238E27FC236}">
              <a16:creationId xmlns:a16="http://schemas.microsoft.com/office/drawing/2014/main" id="{9381A6F1-6DAB-4CF1-8CF5-48D7532659DA}"/>
            </a:ext>
          </a:extLst>
        </xdr:cNvPr>
        <xdr:cNvSpPr txBox="1">
          <a:spLocks noChangeArrowheads="1"/>
        </xdr:cNvSpPr>
      </xdr:nvSpPr>
      <xdr:spPr bwMode="auto">
        <a:xfrm>
          <a:off x="1104900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143</xdr:row>
      <xdr:rowOff>38100</xdr:rowOff>
    </xdr:to>
    <xdr:sp macro="" textlink="">
      <xdr:nvSpPr>
        <xdr:cNvPr id="383" name="Text Box 188">
          <a:extLst>
            <a:ext uri="{FF2B5EF4-FFF2-40B4-BE49-F238E27FC236}">
              <a16:creationId xmlns:a16="http://schemas.microsoft.com/office/drawing/2014/main" id="{8A2754A1-A746-4DB8-BF21-38967ACC3A63}"/>
            </a:ext>
          </a:extLst>
        </xdr:cNvPr>
        <xdr:cNvSpPr txBox="1">
          <a:spLocks noChangeArrowheads="1"/>
        </xdr:cNvSpPr>
      </xdr:nvSpPr>
      <xdr:spPr bwMode="auto">
        <a:xfrm>
          <a:off x="11049000" y="3082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190</xdr:row>
      <xdr:rowOff>38100</xdr:rowOff>
    </xdr:to>
    <xdr:sp macro="" textlink="">
      <xdr:nvSpPr>
        <xdr:cNvPr id="384" name="Text Box 189">
          <a:extLst>
            <a:ext uri="{FF2B5EF4-FFF2-40B4-BE49-F238E27FC236}">
              <a16:creationId xmlns:a16="http://schemas.microsoft.com/office/drawing/2014/main" id="{AB63AE12-64BC-4805-B1F4-A4C4E32CA485}"/>
            </a:ext>
          </a:extLst>
        </xdr:cNvPr>
        <xdr:cNvSpPr txBox="1">
          <a:spLocks noChangeArrowheads="1"/>
        </xdr:cNvSpPr>
      </xdr:nvSpPr>
      <xdr:spPr bwMode="auto">
        <a:xfrm>
          <a:off x="11049000" y="41119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76200</xdr:colOff>
      <xdr:row>273</xdr:row>
      <xdr:rowOff>38100</xdr:rowOff>
    </xdr:to>
    <xdr:sp macro="" textlink="">
      <xdr:nvSpPr>
        <xdr:cNvPr id="385" name="Text Box 190">
          <a:extLst>
            <a:ext uri="{FF2B5EF4-FFF2-40B4-BE49-F238E27FC236}">
              <a16:creationId xmlns:a16="http://schemas.microsoft.com/office/drawing/2014/main" id="{9BFFCC40-B66A-4FAA-822F-BFD118B04D8A}"/>
            </a:ext>
          </a:extLst>
        </xdr:cNvPr>
        <xdr:cNvSpPr txBox="1">
          <a:spLocks noChangeArrowheads="1"/>
        </xdr:cNvSpPr>
      </xdr:nvSpPr>
      <xdr:spPr bwMode="auto">
        <a:xfrm>
          <a:off x="11049000" y="59083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76200</xdr:colOff>
      <xdr:row>276</xdr:row>
      <xdr:rowOff>38099</xdr:rowOff>
    </xdr:to>
    <xdr:sp macro="" textlink="">
      <xdr:nvSpPr>
        <xdr:cNvPr id="386" name="Text Box 191">
          <a:extLst>
            <a:ext uri="{FF2B5EF4-FFF2-40B4-BE49-F238E27FC236}">
              <a16:creationId xmlns:a16="http://schemas.microsoft.com/office/drawing/2014/main" id="{1C83D6DD-8098-44E1-9CF4-935FA2F9FDD7}"/>
            </a:ext>
          </a:extLst>
        </xdr:cNvPr>
        <xdr:cNvSpPr txBox="1">
          <a:spLocks noChangeArrowheads="1"/>
        </xdr:cNvSpPr>
      </xdr:nvSpPr>
      <xdr:spPr bwMode="auto">
        <a:xfrm>
          <a:off x="11049000" y="59740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76200</xdr:colOff>
      <xdr:row>278</xdr:row>
      <xdr:rowOff>29441</xdr:rowOff>
    </xdr:to>
    <xdr:sp macro="" textlink="">
      <xdr:nvSpPr>
        <xdr:cNvPr id="387" name="Text Box 192">
          <a:extLst>
            <a:ext uri="{FF2B5EF4-FFF2-40B4-BE49-F238E27FC236}">
              <a16:creationId xmlns:a16="http://schemas.microsoft.com/office/drawing/2014/main" id="{31AE5611-802D-4CEF-8E17-BF11CB5EC048}"/>
            </a:ext>
          </a:extLst>
        </xdr:cNvPr>
        <xdr:cNvSpPr txBox="1">
          <a:spLocks noChangeArrowheads="1"/>
        </xdr:cNvSpPr>
      </xdr:nvSpPr>
      <xdr:spPr bwMode="auto">
        <a:xfrm>
          <a:off x="11049000" y="60169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76200</xdr:colOff>
      <xdr:row>280</xdr:row>
      <xdr:rowOff>38100</xdr:rowOff>
    </xdr:to>
    <xdr:sp macro="" textlink="">
      <xdr:nvSpPr>
        <xdr:cNvPr id="388" name="Text Box 193">
          <a:extLst>
            <a:ext uri="{FF2B5EF4-FFF2-40B4-BE49-F238E27FC236}">
              <a16:creationId xmlns:a16="http://schemas.microsoft.com/office/drawing/2014/main" id="{B0A12394-0CA6-4338-AE4A-905CD96B5A9B}"/>
            </a:ext>
          </a:extLst>
        </xdr:cNvPr>
        <xdr:cNvSpPr txBox="1">
          <a:spLocks noChangeArrowheads="1"/>
        </xdr:cNvSpPr>
      </xdr:nvSpPr>
      <xdr:spPr bwMode="auto">
        <a:xfrm>
          <a:off x="11049000" y="6059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38101</xdr:rowOff>
    </xdr:to>
    <xdr:sp macro="" textlink="">
      <xdr:nvSpPr>
        <xdr:cNvPr id="389" name="Text Box 194">
          <a:extLst>
            <a:ext uri="{FF2B5EF4-FFF2-40B4-BE49-F238E27FC236}">
              <a16:creationId xmlns:a16="http://schemas.microsoft.com/office/drawing/2014/main" id="{D634B088-19ED-4641-8C02-2BF936D44E61}"/>
            </a:ext>
          </a:extLst>
        </xdr:cNvPr>
        <xdr:cNvSpPr txBox="1">
          <a:spLocks noChangeArrowheads="1"/>
        </xdr:cNvSpPr>
      </xdr:nvSpPr>
      <xdr:spPr bwMode="auto">
        <a:xfrm>
          <a:off x="11049000" y="61036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38099</xdr:rowOff>
    </xdr:to>
    <xdr:sp macro="" textlink="">
      <xdr:nvSpPr>
        <xdr:cNvPr id="390" name="Text Box 195">
          <a:extLst>
            <a:ext uri="{FF2B5EF4-FFF2-40B4-BE49-F238E27FC236}">
              <a16:creationId xmlns:a16="http://schemas.microsoft.com/office/drawing/2014/main" id="{6D1E607C-39E8-4B92-8AB8-465522AAA6A4}"/>
            </a:ext>
          </a:extLst>
        </xdr:cNvPr>
        <xdr:cNvSpPr txBox="1">
          <a:spLocks noChangeArrowheads="1"/>
        </xdr:cNvSpPr>
      </xdr:nvSpPr>
      <xdr:spPr bwMode="auto">
        <a:xfrm>
          <a:off x="11049000" y="61255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38101</xdr:rowOff>
    </xdr:to>
    <xdr:sp macro="" textlink="">
      <xdr:nvSpPr>
        <xdr:cNvPr id="391" name="Text Box 196">
          <a:extLst>
            <a:ext uri="{FF2B5EF4-FFF2-40B4-BE49-F238E27FC236}">
              <a16:creationId xmlns:a16="http://schemas.microsoft.com/office/drawing/2014/main" id="{1D3E1BE7-E51B-4667-8984-867540FD7279}"/>
            </a:ext>
          </a:extLst>
        </xdr:cNvPr>
        <xdr:cNvSpPr txBox="1">
          <a:spLocks noChangeArrowheads="1"/>
        </xdr:cNvSpPr>
      </xdr:nvSpPr>
      <xdr:spPr bwMode="auto">
        <a:xfrm>
          <a:off x="11049000" y="61912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38099</xdr:rowOff>
    </xdr:to>
    <xdr:sp macro="" textlink="">
      <xdr:nvSpPr>
        <xdr:cNvPr id="392" name="Text Box 197">
          <a:extLst>
            <a:ext uri="{FF2B5EF4-FFF2-40B4-BE49-F238E27FC236}">
              <a16:creationId xmlns:a16="http://schemas.microsoft.com/office/drawing/2014/main" id="{C1DC3207-357E-41FC-A14E-3BB377B9A627}"/>
            </a:ext>
          </a:extLst>
        </xdr:cNvPr>
        <xdr:cNvSpPr txBox="1">
          <a:spLocks noChangeArrowheads="1"/>
        </xdr:cNvSpPr>
      </xdr:nvSpPr>
      <xdr:spPr bwMode="auto">
        <a:xfrm>
          <a:off x="11049000" y="62131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38100</xdr:rowOff>
    </xdr:to>
    <xdr:sp macro="" textlink="">
      <xdr:nvSpPr>
        <xdr:cNvPr id="393" name="Text Box 198">
          <a:extLst>
            <a:ext uri="{FF2B5EF4-FFF2-40B4-BE49-F238E27FC236}">
              <a16:creationId xmlns:a16="http://schemas.microsoft.com/office/drawing/2014/main" id="{34CFBE5A-7E39-4F32-823D-F9F1E35E0724}"/>
            </a:ext>
          </a:extLst>
        </xdr:cNvPr>
        <xdr:cNvSpPr txBox="1">
          <a:spLocks noChangeArrowheads="1"/>
        </xdr:cNvSpPr>
      </xdr:nvSpPr>
      <xdr:spPr bwMode="auto">
        <a:xfrm>
          <a:off x="11049000" y="62788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292</xdr:row>
      <xdr:rowOff>38100</xdr:rowOff>
    </xdr:to>
    <xdr:sp macro="" textlink="">
      <xdr:nvSpPr>
        <xdr:cNvPr id="394" name="Text Box 199">
          <a:extLst>
            <a:ext uri="{FF2B5EF4-FFF2-40B4-BE49-F238E27FC236}">
              <a16:creationId xmlns:a16="http://schemas.microsoft.com/office/drawing/2014/main" id="{1D85C761-DDB9-4BE0-BB2B-928B41FFF217}"/>
            </a:ext>
          </a:extLst>
        </xdr:cNvPr>
        <xdr:cNvSpPr txBox="1">
          <a:spLocks noChangeArrowheads="1"/>
        </xdr:cNvSpPr>
      </xdr:nvSpPr>
      <xdr:spPr bwMode="auto">
        <a:xfrm>
          <a:off x="11049000" y="63226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76200</xdr:colOff>
      <xdr:row>294</xdr:row>
      <xdr:rowOff>38099</xdr:rowOff>
    </xdr:to>
    <xdr:sp macro="" textlink="">
      <xdr:nvSpPr>
        <xdr:cNvPr id="395" name="Text Box 200">
          <a:extLst>
            <a:ext uri="{FF2B5EF4-FFF2-40B4-BE49-F238E27FC236}">
              <a16:creationId xmlns:a16="http://schemas.microsoft.com/office/drawing/2014/main" id="{4133D789-7704-4C00-9C6C-D8B176A04F99}"/>
            </a:ext>
          </a:extLst>
        </xdr:cNvPr>
        <xdr:cNvSpPr txBox="1">
          <a:spLocks noChangeArrowheads="1"/>
        </xdr:cNvSpPr>
      </xdr:nvSpPr>
      <xdr:spPr bwMode="auto">
        <a:xfrm>
          <a:off x="11049000" y="63665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295</xdr:row>
      <xdr:rowOff>38100</xdr:rowOff>
    </xdr:to>
    <xdr:sp macro="" textlink="">
      <xdr:nvSpPr>
        <xdr:cNvPr id="396" name="Text Box 201">
          <a:extLst>
            <a:ext uri="{FF2B5EF4-FFF2-40B4-BE49-F238E27FC236}">
              <a16:creationId xmlns:a16="http://schemas.microsoft.com/office/drawing/2014/main" id="{B54824FF-874E-41F5-BE39-9F4E5FA4140E}"/>
            </a:ext>
          </a:extLst>
        </xdr:cNvPr>
        <xdr:cNvSpPr txBox="1">
          <a:spLocks noChangeArrowheads="1"/>
        </xdr:cNvSpPr>
      </xdr:nvSpPr>
      <xdr:spPr bwMode="auto">
        <a:xfrm>
          <a:off x="1104900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295</xdr:row>
      <xdr:rowOff>38100</xdr:rowOff>
    </xdr:to>
    <xdr:sp macro="" textlink="">
      <xdr:nvSpPr>
        <xdr:cNvPr id="397" name="Text Box 202">
          <a:extLst>
            <a:ext uri="{FF2B5EF4-FFF2-40B4-BE49-F238E27FC236}">
              <a16:creationId xmlns:a16="http://schemas.microsoft.com/office/drawing/2014/main" id="{23C1F5DF-47FA-4F7C-9A4C-1DE9C09CC0AF}"/>
            </a:ext>
          </a:extLst>
        </xdr:cNvPr>
        <xdr:cNvSpPr txBox="1">
          <a:spLocks noChangeArrowheads="1"/>
        </xdr:cNvSpPr>
      </xdr:nvSpPr>
      <xdr:spPr bwMode="auto">
        <a:xfrm>
          <a:off x="1104900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304</xdr:row>
      <xdr:rowOff>38100</xdr:rowOff>
    </xdr:to>
    <xdr:sp macro="" textlink="">
      <xdr:nvSpPr>
        <xdr:cNvPr id="398" name="Text Box 203">
          <a:extLst>
            <a:ext uri="{FF2B5EF4-FFF2-40B4-BE49-F238E27FC236}">
              <a16:creationId xmlns:a16="http://schemas.microsoft.com/office/drawing/2014/main" id="{426878CE-E2F3-4A84-857E-12812627D8AF}"/>
            </a:ext>
          </a:extLst>
        </xdr:cNvPr>
        <xdr:cNvSpPr txBox="1">
          <a:spLocks noChangeArrowheads="1"/>
        </xdr:cNvSpPr>
      </xdr:nvSpPr>
      <xdr:spPr bwMode="auto">
        <a:xfrm>
          <a:off x="11049000" y="66074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334</xdr:row>
      <xdr:rowOff>0</xdr:rowOff>
    </xdr:from>
    <xdr:to>
      <xdr:col>3</xdr:col>
      <xdr:colOff>76200</xdr:colOff>
      <xdr:row>335</xdr:row>
      <xdr:rowOff>24419</xdr:rowOff>
    </xdr:to>
    <xdr:sp macro="" textlink="">
      <xdr:nvSpPr>
        <xdr:cNvPr id="399" name="Text Box 204">
          <a:extLst>
            <a:ext uri="{FF2B5EF4-FFF2-40B4-BE49-F238E27FC236}">
              <a16:creationId xmlns:a16="http://schemas.microsoft.com/office/drawing/2014/main" id="{E44E4664-AE25-4641-BEC8-CA49B8FDC763}"/>
            </a:ext>
          </a:extLst>
        </xdr:cNvPr>
        <xdr:cNvSpPr txBox="1">
          <a:spLocks noChangeArrowheads="1"/>
        </xdr:cNvSpPr>
      </xdr:nvSpPr>
      <xdr:spPr bwMode="auto">
        <a:xfrm>
          <a:off x="11049000" y="71894700"/>
          <a:ext cx="762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38100</xdr:rowOff>
    </xdr:to>
    <xdr:sp macro="" textlink="">
      <xdr:nvSpPr>
        <xdr:cNvPr id="401" name="Text Box 206">
          <a:extLst>
            <a:ext uri="{FF2B5EF4-FFF2-40B4-BE49-F238E27FC236}">
              <a16:creationId xmlns:a16="http://schemas.microsoft.com/office/drawing/2014/main" id="{E36E5FAF-37F4-497F-9F87-01EF2EEDE412}"/>
            </a:ext>
          </a:extLst>
        </xdr:cNvPr>
        <xdr:cNvSpPr txBox="1">
          <a:spLocks noChangeArrowheads="1"/>
        </xdr:cNvSpPr>
      </xdr:nvSpPr>
      <xdr:spPr bwMode="auto">
        <a:xfrm>
          <a:off x="11049000" y="16144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38099</xdr:rowOff>
    </xdr:to>
    <xdr:sp macro="" textlink="">
      <xdr:nvSpPr>
        <xdr:cNvPr id="402" name="Text Box 207">
          <a:extLst>
            <a:ext uri="{FF2B5EF4-FFF2-40B4-BE49-F238E27FC236}">
              <a16:creationId xmlns:a16="http://schemas.microsoft.com/office/drawing/2014/main" id="{EC12756D-B6A3-4278-BE24-E0DDD4A5C649}"/>
            </a:ext>
          </a:extLst>
        </xdr:cNvPr>
        <xdr:cNvSpPr txBox="1">
          <a:spLocks noChangeArrowheads="1"/>
        </xdr:cNvSpPr>
      </xdr:nvSpPr>
      <xdr:spPr bwMode="auto">
        <a:xfrm>
          <a:off x="11049000" y="16583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38100</xdr:rowOff>
    </xdr:to>
    <xdr:sp macro="" textlink="">
      <xdr:nvSpPr>
        <xdr:cNvPr id="403" name="Text Box 208">
          <a:extLst>
            <a:ext uri="{FF2B5EF4-FFF2-40B4-BE49-F238E27FC236}">
              <a16:creationId xmlns:a16="http://schemas.microsoft.com/office/drawing/2014/main" id="{8ABF8A51-C919-4B71-BB5A-C49318B7F387}"/>
            </a:ext>
          </a:extLst>
        </xdr:cNvPr>
        <xdr:cNvSpPr txBox="1">
          <a:spLocks noChangeArrowheads="1"/>
        </xdr:cNvSpPr>
      </xdr:nvSpPr>
      <xdr:spPr bwMode="auto">
        <a:xfrm>
          <a:off x="11049000" y="17021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82</xdr:row>
      <xdr:rowOff>38100</xdr:rowOff>
    </xdr:to>
    <xdr:sp macro="" textlink="">
      <xdr:nvSpPr>
        <xdr:cNvPr id="404" name="Text Box 209">
          <a:extLst>
            <a:ext uri="{FF2B5EF4-FFF2-40B4-BE49-F238E27FC236}">
              <a16:creationId xmlns:a16="http://schemas.microsoft.com/office/drawing/2014/main" id="{2535F61A-E469-48BC-9F00-95939A0BDC5F}"/>
            </a:ext>
          </a:extLst>
        </xdr:cNvPr>
        <xdr:cNvSpPr txBox="1">
          <a:spLocks noChangeArrowheads="1"/>
        </xdr:cNvSpPr>
      </xdr:nvSpPr>
      <xdr:spPr bwMode="auto">
        <a:xfrm>
          <a:off x="11049000" y="17459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84</xdr:row>
      <xdr:rowOff>38100</xdr:rowOff>
    </xdr:to>
    <xdr:sp macro="" textlink="">
      <xdr:nvSpPr>
        <xdr:cNvPr id="405" name="Text Box 210">
          <a:extLst>
            <a:ext uri="{FF2B5EF4-FFF2-40B4-BE49-F238E27FC236}">
              <a16:creationId xmlns:a16="http://schemas.microsoft.com/office/drawing/2014/main" id="{895FF845-38DC-4226-B372-CCA66DA656C4}"/>
            </a:ext>
          </a:extLst>
        </xdr:cNvPr>
        <xdr:cNvSpPr txBox="1">
          <a:spLocks noChangeArrowheads="1"/>
        </xdr:cNvSpPr>
      </xdr:nvSpPr>
      <xdr:spPr bwMode="auto">
        <a:xfrm>
          <a:off x="11049000" y="178974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76200</xdr:colOff>
      <xdr:row>86</xdr:row>
      <xdr:rowOff>38101</xdr:rowOff>
    </xdr:to>
    <xdr:sp macro="" textlink="">
      <xdr:nvSpPr>
        <xdr:cNvPr id="406" name="Text Box 211">
          <a:extLst>
            <a:ext uri="{FF2B5EF4-FFF2-40B4-BE49-F238E27FC236}">
              <a16:creationId xmlns:a16="http://schemas.microsoft.com/office/drawing/2014/main" id="{CD6A0FA7-CC0D-417E-83ED-E79BD582A9A7}"/>
            </a:ext>
          </a:extLst>
        </xdr:cNvPr>
        <xdr:cNvSpPr txBox="1">
          <a:spLocks noChangeArrowheads="1"/>
        </xdr:cNvSpPr>
      </xdr:nvSpPr>
      <xdr:spPr bwMode="auto">
        <a:xfrm>
          <a:off x="11049000" y="18335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76200</xdr:colOff>
      <xdr:row>88</xdr:row>
      <xdr:rowOff>38100</xdr:rowOff>
    </xdr:to>
    <xdr:sp macro="" textlink="">
      <xdr:nvSpPr>
        <xdr:cNvPr id="407" name="Text Box 212">
          <a:extLst>
            <a:ext uri="{FF2B5EF4-FFF2-40B4-BE49-F238E27FC236}">
              <a16:creationId xmlns:a16="http://schemas.microsoft.com/office/drawing/2014/main" id="{B654915B-801A-497C-9303-112451FD130B}"/>
            </a:ext>
          </a:extLst>
        </xdr:cNvPr>
        <xdr:cNvSpPr txBox="1">
          <a:spLocks noChangeArrowheads="1"/>
        </xdr:cNvSpPr>
      </xdr:nvSpPr>
      <xdr:spPr bwMode="auto">
        <a:xfrm>
          <a:off x="11049000" y="18773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90</xdr:row>
      <xdr:rowOff>38101</xdr:rowOff>
    </xdr:to>
    <xdr:sp macro="" textlink="">
      <xdr:nvSpPr>
        <xdr:cNvPr id="408" name="Text Box 213">
          <a:extLst>
            <a:ext uri="{FF2B5EF4-FFF2-40B4-BE49-F238E27FC236}">
              <a16:creationId xmlns:a16="http://schemas.microsoft.com/office/drawing/2014/main" id="{B8F39FCB-DE0A-4AFA-942B-8805487510E7}"/>
            </a:ext>
          </a:extLst>
        </xdr:cNvPr>
        <xdr:cNvSpPr txBox="1">
          <a:spLocks noChangeArrowheads="1"/>
        </xdr:cNvSpPr>
      </xdr:nvSpPr>
      <xdr:spPr bwMode="auto">
        <a:xfrm>
          <a:off x="11049000" y="1921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76200</xdr:colOff>
      <xdr:row>92</xdr:row>
      <xdr:rowOff>38099</xdr:rowOff>
    </xdr:to>
    <xdr:sp macro="" textlink="">
      <xdr:nvSpPr>
        <xdr:cNvPr id="409" name="Text Box 214">
          <a:extLst>
            <a:ext uri="{FF2B5EF4-FFF2-40B4-BE49-F238E27FC236}">
              <a16:creationId xmlns:a16="http://schemas.microsoft.com/office/drawing/2014/main" id="{5FB0EEC6-577D-42F2-A772-85F75F29911F}"/>
            </a:ext>
          </a:extLst>
        </xdr:cNvPr>
        <xdr:cNvSpPr txBox="1">
          <a:spLocks noChangeArrowheads="1"/>
        </xdr:cNvSpPr>
      </xdr:nvSpPr>
      <xdr:spPr bwMode="auto">
        <a:xfrm>
          <a:off x="11049000" y="196500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94</xdr:row>
      <xdr:rowOff>38101</xdr:rowOff>
    </xdr:to>
    <xdr:sp macro="" textlink="">
      <xdr:nvSpPr>
        <xdr:cNvPr id="410" name="Text Box 215">
          <a:extLst>
            <a:ext uri="{FF2B5EF4-FFF2-40B4-BE49-F238E27FC236}">
              <a16:creationId xmlns:a16="http://schemas.microsoft.com/office/drawing/2014/main" id="{1B495D27-5BD7-4807-B3A9-FBAF225D9584}"/>
            </a:ext>
          </a:extLst>
        </xdr:cNvPr>
        <xdr:cNvSpPr txBox="1">
          <a:spLocks noChangeArrowheads="1"/>
        </xdr:cNvSpPr>
      </xdr:nvSpPr>
      <xdr:spPr bwMode="auto">
        <a:xfrm>
          <a:off x="11049000" y="200882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76200</xdr:colOff>
      <xdr:row>96</xdr:row>
      <xdr:rowOff>38099</xdr:rowOff>
    </xdr:to>
    <xdr:sp macro="" textlink="">
      <xdr:nvSpPr>
        <xdr:cNvPr id="411" name="Text Box 216">
          <a:extLst>
            <a:ext uri="{FF2B5EF4-FFF2-40B4-BE49-F238E27FC236}">
              <a16:creationId xmlns:a16="http://schemas.microsoft.com/office/drawing/2014/main" id="{705510AF-F82C-4E35-8565-E97243E30E8E}"/>
            </a:ext>
          </a:extLst>
        </xdr:cNvPr>
        <xdr:cNvSpPr txBox="1">
          <a:spLocks noChangeArrowheads="1"/>
        </xdr:cNvSpPr>
      </xdr:nvSpPr>
      <xdr:spPr bwMode="auto">
        <a:xfrm>
          <a:off x="11049000" y="20526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38099</xdr:rowOff>
    </xdr:to>
    <xdr:sp macro="" textlink="">
      <xdr:nvSpPr>
        <xdr:cNvPr id="412" name="Text Box 217">
          <a:extLst>
            <a:ext uri="{FF2B5EF4-FFF2-40B4-BE49-F238E27FC236}">
              <a16:creationId xmlns:a16="http://schemas.microsoft.com/office/drawing/2014/main" id="{FBC06158-A8C4-4885-83E0-FE6586656B7E}"/>
            </a:ext>
          </a:extLst>
        </xdr:cNvPr>
        <xdr:cNvSpPr txBox="1">
          <a:spLocks noChangeArrowheads="1"/>
        </xdr:cNvSpPr>
      </xdr:nvSpPr>
      <xdr:spPr bwMode="auto">
        <a:xfrm>
          <a:off x="1104900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142</xdr:row>
      <xdr:rowOff>38100</xdr:rowOff>
    </xdr:to>
    <xdr:sp macro="" textlink="">
      <xdr:nvSpPr>
        <xdr:cNvPr id="413" name="Text Box 218">
          <a:extLst>
            <a:ext uri="{FF2B5EF4-FFF2-40B4-BE49-F238E27FC236}">
              <a16:creationId xmlns:a16="http://schemas.microsoft.com/office/drawing/2014/main" id="{0852CBFB-7288-4C30-9437-C9F3C22CD40F}"/>
            </a:ext>
          </a:extLst>
        </xdr:cNvPr>
        <xdr:cNvSpPr txBox="1">
          <a:spLocks noChangeArrowheads="1"/>
        </xdr:cNvSpPr>
      </xdr:nvSpPr>
      <xdr:spPr bwMode="auto">
        <a:xfrm>
          <a:off x="11049000" y="30603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76200</xdr:colOff>
      <xdr:row>189</xdr:row>
      <xdr:rowOff>38101</xdr:rowOff>
    </xdr:to>
    <xdr:sp macro="" textlink="">
      <xdr:nvSpPr>
        <xdr:cNvPr id="414" name="Text Box 219">
          <a:extLst>
            <a:ext uri="{FF2B5EF4-FFF2-40B4-BE49-F238E27FC236}">
              <a16:creationId xmlns:a16="http://schemas.microsoft.com/office/drawing/2014/main" id="{5CBA6076-721F-4AD6-8122-5C22C39F63CF}"/>
            </a:ext>
          </a:extLst>
        </xdr:cNvPr>
        <xdr:cNvSpPr txBox="1">
          <a:spLocks noChangeArrowheads="1"/>
        </xdr:cNvSpPr>
      </xdr:nvSpPr>
      <xdr:spPr bwMode="auto">
        <a:xfrm>
          <a:off x="11049000" y="40900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76200</xdr:colOff>
      <xdr:row>272</xdr:row>
      <xdr:rowOff>38099</xdr:rowOff>
    </xdr:to>
    <xdr:sp macro="" textlink="">
      <xdr:nvSpPr>
        <xdr:cNvPr id="415" name="Text Box 220">
          <a:extLst>
            <a:ext uri="{FF2B5EF4-FFF2-40B4-BE49-F238E27FC236}">
              <a16:creationId xmlns:a16="http://schemas.microsoft.com/office/drawing/2014/main" id="{9BE36C11-1567-4F10-8892-597B1719B67E}"/>
            </a:ext>
          </a:extLst>
        </xdr:cNvPr>
        <xdr:cNvSpPr txBox="1">
          <a:spLocks noChangeArrowheads="1"/>
        </xdr:cNvSpPr>
      </xdr:nvSpPr>
      <xdr:spPr bwMode="auto">
        <a:xfrm>
          <a:off x="11049000" y="58864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76200</xdr:colOff>
      <xdr:row>273</xdr:row>
      <xdr:rowOff>38100</xdr:rowOff>
    </xdr:to>
    <xdr:sp macro="" textlink="">
      <xdr:nvSpPr>
        <xdr:cNvPr id="416" name="Text Box 221">
          <a:extLst>
            <a:ext uri="{FF2B5EF4-FFF2-40B4-BE49-F238E27FC236}">
              <a16:creationId xmlns:a16="http://schemas.microsoft.com/office/drawing/2014/main" id="{09961291-8B4F-4DF8-8F54-3C77E69EC5FB}"/>
            </a:ext>
          </a:extLst>
        </xdr:cNvPr>
        <xdr:cNvSpPr txBox="1">
          <a:spLocks noChangeArrowheads="1"/>
        </xdr:cNvSpPr>
      </xdr:nvSpPr>
      <xdr:spPr bwMode="auto">
        <a:xfrm>
          <a:off x="11049000" y="59083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76200</xdr:colOff>
      <xdr:row>278</xdr:row>
      <xdr:rowOff>29441</xdr:rowOff>
    </xdr:to>
    <xdr:sp macro="" textlink="">
      <xdr:nvSpPr>
        <xdr:cNvPr id="417" name="Text Box 223">
          <a:extLst>
            <a:ext uri="{FF2B5EF4-FFF2-40B4-BE49-F238E27FC236}">
              <a16:creationId xmlns:a16="http://schemas.microsoft.com/office/drawing/2014/main" id="{63839E0D-277A-4DBD-AA36-0B6C5E10DD96}"/>
            </a:ext>
          </a:extLst>
        </xdr:cNvPr>
        <xdr:cNvSpPr txBox="1">
          <a:spLocks noChangeArrowheads="1"/>
        </xdr:cNvSpPr>
      </xdr:nvSpPr>
      <xdr:spPr bwMode="auto">
        <a:xfrm>
          <a:off x="11049000" y="60169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76200</xdr:colOff>
      <xdr:row>280</xdr:row>
      <xdr:rowOff>38100</xdr:rowOff>
    </xdr:to>
    <xdr:sp macro="" textlink="">
      <xdr:nvSpPr>
        <xdr:cNvPr id="418" name="Text Box 224">
          <a:extLst>
            <a:ext uri="{FF2B5EF4-FFF2-40B4-BE49-F238E27FC236}">
              <a16:creationId xmlns:a16="http://schemas.microsoft.com/office/drawing/2014/main" id="{2A99F5A2-3678-42CB-AA18-3DE16EEF00A6}"/>
            </a:ext>
          </a:extLst>
        </xdr:cNvPr>
        <xdr:cNvSpPr txBox="1">
          <a:spLocks noChangeArrowheads="1"/>
        </xdr:cNvSpPr>
      </xdr:nvSpPr>
      <xdr:spPr bwMode="auto">
        <a:xfrm>
          <a:off x="11049000" y="6059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38101</xdr:rowOff>
    </xdr:to>
    <xdr:sp macro="" textlink="">
      <xdr:nvSpPr>
        <xdr:cNvPr id="419" name="Text Box 225">
          <a:extLst>
            <a:ext uri="{FF2B5EF4-FFF2-40B4-BE49-F238E27FC236}">
              <a16:creationId xmlns:a16="http://schemas.microsoft.com/office/drawing/2014/main" id="{1FBA94B2-6047-43CB-A430-3246FFC40CB9}"/>
            </a:ext>
          </a:extLst>
        </xdr:cNvPr>
        <xdr:cNvSpPr txBox="1">
          <a:spLocks noChangeArrowheads="1"/>
        </xdr:cNvSpPr>
      </xdr:nvSpPr>
      <xdr:spPr bwMode="auto">
        <a:xfrm>
          <a:off x="11049000" y="61036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38099</xdr:rowOff>
    </xdr:to>
    <xdr:sp macro="" textlink="">
      <xdr:nvSpPr>
        <xdr:cNvPr id="420" name="Text Box 226">
          <a:extLst>
            <a:ext uri="{FF2B5EF4-FFF2-40B4-BE49-F238E27FC236}">
              <a16:creationId xmlns:a16="http://schemas.microsoft.com/office/drawing/2014/main" id="{E2B4984C-9A44-4985-B5B9-B16F5BE41E27}"/>
            </a:ext>
          </a:extLst>
        </xdr:cNvPr>
        <xdr:cNvSpPr txBox="1">
          <a:spLocks noChangeArrowheads="1"/>
        </xdr:cNvSpPr>
      </xdr:nvSpPr>
      <xdr:spPr bwMode="auto">
        <a:xfrm>
          <a:off x="11049000" y="61255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38101</xdr:rowOff>
    </xdr:to>
    <xdr:sp macro="" textlink="">
      <xdr:nvSpPr>
        <xdr:cNvPr id="421" name="Text Box 227">
          <a:extLst>
            <a:ext uri="{FF2B5EF4-FFF2-40B4-BE49-F238E27FC236}">
              <a16:creationId xmlns:a16="http://schemas.microsoft.com/office/drawing/2014/main" id="{4F80837B-B06C-484C-B542-0687965D5648}"/>
            </a:ext>
          </a:extLst>
        </xdr:cNvPr>
        <xdr:cNvSpPr txBox="1">
          <a:spLocks noChangeArrowheads="1"/>
        </xdr:cNvSpPr>
      </xdr:nvSpPr>
      <xdr:spPr bwMode="auto">
        <a:xfrm>
          <a:off x="11049000" y="61912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38099</xdr:rowOff>
    </xdr:to>
    <xdr:sp macro="" textlink="">
      <xdr:nvSpPr>
        <xdr:cNvPr id="422" name="Text Box 228">
          <a:extLst>
            <a:ext uri="{FF2B5EF4-FFF2-40B4-BE49-F238E27FC236}">
              <a16:creationId xmlns:a16="http://schemas.microsoft.com/office/drawing/2014/main" id="{03F9BB0E-A143-46E3-A239-615E69829A79}"/>
            </a:ext>
          </a:extLst>
        </xdr:cNvPr>
        <xdr:cNvSpPr txBox="1">
          <a:spLocks noChangeArrowheads="1"/>
        </xdr:cNvSpPr>
      </xdr:nvSpPr>
      <xdr:spPr bwMode="auto">
        <a:xfrm>
          <a:off x="11049000" y="621315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38100</xdr:rowOff>
    </xdr:to>
    <xdr:sp macro="" textlink="">
      <xdr:nvSpPr>
        <xdr:cNvPr id="423" name="Text Box 229">
          <a:extLst>
            <a:ext uri="{FF2B5EF4-FFF2-40B4-BE49-F238E27FC236}">
              <a16:creationId xmlns:a16="http://schemas.microsoft.com/office/drawing/2014/main" id="{EC930370-4B13-4955-A9C0-36A63EE3A75F}"/>
            </a:ext>
          </a:extLst>
        </xdr:cNvPr>
        <xdr:cNvSpPr txBox="1">
          <a:spLocks noChangeArrowheads="1"/>
        </xdr:cNvSpPr>
      </xdr:nvSpPr>
      <xdr:spPr bwMode="auto">
        <a:xfrm>
          <a:off x="11049000" y="62788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292</xdr:row>
      <xdr:rowOff>38100</xdr:rowOff>
    </xdr:to>
    <xdr:sp macro="" textlink="">
      <xdr:nvSpPr>
        <xdr:cNvPr id="424" name="Text Box 230">
          <a:extLst>
            <a:ext uri="{FF2B5EF4-FFF2-40B4-BE49-F238E27FC236}">
              <a16:creationId xmlns:a16="http://schemas.microsoft.com/office/drawing/2014/main" id="{B2DAD22A-A7AA-417D-80FC-D0375026E90C}"/>
            </a:ext>
          </a:extLst>
        </xdr:cNvPr>
        <xdr:cNvSpPr txBox="1">
          <a:spLocks noChangeArrowheads="1"/>
        </xdr:cNvSpPr>
      </xdr:nvSpPr>
      <xdr:spPr bwMode="auto">
        <a:xfrm>
          <a:off x="11049000" y="63226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76200</xdr:colOff>
      <xdr:row>294</xdr:row>
      <xdr:rowOff>38099</xdr:rowOff>
    </xdr:to>
    <xdr:sp macro="" textlink="">
      <xdr:nvSpPr>
        <xdr:cNvPr id="425" name="Text Box 231">
          <a:extLst>
            <a:ext uri="{FF2B5EF4-FFF2-40B4-BE49-F238E27FC236}">
              <a16:creationId xmlns:a16="http://schemas.microsoft.com/office/drawing/2014/main" id="{B9F1AB15-6BF0-4631-B120-A8239A8F307B}"/>
            </a:ext>
          </a:extLst>
        </xdr:cNvPr>
        <xdr:cNvSpPr txBox="1">
          <a:spLocks noChangeArrowheads="1"/>
        </xdr:cNvSpPr>
      </xdr:nvSpPr>
      <xdr:spPr bwMode="auto">
        <a:xfrm>
          <a:off x="11049000" y="63665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295</xdr:row>
      <xdr:rowOff>38100</xdr:rowOff>
    </xdr:to>
    <xdr:sp macro="" textlink="">
      <xdr:nvSpPr>
        <xdr:cNvPr id="426" name="Text Box 232">
          <a:extLst>
            <a:ext uri="{FF2B5EF4-FFF2-40B4-BE49-F238E27FC236}">
              <a16:creationId xmlns:a16="http://schemas.microsoft.com/office/drawing/2014/main" id="{DDF0A785-53FD-4FB6-9520-D82B38AD226F}"/>
            </a:ext>
          </a:extLst>
        </xdr:cNvPr>
        <xdr:cNvSpPr txBox="1">
          <a:spLocks noChangeArrowheads="1"/>
        </xdr:cNvSpPr>
      </xdr:nvSpPr>
      <xdr:spPr bwMode="auto">
        <a:xfrm>
          <a:off x="1104900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303</xdr:row>
      <xdr:rowOff>38101</xdr:rowOff>
    </xdr:to>
    <xdr:sp macro="" textlink="">
      <xdr:nvSpPr>
        <xdr:cNvPr id="427" name="Text Box 233">
          <a:extLst>
            <a:ext uri="{FF2B5EF4-FFF2-40B4-BE49-F238E27FC236}">
              <a16:creationId xmlns:a16="http://schemas.microsoft.com/office/drawing/2014/main" id="{74195383-035D-4796-83D4-CF64813E4016}"/>
            </a:ext>
          </a:extLst>
        </xdr:cNvPr>
        <xdr:cNvSpPr txBox="1">
          <a:spLocks noChangeArrowheads="1"/>
        </xdr:cNvSpPr>
      </xdr:nvSpPr>
      <xdr:spPr bwMode="auto">
        <a:xfrm>
          <a:off x="11049000" y="65855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76200</xdr:colOff>
      <xdr:row>334</xdr:row>
      <xdr:rowOff>24418</xdr:rowOff>
    </xdr:to>
    <xdr:sp macro="" textlink="">
      <xdr:nvSpPr>
        <xdr:cNvPr id="428" name="Text Box 234">
          <a:extLst>
            <a:ext uri="{FF2B5EF4-FFF2-40B4-BE49-F238E27FC236}">
              <a16:creationId xmlns:a16="http://schemas.microsoft.com/office/drawing/2014/main" id="{8B9B7DC7-0959-491B-91F9-F9FD67268180}"/>
            </a:ext>
          </a:extLst>
        </xdr:cNvPr>
        <xdr:cNvSpPr txBox="1">
          <a:spLocks noChangeArrowheads="1"/>
        </xdr:cNvSpPr>
      </xdr:nvSpPr>
      <xdr:spPr bwMode="auto">
        <a:xfrm>
          <a:off x="11049000" y="71713725"/>
          <a:ext cx="762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75</xdr:row>
      <xdr:rowOff>38101</xdr:rowOff>
    </xdr:to>
    <xdr:sp macro="" textlink="">
      <xdr:nvSpPr>
        <xdr:cNvPr id="429" name="Text Box 235">
          <a:extLst>
            <a:ext uri="{FF2B5EF4-FFF2-40B4-BE49-F238E27FC236}">
              <a16:creationId xmlns:a16="http://schemas.microsoft.com/office/drawing/2014/main" id="{500AA175-D67F-43E9-B91F-DA279F6DC98C}"/>
            </a:ext>
          </a:extLst>
        </xdr:cNvPr>
        <xdr:cNvSpPr txBox="1">
          <a:spLocks noChangeArrowheads="1"/>
        </xdr:cNvSpPr>
      </xdr:nvSpPr>
      <xdr:spPr bwMode="auto">
        <a:xfrm>
          <a:off x="11049000" y="15925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77</xdr:row>
      <xdr:rowOff>38100</xdr:rowOff>
    </xdr:to>
    <xdr:sp macro="" textlink="">
      <xdr:nvSpPr>
        <xdr:cNvPr id="430" name="Text Box 236">
          <a:extLst>
            <a:ext uri="{FF2B5EF4-FFF2-40B4-BE49-F238E27FC236}">
              <a16:creationId xmlns:a16="http://schemas.microsoft.com/office/drawing/2014/main" id="{3AFF2C74-423C-4E96-B7AD-DC1A8C16D3EE}"/>
            </a:ext>
          </a:extLst>
        </xdr:cNvPr>
        <xdr:cNvSpPr txBox="1">
          <a:spLocks noChangeArrowheads="1"/>
        </xdr:cNvSpPr>
      </xdr:nvSpPr>
      <xdr:spPr bwMode="auto">
        <a:xfrm>
          <a:off x="11049000" y="16363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76200</xdr:colOff>
      <xdr:row>77</xdr:row>
      <xdr:rowOff>38100</xdr:rowOff>
    </xdr:to>
    <xdr:sp macro="" textlink="">
      <xdr:nvSpPr>
        <xdr:cNvPr id="431" name="Text Box 237">
          <a:extLst>
            <a:ext uri="{FF2B5EF4-FFF2-40B4-BE49-F238E27FC236}">
              <a16:creationId xmlns:a16="http://schemas.microsoft.com/office/drawing/2014/main" id="{B8D2958C-7434-4706-B7C7-03903BAD3B07}"/>
            </a:ext>
          </a:extLst>
        </xdr:cNvPr>
        <xdr:cNvSpPr txBox="1">
          <a:spLocks noChangeArrowheads="1"/>
        </xdr:cNvSpPr>
      </xdr:nvSpPr>
      <xdr:spPr bwMode="auto">
        <a:xfrm>
          <a:off x="11049000" y="163639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38101</xdr:rowOff>
    </xdr:to>
    <xdr:sp macro="" textlink="">
      <xdr:nvSpPr>
        <xdr:cNvPr id="432" name="Text Box 238">
          <a:extLst>
            <a:ext uri="{FF2B5EF4-FFF2-40B4-BE49-F238E27FC236}">
              <a16:creationId xmlns:a16="http://schemas.microsoft.com/office/drawing/2014/main" id="{CA3992A4-ECE3-436D-9559-E2326BD1E91A}"/>
            </a:ext>
          </a:extLst>
        </xdr:cNvPr>
        <xdr:cNvSpPr txBox="1">
          <a:spLocks noChangeArrowheads="1"/>
        </xdr:cNvSpPr>
      </xdr:nvSpPr>
      <xdr:spPr bwMode="auto">
        <a:xfrm>
          <a:off x="11049000" y="16802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38101</xdr:rowOff>
    </xdr:to>
    <xdr:sp macro="" textlink="">
      <xdr:nvSpPr>
        <xdr:cNvPr id="433" name="Text Box 239">
          <a:extLst>
            <a:ext uri="{FF2B5EF4-FFF2-40B4-BE49-F238E27FC236}">
              <a16:creationId xmlns:a16="http://schemas.microsoft.com/office/drawing/2014/main" id="{66D778D4-B03C-48F4-AE7B-0E12EE5945C7}"/>
            </a:ext>
          </a:extLst>
        </xdr:cNvPr>
        <xdr:cNvSpPr txBox="1">
          <a:spLocks noChangeArrowheads="1"/>
        </xdr:cNvSpPr>
      </xdr:nvSpPr>
      <xdr:spPr bwMode="auto">
        <a:xfrm>
          <a:off x="11049000" y="16802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81</xdr:row>
      <xdr:rowOff>38099</xdr:rowOff>
    </xdr:to>
    <xdr:sp macro="" textlink="">
      <xdr:nvSpPr>
        <xdr:cNvPr id="434" name="Text Box 240">
          <a:extLst>
            <a:ext uri="{FF2B5EF4-FFF2-40B4-BE49-F238E27FC236}">
              <a16:creationId xmlns:a16="http://schemas.microsoft.com/office/drawing/2014/main" id="{859F90C1-C9F8-43BE-B412-EB598356F14F}"/>
            </a:ext>
          </a:extLst>
        </xdr:cNvPr>
        <xdr:cNvSpPr txBox="1">
          <a:spLocks noChangeArrowheads="1"/>
        </xdr:cNvSpPr>
      </xdr:nvSpPr>
      <xdr:spPr bwMode="auto">
        <a:xfrm>
          <a:off x="11049000" y="172402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81</xdr:row>
      <xdr:rowOff>38099</xdr:rowOff>
    </xdr:to>
    <xdr:sp macro="" textlink="">
      <xdr:nvSpPr>
        <xdr:cNvPr id="435" name="Text Box 241">
          <a:extLst>
            <a:ext uri="{FF2B5EF4-FFF2-40B4-BE49-F238E27FC236}">
              <a16:creationId xmlns:a16="http://schemas.microsoft.com/office/drawing/2014/main" id="{FFA7995E-DAB8-4DB4-8207-32186F03D680}"/>
            </a:ext>
          </a:extLst>
        </xdr:cNvPr>
        <xdr:cNvSpPr txBox="1">
          <a:spLocks noChangeArrowheads="1"/>
        </xdr:cNvSpPr>
      </xdr:nvSpPr>
      <xdr:spPr bwMode="auto">
        <a:xfrm>
          <a:off x="11049000" y="172402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38101</xdr:rowOff>
    </xdr:to>
    <xdr:sp macro="" textlink="">
      <xdr:nvSpPr>
        <xdr:cNvPr id="436" name="Text Box 242">
          <a:extLst>
            <a:ext uri="{FF2B5EF4-FFF2-40B4-BE49-F238E27FC236}">
              <a16:creationId xmlns:a16="http://schemas.microsoft.com/office/drawing/2014/main" id="{0996DBF3-C96B-4C2F-9CB3-F5E3B6D0C164}"/>
            </a:ext>
          </a:extLst>
        </xdr:cNvPr>
        <xdr:cNvSpPr txBox="1">
          <a:spLocks noChangeArrowheads="1"/>
        </xdr:cNvSpPr>
      </xdr:nvSpPr>
      <xdr:spPr bwMode="auto">
        <a:xfrm>
          <a:off x="11049000" y="1767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38101</xdr:rowOff>
    </xdr:to>
    <xdr:sp macro="" textlink="">
      <xdr:nvSpPr>
        <xdr:cNvPr id="437" name="Text Box 243">
          <a:extLst>
            <a:ext uri="{FF2B5EF4-FFF2-40B4-BE49-F238E27FC236}">
              <a16:creationId xmlns:a16="http://schemas.microsoft.com/office/drawing/2014/main" id="{F67CD6CF-97FF-4537-ACFE-4EE37C0AFA54}"/>
            </a:ext>
          </a:extLst>
        </xdr:cNvPr>
        <xdr:cNvSpPr txBox="1">
          <a:spLocks noChangeArrowheads="1"/>
        </xdr:cNvSpPr>
      </xdr:nvSpPr>
      <xdr:spPr bwMode="auto">
        <a:xfrm>
          <a:off x="11049000" y="1767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85</xdr:row>
      <xdr:rowOff>38099</xdr:rowOff>
    </xdr:to>
    <xdr:sp macro="" textlink="">
      <xdr:nvSpPr>
        <xdr:cNvPr id="438" name="Text Box 244">
          <a:extLst>
            <a:ext uri="{FF2B5EF4-FFF2-40B4-BE49-F238E27FC236}">
              <a16:creationId xmlns:a16="http://schemas.microsoft.com/office/drawing/2014/main" id="{473BB724-11B4-4148-851D-672F81B04956}"/>
            </a:ext>
          </a:extLst>
        </xdr:cNvPr>
        <xdr:cNvSpPr txBox="1">
          <a:spLocks noChangeArrowheads="1"/>
        </xdr:cNvSpPr>
      </xdr:nvSpPr>
      <xdr:spPr bwMode="auto">
        <a:xfrm>
          <a:off x="11049000" y="18116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85</xdr:row>
      <xdr:rowOff>38099</xdr:rowOff>
    </xdr:to>
    <xdr:sp macro="" textlink="">
      <xdr:nvSpPr>
        <xdr:cNvPr id="439" name="Text Box 245">
          <a:extLst>
            <a:ext uri="{FF2B5EF4-FFF2-40B4-BE49-F238E27FC236}">
              <a16:creationId xmlns:a16="http://schemas.microsoft.com/office/drawing/2014/main" id="{219C2CFB-8BA3-4B46-A4C8-04893CF7397C}"/>
            </a:ext>
          </a:extLst>
        </xdr:cNvPr>
        <xdr:cNvSpPr txBox="1">
          <a:spLocks noChangeArrowheads="1"/>
        </xdr:cNvSpPr>
      </xdr:nvSpPr>
      <xdr:spPr bwMode="auto">
        <a:xfrm>
          <a:off x="11049000" y="18116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38100</xdr:rowOff>
    </xdr:to>
    <xdr:sp macro="" textlink="">
      <xdr:nvSpPr>
        <xdr:cNvPr id="440" name="Text Box 246">
          <a:extLst>
            <a:ext uri="{FF2B5EF4-FFF2-40B4-BE49-F238E27FC236}">
              <a16:creationId xmlns:a16="http://schemas.microsoft.com/office/drawing/2014/main" id="{D30ADE19-185C-4855-B888-D7159C307146}"/>
            </a:ext>
          </a:extLst>
        </xdr:cNvPr>
        <xdr:cNvSpPr txBox="1">
          <a:spLocks noChangeArrowheads="1"/>
        </xdr:cNvSpPr>
      </xdr:nvSpPr>
      <xdr:spPr bwMode="auto">
        <a:xfrm>
          <a:off x="11049000" y="185547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38100</xdr:rowOff>
    </xdr:to>
    <xdr:sp macro="" textlink="">
      <xdr:nvSpPr>
        <xdr:cNvPr id="441" name="Text Box 247">
          <a:extLst>
            <a:ext uri="{FF2B5EF4-FFF2-40B4-BE49-F238E27FC236}">
              <a16:creationId xmlns:a16="http://schemas.microsoft.com/office/drawing/2014/main" id="{915D81B7-FBF3-4368-9CC1-C071C89CFE47}"/>
            </a:ext>
          </a:extLst>
        </xdr:cNvPr>
        <xdr:cNvSpPr txBox="1">
          <a:spLocks noChangeArrowheads="1"/>
        </xdr:cNvSpPr>
      </xdr:nvSpPr>
      <xdr:spPr bwMode="auto">
        <a:xfrm>
          <a:off x="11049000" y="185547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89</xdr:row>
      <xdr:rowOff>38099</xdr:rowOff>
    </xdr:to>
    <xdr:sp macro="" textlink="">
      <xdr:nvSpPr>
        <xdr:cNvPr id="442" name="Text Box 248">
          <a:extLst>
            <a:ext uri="{FF2B5EF4-FFF2-40B4-BE49-F238E27FC236}">
              <a16:creationId xmlns:a16="http://schemas.microsoft.com/office/drawing/2014/main" id="{70B0B6E6-2BEC-41B7-9514-194E299F77BB}"/>
            </a:ext>
          </a:extLst>
        </xdr:cNvPr>
        <xdr:cNvSpPr txBox="1">
          <a:spLocks noChangeArrowheads="1"/>
        </xdr:cNvSpPr>
      </xdr:nvSpPr>
      <xdr:spPr bwMode="auto">
        <a:xfrm>
          <a:off x="11049000" y="18992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76200</xdr:colOff>
      <xdr:row>89</xdr:row>
      <xdr:rowOff>38099</xdr:rowOff>
    </xdr:to>
    <xdr:sp macro="" textlink="">
      <xdr:nvSpPr>
        <xdr:cNvPr id="443" name="Text Box 249">
          <a:extLst>
            <a:ext uri="{FF2B5EF4-FFF2-40B4-BE49-F238E27FC236}">
              <a16:creationId xmlns:a16="http://schemas.microsoft.com/office/drawing/2014/main" id="{60F91A6B-BC60-4D1F-B04B-96B8D94B97D5}"/>
            </a:ext>
          </a:extLst>
        </xdr:cNvPr>
        <xdr:cNvSpPr txBox="1">
          <a:spLocks noChangeArrowheads="1"/>
        </xdr:cNvSpPr>
      </xdr:nvSpPr>
      <xdr:spPr bwMode="auto">
        <a:xfrm>
          <a:off x="11049000" y="18992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76200</xdr:colOff>
      <xdr:row>91</xdr:row>
      <xdr:rowOff>38100</xdr:rowOff>
    </xdr:to>
    <xdr:sp macro="" textlink="">
      <xdr:nvSpPr>
        <xdr:cNvPr id="444" name="Text Box 250">
          <a:extLst>
            <a:ext uri="{FF2B5EF4-FFF2-40B4-BE49-F238E27FC236}">
              <a16:creationId xmlns:a16="http://schemas.microsoft.com/office/drawing/2014/main" id="{37098070-627E-4514-A19D-C448F9FE39AC}"/>
            </a:ext>
          </a:extLst>
        </xdr:cNvPr>
        <xdr:cNvSpPr txBox="1">
          <a:spLocks noChangeArrowheads="1"/>
        </xdr:cNvSpPr>
      </xdr:nvSpPr>
      <xdr:spPr bwMode="auto">
        <a:xfrm>
          <a:off x="11049000" y="1943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76200</xdr:colOff>
      <xdr:row>91</xdr:row>
      <xdr:rowOff>38100</xdr:rowOff>
    </xdr:to>
    <xdr:sp macro="" textlink="">
      <xdr:nvSpPr>
        <xdr:cNvPr id="445" name="Text Box 251">
          <a:extLst>
            <a:ext uri="{FF2B5EF4-FFF2-40B4-BE49-F238E27FC236}">
              <a16:creationId xmlns:a16="http://schemas.microsoft.com/office/drawing/2014/main" id="{D6B7CCBA-FC95-4C33-BBF2-31E490FCB862}"/>
            </a:ext>
          </a:extLst>
        </xdr:cNvPr>
        <xdr:cNvSpPr txBox="1">
          <a:spLocks noChangeArrowheads="1"/>
        </xdr:cNvSpPr>
      </xdr:nvSpPr>
      <xdr:spPr bwMode="auto">
        <a:xfrm>
          <a:off x="11049000" y="1943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76200</xdr:colOff>
      <xdr:row>93</xdr:row>
      <xdr:rowOff>38100</xdr:rowOff>
    </xdr:to>
    <xdr:sp macro="" textlink="">
      <xdr:nvSpPr>
        <xdr:cNvPr id="446" name="Text Box 252">
          <a:extLst>
            <a:ext uri="{FF2B5EF4-FFF2-40B4-BE49-F238E27FC236}">
              <a16:creationId xmlns:a16="http://schemas.microsoft.com/office/drawing/2014/main" id="{D94AB52C-1480-437A-9647-1791357873D9}"/>
            </a:ext>
          </a:extLst>
        </xdr:cNvPr>
        <xdr:cNvSpPr txBox="1">
          <a:spLocks noChangeArrowheads="1"/>
        </xdr:cNvSpPr>
      </xdr:nvSpPr>
      <xdr:spPr bwMode="auto">
        <a:xfrm>
          <a:off x="11049000" y="19869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76200</xdr:colOff>
      <xdr:row>93</xdr:row>
      <xdr:rowOff>38100</xdr:rowOff>
    </xdr:to>
    <xdr:sp macro="" textlink="">
      <xdr:nvSpPr>
        <xdr:cNvPr id="447" name="Text Box 253">
          <a:extLst>
            <a:ext uri="{FF2B5EF4-FFF2-40B4-BE49-F238E27FC236}">
              <a16:creationId xmlns:a16="http://schemas.microsoft.com/office/drawing/2014/main" id="{03484DBB-46A8-4F9F-8069-1762636C43BC}"/>
            </a:ext>
          </a:extLst>
        </xdr:cNvPr>
        <xdr:cNvSpPr txBox="1">
          <a:spLocks noChangeArrowheads="1"/>
        </xdr:cNvSpPr>
      </xdr:nvSpPr>
      <xdr:spPr bwMode="auto">
        <a:xfrm>
          <a:off x="11049000" y="19869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76200</xdr:colOff>
      <xdr:row>95</xdr:row>
      <xdr:rowOff>38100</xdr:rowOff>
    </xdr:to>
    <xdr:sp macro="" textlink="">
      <xdr:nvSpPr>
        <xdr:cNvPr id="448" name="Text Box 254">
          <a:extLst>
            <a:ext uri="{FF2B5EF4-FFF2-40B4-BE49-F238E27FC236}">
              <a16:creationId xmlns:a16="http://schemas.microsoft.com/office/drawing/2014/main" id="{B3B55A42-5303-47F5-A391-4F29309C757D}"/>
            </a:ext>
          </a:extLst>
        </xdr:cNvPr>
        <xdr:cNvSpPr txBox="1">
          <a:spLocks noChangeArrowheads="1"/>
        </xdr:cNvSpPr>
      </xdr:nvSpPr>
      <xdr:spPr bwMode="auto">
        <a:xfrm>
          <a:off x="11049000" y="203073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76200</xdr:colOff>
      <xdr:row>95</xdr:row>
      <xdr:rowOff>38100</xdr:rowOff>
    </xdr:to>
    <xdr:sp macro="" textlink="">
      <xdr:nvSpPr>
        <xdr:cNvPr id="449" name="Text Box 255">
          <a:extLst>
            <a:ext uri="{FF2B5EF4-FFF2-40B4-BE49-F238E27FC236}">
              <a16:creationId xmlns:a16="http://schemas.microsoft.com/office/drawing/2014/main" id="{821BED75-10EC-4322-848F-0C42D12084F3}"/>
            </a:ext>
          </a:extLst>
        </xdr:cNvPr>
        <xdr:cNvSpPr txBox="1">
          <a:spLocks noChangeArrowheads="1"/>
        </xdr:cNvSpPr>
      </xdr:nvSpPr>
      <xdr:spPr bwMode="auto">
        <a:xfrm>
          <a:off x="11049000" y="203073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76200</xdr:colOff>
      <xdr:row>97</xdr:row>
      <xdr:rowOff>38101</xdr:rowOff>
    </xdr:to>
    <xdr:sp macro="" textlink="">
      <xdr:nvSpPr>
        <xdr:cNvPr id="450" name="Text Box 256">
          <a:extLst>
            <a:ext uri="{FF2B5EF4-FFF2-40B4-BE49-F238E27FC236}">
              <a16:creationId xmlns:a16="http://schemas.microsoft.com/office/drawing/2014/main" id="{109F2D38-14FF-419D-8F4A-32888CA6579D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76200</xdr:colOff>
      <xdr:row>97</xdr:row>
      <xdr:rowOff>38101</xdr:rowOff>
    </xdr:to>
    <xdr:sp macro="" textlink="">
      <xdr:nvSpPr>
        <xdr:cNvPr id="451" name="Text Box 257">
          <a:extLst>
            <a:ext uri="{FF2B5EF4-FFF2-40B4-BE49-F238E27FC236}">
              <a16:creationId xmlns:a16="http://schemas.microsoft.com/office/drawing/2014/main" id="{A1B697D9-A5F3-4731-B6AD-DC2A00C3DDFC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38099</xdr:rowOff>
    </xdr:to>
    <xdr:sp macro="" textlink="">
      <xdr:nvSpPr>
        <xdr:cNvPr id="452" name="Text Box 258">
          <a:extLst>
            <a:ext uri="{FF2B5EF4-FFF2-40B4-BE49-F238E27FC236}">
              <a16:creationId xmlns:a16="http://schemas.microsoft.com/office/drawing/2014/main" id="{E65B20CB-03FF-4E3A-9425-A1BC6CD4D49D}"/>
            </a:ext>
          </a:extLst>
        </xdr:cNvPr>
        <xdr:cNvSpPr txBox="1">
          <a:spLocks noChangeArrowheads="1"/>
        </xdr:cNvSpPr>
      </xdr:nvSpPr>
      <xdr:spPr bwMode="auto">
        <a:xfrm>
          <a:off x="1104900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76200</xdr:colOff>
      <xdr:row>100</xdr:row>
      <xdr:rowOff>38099</xdr:rowOff>
    </xdr:to>
    <xdr:sp macro="" textlink="">
      <xdr:nvSpPr>
        <xdr:cNvPr id="453" name="Text Box 259">
          <a:extLst>
            <a:ext uri="{FF2B5EF4-FFF2-40B4-BE49-F238E27FC236}">
              <a16:creationId xmlns:a16="http://schemas.microsoft.com/office/drawing/2014/main" id="{7A0C97F0-92AF-42FB-8E25-56F8F98E9982}"/>
            </a:ext>
          </a:extLst>
        </xdr:cNvPr>
        <xdr:cNvSpPr txBox="1">
          <a:spLocks noChangeArrowheads="1"/>
        </xdr:cNvSpPr>
      </xdr:nvSpPr>
      <xdr:spPr bwMode="auto">
        <a:xfrm>
          <a:off x="11049000" y="21402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76200</xdr:colOff>
      <xdr:row>271</xdr:row>
      <xdr:rowOff>38101</xdr:rowOff>
    </xdr:to>
    <xdr:sp macro="" textlink="">
      <xdr:nvSpPr>
        <xdr:cNvPr id="454" name="Text Box 260">
          <a:extLst>
            <a:ext uri="{FF2B5EF4-FFF2-40B4-BE49-F238E27FC236}">
              <a16:creationId xmlns:a16="http://schemas.microsoft.com/office/drawing/2014/main" id="{67F3EB9A-5BD5-4BE1-9AA6-4AE27ACB7C47}"/>
            </a:ext>
          </a:extLst>
        </xdr:cNvPr>
        <xdr:cNvSpPr txBox="1">
          <a:spLocks noChangeArrowheads="1"/>
        </xdr:cNvSpPr>
      </xdr:nvSpPr>
      <xdr:spPr bwMode="auto">
        <a:xfrm>
          <a:off x="11049000" y="58645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76200</xdr:colOff>
      <xdr:row>274</xdr:row>
      <xdr:rowOff>38101</xdr:rowOff>
    </xdr:to>
    <xdr:sp macro="" textlink="">
      <xdr:nvSpPr>
        <xdr:cNvPr id="455" name="Text Box 261">
          <a:extLst>
            <a:ext uri="{FF2B5EF4-FFF2-40B4-BE49-F238E27FC236}">
              <a16:creationId xmlns:a16="http://schemas.microsoft.com/office/drawing/2014/main" id="{C216EC96-9B26-4041-8E1C-9BC4EF7B4356}"/>
            </a:ext>
          </a:extLst>
        </xdr:cNvPr>
        <xdr:cNvSpPr txBox="1">
          <a:spLocks noChangeArrowheads="1"/>
        </xdr:cNvSpPr>
      </xdr:nvSpPr>
      <xdr:spPr bwMode="auto">
        <a:xfrm>
          <a:off x="11049000" y="59302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76200</xdr:colOff>
      <xdr:row>274</xdr:row>
      <xdr:rowOff>38101</xdr:rowOff>
    </xdr:to>
    <xdr:sp macro="" textlink="">
      <xdr:nvSpPr>
        <xdr:cNvPr id="456" name="Text Box 262">
          <a:extLst>
            <a:ext uri="{FF2B5EF4-FFF2-40B4-BE49-F238E27FC236}">
              <a16:creationId xmlns:a16="http://schemas.microsoft.com/office/drawing/2014/main" id="{276A5EDA-FC1B-4B0E-BBF7-B767808657C9}"/>
            </a:ext>
          </a:extLst>
        </xdr:cNvPr>
        <xdr:cNvSpPr txBox="1">
          <a:spLocks noChangeArrowheads="1"/>
        </xdr:cNvSpPr>
      </xdr:nvSpPr>
      <xdr:spPr bwMode="auto">
        <a:xfrm>
          <a:off x="11049000" y="59302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76200</xdr:colOff>
      <xdr:row>275</xdr:row>
      <xdr:rowOff>38100</xdr:rowOff>
    </xdr:to>
    <xdr:sp macro="" textlink="">
      <xdr:nvSpPr>
        <xdr:cNvPr id="457" name="Text Box 263">
          <a:extLst>
            <a:ext uri="{FF2B5EF4-FFF2-40B4-BE49-F238E27FC236}">
              <a16:creationId xmlns:a16="http://schemas.microsoft.com/office/drawing/2014/main" id="{C9D7A09E-FFE5-4019-9835-B7502DD49050}"/>
            </a:ext>
          </a:extLst>
        </xdr:cNvPr>
        <xdr:cNvSpPr txBox="1">
          <a:spLocks noChangeArrowheads="1"/>
        </xdr:cNvSpPr>
      </xdr:nvSpPr>
      <xdr:spPr bwMode="auto">
        <a:xfrm>
          <a:off x="11049000" y="59521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76200</xdr:colOff>
      <xdr:row>277</xdr:row>
      <xdr:rowOff>29441</xdr:rowOff>
    </xdr:to>
    <xdr:sp macro="" textlink="">
      <xdr:nvSpPr>
        <xdr:cNvPr id="458" name="Text Box 265">
          <a:extLst>
            <a:ext uri="{FF2B5EF4-FFF2-40B4-BE49-F238E27FC236}">
              <a16:creationId xmlns:a16="http://schemas.microsoft.com/office/drawing/2014/main" id="{73C691E4-C9EE-4D1F-8768-29191CA6386A}"/>
            </a:ext>
          </a:extLst>
        </xdr:cNvPr>
        <xdr:cNvSpPr txBox="1">
          <a:spLocks noChangeArrowheads="1"/>
        </xdr:cNvSpPr>
      </xdr:nvSpPr>
      <xdr:spPr bwMode="auto">
        <a:xfrm>
          <a:off x="11049000" y="59959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76200</xdr:colOff>
      <xdr:row>277</xdr:row>
      <xdr:rowOff>29441</xdr:rowOff>
    </xdr:to>
    <xdr:sp macro="" textlink="">
      <xdr:nvSpPr>
        <xdr:cNvPr id="459" name="Text Box 266">
          <a:extLst>
            <a:ext uri="{FF2B5EF4-FFF2-40B4-BE49-F238E27FC236}">
              <a16:creationId xmlns:a16="http://schemas.microsoft.com/office/drawing/2014/main" id="{913BCC6A-B6FF-4AA7-8373-128A92485C9D}"/>
            </a:ext>
          </a:extLst>
        </xdr:cNvPr>
        <xdr:cNvSpPr txBox="1">
          <a:spLocks noChangeArrowheads="1"/>
        </xdr:cNvSpPr>
      </xdr:nvSpPr>
      <xdr:spPr bwMode="auto">
        <a:xfrm>
          <a:off x="11049000" y="59959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279</xdr:row>
      <xdr:rowOff>38100</xdr:rowOff>
    </xdr:to>
    <xdr:sp macro="" textlink="">
      <xdr:nvSpPr>
        <xdr:cNvPr id="460" name="Text Box 267">
          <a:extLst>
            <a:ext uri="{FF2B5EF4-FFF2-40B4-BE49-F238E27FC236}">
              <a16:creationId xmlns:a16="http://schemas.microsoft.com/office/drawing/2014/main" id="{A17BD126-E407-4032-93AC-9626DFEB0CBA}"/>
            </a:ext>
          </a:extLst>
        </xdr:cNvPr>
        <xdr:cNvSpPr txBox="1">
          <a:spLocks noChangeArrowheads="1"/>
        </xdr:cNvSpPr>
      </xdr:nvSpPr>
      <xdr:spPr bwMode="auto">
        <a:xfrm>
          <a:off x="11049000" y="603789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279</xdr:row>
      <xdr:rowOff>38100</xdr:rowOff>
    </xdr:to>
    <xdr:sp macro="" textlink="">
      <xdr:nvSpPr>
        <xdr:cNvPr id="461" name="Text Box 268">
          <a:extLst>
            <a:ext uri="{FF2B5EF4-FFF2-40B4-BE49-F238E27FC236}">
              <a16:creationId xmlns:a16="http://schemas.microsoft.com/office/drawing/2014/main" id="{60FADCEB-72E6-4D5D-92F8-1F1851D9F12B}"/>
            </a:ext>
          </a:extLst>
        </xdr:cNvPr>
        <xdr:cNvSpPr txBox="1">
          <a:spLocks noChangeArrowheads="1"/>
        </xdr:cNvSpPr>
      </xdr:nvSpPr>
      <xdr:spPr bwMode="auto">
        <a:xfrm>
          <a:off x="11049000" y="603789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76200</xdr:colOff>
      <xdr:row>281</xdr:row>
      <xdr:rowOff>38100</xdr:rowOff>
    </xdr:to>
    <xdr:sp macro="" textlink="">
      <xdr:nvSpPr>
        <xdr:cNvPr id="462" name="Text Box 269">
          <a:extLst>
            <a:ext uri="{FF2B5EF4-FFF2-40B4-BE49-F238E27FC236}">
              <a16:creationId xmlns:a16="http://schemas.microsoft.com/office/drawing/2014/main" id="{97CDBF4B-6F0C-4488-99D9-1E8A45BEC914}"/>
            </a:ext>
          </a:extLst>
        </xdr:cNvPr>
        <xdr:cNvSpPr txBox="1">
          <a:spLocks noChangeArrowheads="1"/>
        </xdr:cNvSpPr>
      </xdr:nvSpPr>
      <xdr:spPr bwMode="auto">
        <a:xfrm>
          <a:off x="11049000" y="6081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76200</xdr:colOff>
      <xdr:row>281</xdr:row>
      <xdr:rowOff>38100</xdr:rowOff>
    </xdr:to>
    <xdr:sp macro="" textlink="">
      <xdr:nvSpPr>
        <xdr:cNvPr id="463" name="Text Box 270">
          <a:extLst>
            <a:ext uri="{FF2B5EF4-FFF2-40B4-BE49-F238E27FC236}">
              <a16:creationId xmlns:a16="http://schemas.microsoft.com/office/drawing/2014/main" id="{2B8F4FBD-D1B5-4C8F-8615-9C2632A334E8}"/>
            </a:ext>
          </a:extLst>
        </xdr:cNvPr>
        <xdr:cNvSpPr txBox="1">
          <a:spLocks noChangeArrowheads="1"/>
        </xdr:cNvSpPr>
      </xdr:nvSpPr>
      <xdr:spPr bwMode="auto">
        <a:xfrm>
          <a:off x="11049000" y="6081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38100</xdr:rowOff>
    </xdr:to>
    <xdr:sp macro="" textlink="">
      <xdr:nvSpPr>
        <xdr:cNvPr id="464" name="Text Box 271">
          <a:extLst>
            <a:ext uri="{FF2B5EF4-FFF2-40B4-BE49-F238E27FC236}">
              <a16:creationId xmlns:a16="http://schemas.microsoft.com/office/drawing/2014/main" id="{A03483FD-A857-4E12-BFFA-DB80B8032836}"/>
            </a:ext>
          </a:extLst>
        </xdr:cNvPr>
        <xdr:cNvSpPr txBox="1">
          <a:spLocks noChangeArrowheads="1"/>
        </xdr:cNvSpPr>
      </xdr:nvSpPr>
      <xdr:spPr bwMode="auto">
        <a:xfrm>
          <a:off x="11049000" y="61474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38100</xdr:rowOff>
    </xdr:to>
    <xdr:sp macro="" textlink="">
      <xdr:nvSpPr>
        <xdr:cNvPr id="465" name="Text Box 272">
          <a:extLst>
            <a:ext uri="{FF2B5EF4-FFF2-40B4-BE49-F238E27FC236}">
              <a16:creationId xmlns:a16="http://schemas.microsoft.com/office/drawing/2014/main" id="{E031E8C1-149C-48C5-B52F-BBD47A445818}"/>
            </a:ext>
          </a:extLst>
        </xdr:cNvPr>
        <xdr:cNvSpPr txBox="1">
          <a:spLocks noChangeArrowheads="1"/>
        </xdr:cNvSpPr>
      </xdr:nvSpPr>
      <xdr:spPr bwMode="auto">
        <a:xfrm>
          <a:off x="11049000" y="61474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38100</xdr:rowOff>
    </xdr:to>
    <xdr:sp macro="" textlink="">
      <xdr:nvSpPr>
        <xdr:cNvPr id="466" name="Text Box 273">
          <a:extLst>
            <a:ext uri="{FF2B5EF4-FFF2-40B4-BE49-F238E27FC236}">
              <a16:creationId xmlns:a16="http://schemas.microsoft.com/office/drawing/2014/main" id="{33A08E46-6A4C-4CE4-B569-43D080F5FB6E}"/>
            </a:ext>
          </a:extLst>
        </xdr:cNvPr>
        <xdr:cNvSpPr txBox="1">
          <a:spLocks noChangeArrowheads="1"/>
        </xdr:cNvSpPr>
      </xdr:nvSpPr>
      <xdr:spPr bwMode="auto">
        <a:xfrm>
          <a:off x="11049000" y="616934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38100</xdr:rowOff>
    </xdr:to>
    <xdr:sp macro="" textlink="">
      <xdr:nvSpPr>
        <xdr:cNvPr id="467" name="Text Box 275">
          <a:extLst>
            <a:ext uri="{FF2B5EF4-FFF2-40B4-BE49-F238E27FC236}">
              <a16:creationId xmlns:a16="http://schemas.microsoft.com/office/drawing/2014/main" id="{3DBED535-32E9-4123-B9D9-7D1D76FA5B90}"/>
            </a:ext>
          </a:extLst>
        </xdr:cNvPr>
        <xdr:cNvSpPr txBox="1">
          <a:spLocks noChangeArrowheads="1"/>
        </xdr:cNvSpPr>
      </xdr:nvSpPr>
      <xdr:spPr bwMode="auto">
        <a:xfrm>
          <a:off x="11049000" y="62350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38100</xdr:rowOff>
    </xdr:to>
    <xdr:sp macro="" textlink="">
      <xdr:nvSpPr>
        <xdr:cNvPr id="468" name="Text Box 276">
          <a:extLst>
            <a:ext uri="{FF2B5EF4-FFF2-40B4-BE49-F238E27FC236}">
              <a16:creationId xmlns:a16="http://schemas.microsoft.com/office/drawing/2014/main" id="{A6870A54-AFE9-4B5A-9BEF-789261ABF1C4}"/>
            </a:ext>
          </a:extLst>
        </xdr:cNvPr>
        <xdr:cNvSpPr txBox="1">
          <a:spLocks noChangeArrowheads="1"/>
        </xdr:cNvSpPr>
      </xdr:nvSpPr>
      <xdr:spPr bwMode="auto">
        <a:xfrm>
          <a:off x="11049000" y="623506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38100</xdr:rowOff>
    </xdr:to>
    <xdr:sp macro="" textlink="">
      <xdr:nvSpPr>
        <xdr:cNvPr id="469" name="Text Box 277">
          <a:extLst>
            <a:ext uri="{FF2B5EF4-FFF2-40B4-BE49-F238E27FC236}">
              <a16:creationId xmlns:a16="http://schemas.microsoft.com/office/drawing/2014/main" id="{832B041C-F442-45FD-81FD-735833A8C745}"/>
            </a:ext>
          </a:extLst>
        </xdr:cNvPr>
        <xdr:cNvSpPr txBox="1">
          <a:spLocks noChangeArrowheads="1"/>
        </xdr:cNvSpPr>
      </xdr:nvSpPr>
      <xdr:spPr bwMode="auto">
        <a:xfrm>
          <a:off x="11049000" y="62569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38100</xdr:rowOff>
    </xdr:to>
    <xdr:sp macro="" textlink="">
      <xdr:nvSpPr>
        <xdr:cNvPr id="470" name="Text Box 278">
          <a:extLst>
            <a:ext uri="{FF2B5EF4-FFF2-40B4-BE49-F238E27FC236}">
              <a16:creationId xmlns:a16="http://schemas.microsoft.com/office/drawing/2014/main" id="{30F152F4-BCF2-45F5-B0DE-9220F9A53E27}"/>
            </a:ext>
          </a:extLst>
        </xdr:cNvPr>
        <xdr:cNvSpPr txBox="1">
          <a:spLocks noChangeArrowheads="1"/>
        </xdr:cNvSpPr>
      </xdr:nvSpPr>
      <xdr:spPr bwMode="auto">
        <a:xfrm>
          <a:off x="11049000" y="625697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38100</xdr:rowOff>
    </xdr:to>
    <xdr:sp macro="" textlink="">
      <xdr:nvSpPr>
        <xdr:cNvPr id="471" name="Text Box 279">
          <a:extLst>
            <a:ext uri="{FF2B5EF4-FFF2-40B4-BE49-F238E27FC236}">
              <a16:creationId xmlns:a16="http://schemas.microsoft.com/office/drawing/2014/main" id="{82D51D18-378F-4896-8970-7C6180E801D8}"/>
            </a:ext>
          </a:extLst>
        </xdr:cNvPr>
        <xdr:cNvSpPr txBox="1">
          <a:spLocks noChangeArrowheads="1"/>
        </xdr:cNvSpPr>
      </xdr:nvSpPr>
      <xdr:spPr bwMode="auto">
        <a:xfrm>
          <a:off x="11049000" y="63007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38100</xdr:rowOff>
    </xdr:to>
    <xdr:sp macro="" textlink="">
      <xdr:nvSpPr>
        <xdr:cNvPr id="472" name="Text Box 280">
          <a:extLst>
            <a:ext uri="{FF2B5EF4-FFF2-40B4-BE49-F238E27FC236}">
              <a16:creationId xmlns:a16="http://schemas.microsoft.com/office/drawing/2014/main" id="{254C3D3E-595D-4532-9EC5-6263A76AE8FB}"/>
            </a:ext>
          </a:extLst>
        </xdr:cNvPr>
        <xdr:cNvSpPr txBox="1">
          <a:spLocks noChangeArrowheads="1"/>
        </xdr:cNvSpPr>
      </xdr:nvSpPr>
      <xdr:spPr bwMode="auto">
        <a:xfrm>
          <a:off x="11049000" y="630078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76200</xdr:colOff>
      <xdr:row>293</xdr:row>
      <xdr:rowOff>38101</xdr:rowOff>
    </xdr:to>
    <xdr:sp macro="" textlink="">
      <xdr:nvSpPr>
        <xdr:cNvPr id="473" name="Text Box 281">
          <a:extLst>
            <a:ext uri="{FF2B5EF4-FFF2-40B4-BE49-F238E27FC236}">
              <a16:creationId xmlns:a16="http://schemas.microsoft.com/office/drawing/2014/main" id="{EFCBA11E-E21C-4714-AF36-FE76C4E7E801}"/>
            </a:ext>
          </a:extLst>
        </xdr:cNvPr>
        <xdr:cNvSpPr txBox="1">
          <a:spLocks noChangeArrowheads="1"/>
        </xdr:cNvSpPr>
      </xdr:nvSpPr>
      <xdr:spPr bwMode="auto">
        <a:xfrm>
          <a:off x="11049000" y="63446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76200</xdr:colOff>
      <xdr:row>293</xdr:row>
      <xdr:rowOff>38101</xdr:rowOff>
    </xdr:to>
    <xdr:sp macro="" textlink="">
      <xdr:nvSpPr>
        <xdr:cNvPr id="474" name="Text Box 282">
          <a:extLst>
            <a:ext uri="{FF2B5EF4-FFF2-40B4-BE49-F238E27FC236}">
              <a16:creationId xmlns:a16="http://schemas.microsoft.com/office/drawing/2014/main" id="{C8E94E9D-6FDA-4B61-86E2-FAF0D509BF1D}"/>
            </a:ext>
          </a:extLst>
        </xdr:cNvPr>
        <xdr:cNvSpPr txBox="1">
          <a:spLocks noChangeArrowheads="1"/>
        </xdr:cNvSpPr>
      </xdr:nvSpPr>
      <xdr:spPr bwMode="auto">
        <a:xfrm>
          <a:off x="11049000" y="63446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295</xdr:row>
      <xdr:rowOff>38100</xdr:rowOff>
    </xdr:to>
    <xdr:sp macro="" textlink="">
      <xdr:nvSpPr>
        <xdr:cNvPr id="475" name="Text Box 283">
          <a:extLst>
            <a:ext uri="{FF2B5EF4-FFF2-40B4-BE49-F238E27FC236}">
              <a16:creationId xmlns:a16="http://schemas.microsoft.com/office/drawing/2014/main" id="{83186C3F-5B53-4A1F-B81F-03005AD3E7C1}"/>
            </a:ext>
          </a:extLst>
        </xdr:cNvPr>
        <xdr:cNvSpPr txBox="1">
          <a:spLocks noChangeArrowheads="1"/>
        </xdr:cNvSpPr>
      </xdr:nvSpPr>
      <xdr:spPr bwMode="auto">
        <a:xfrm>
          <a:off x="1104900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295</xdr:row>
      <xdr:rowOff>38100</xdr:rowOff>
    </xdr:to>
    <xdr:sp macro="" textlink="">
      <xdr:nvSpPr>
        <xdr:cNvPr id="476" name="Text Box 284">
          <a:extLst>
            <a:ext uri="{FF2B5EF4-FFF2-40B4-BE49-F238E27FC236}">
              <a16:creationId xmlns:a16="http://schemas.microsoft.com/office/drawing/2014/main" id="{8BD498A3-4E9F-4D54-8C0A-2EEA1B7B4C25}"/>
            </a:ext>
          </a:extLst>
        </xdr:cNvPr>
        <xdr:cNvSpPr txBox="1">
          <a:spLocks noChangeArrowheads="1"/>
        </xdr:cNvSpPr>
      </xdr:nvSpPr>
      <xdr:spPr bwMode="auto">
        <a:xfrm>
          <a:off x="11049000" y="63884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76200</xdr:colOff>
      <xdr:row>346</xdr:row>
      <xdr:rowOff>38100</xdr:rowOff>
    </xdr:to>
    <xdr:sp macro="" textlink="">
      <xdr:nvSpPr>
        <xdr:cNvPr id="477" name="Text Box 285">
          <a:extLst>
            <a:ext uri="{FF2B5EF4-FFF2-40B4-BE49-F238E27FC236}">
              <a16:creationId xmlns:a16="http://schemas.microsoft.com/office/drawing/2014/main" id="{659C5DB2-7899-4DC5-AFDC-C2CD21D79F3A}"/>
            </a:ext>
          </a:extLst>
        </xdr:cNvPr>
        <xdr:cNvSpPr txBox="1">
          <a:spLocks noChangeArrowheads="1"/>
        </xdr:cNvSpPr>
      </xdr:nvSpPr>
      <xdr:spPr bwMode="auto">
        <a:xfrm>
          <a:off x="11049000" y="73980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387</xdr:row>
      <xdr:rowOff>0</xdr:rowOff>
    </xdr:from>
    <xdr:to>
      <xdr:col>3</xdr:col>
      <xdr:colOff>76200</xdr:colOff>
      <xdr:row>388</xdr:row>
      <xdr:rowOff>38100</xdr:rowOff>
    </xdr:to>
    <xdr:sp macro="" textlink="">
      <xdr:nvSpPr>
        <xdr:cNvPr id="478" name="Text Box 286">
          <a:extLst>
            <a:ext uri="{FF2B5EF4-FFF2-40B4-BE49-F238E27FC236}">
              <a16:creationId xmlns:a16="http://schemas.microsoft.com/office/drawing/2014/main" id="{96830E82-A6CF-486E-B27A-2737CD169F41}"/>
            </a:ext>
          </a:extLst>
        </xdr:cNvPr>
        <xdr:cNvSpPr txBox="1">
          <a:spLocks noChangeArrowheads="1"/>
        </xdr:cNvSpPr>
      </xdr:nvSpPr>
      <xdr:spPr bwMode="auto">
        <a:xfrm>
          <a:off x="11049000" y="83181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434</xdr:row>
      <xdr:rowOff>0</xdr:rowOff>
    </xdr:from>
    <xdr:to>
      <xdr:col>3</xdr:col>
      <xdr:colOff>76200</xdr:colOff>
      <xdr:row>435</xdr:row>
      <xdr:rowOff>38100</xdr:rowOff>
    </xdr:to>
    <xdr:sp macro="" textlink="">
      <xdr:nvSpPr>
        <xdr:cNvPr id="479" name="Text Box 287">
          <a:extLst>
            <a:ext uri="{FF2B5EF4-FFF2-40B4-BE49-F238E27FC236}">
              <a16:creationId xmlns:a16="http://schemas.microsoft.com/office/drawing/2014/main" id="{E263EDFF-EB8F-4FCF-B23A-FD67E5F561C0}"/>
            </a:ext>
          </a:extLst>
        </xdr:cNvPr>
        <xdr:cNvSpPr txBox="1">
          <a:spLocks noChangeArrowheads="1"/>
        </xdr:cNvSpPr>
      </xdr:nvSpPr>
      <xdr:spPr bwMode="auto">
        <a:xfrm>
          <a:off x="11049000" y="93478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76200</xdr:colOff>
      <xdr:row>387</xdr:row>
      <xdr:rowOff>38100</xdr:rowOff>
    </xdr:to>
    <xdr:sp macro="" textlink="">
      <xdr:nvSpPr>
        <xdr:cNvPr id="480" name="Text Box 288">
          <a:extLst>
            <a:ext uri="{FF2B5EF4-FFF2-40B4-BE49-F238E27FC236}">
              <a16:creationId xmlns:a16="http://schemas.microsoft.com/office/drawing/2014/main" id="{C4743484-AB79-43EE-9E8F-7BBD9743BF28}"/>
            </a:ext>
          </a:extLst>
        </xdr:cNvPr>
        <xdr:cNvSpPr txBox="1">
          <a:spLocks noChangeArrowheads="1"/>
        </xdr:cNvSpPr>
      </xdr:nvSpPr>
      <xdr:spPr bwMode="auto">
        <a:xfrm>
          <a:off x="11049000" y="829627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433</xdr:row>
      <xdr:rowOff>0</xdr:rowOff>
    </xdr:from>
    <xdr:to>
      <xdr:col>3</xdr:col>
      <xdr:colOff>76200</xdr:colOff>
      <xdr:row>434</xdr:row>
      <xdr:rowOff>38100</xdr:rowOff>
    </xdr:to>
    <xdr:sp macro="" textlink="">
      <xdr:nvSpPr>
        <xdr:cNvPr id="481" name="Text Box 289">
          <a:extLst>
            <a:ext uri="{FF2B5EF4-FFF2-40B4-BE49-F238E27FC236}">
              <a16:creationId xmlns:a16="http://schemas.microsoft.com/office/drawing/2014/main" id="{B6040D36-C391-43CB-B7C7-0CACC6C8526F}"/>
            </a:ext>
          </a:extLst>
        </xdr:cNvPr>
        <xdr:cNvSpPr txBox="1">
          <a:spLocks noChangeArrowheads="1"/>
        </xdr:cNvSpPr>
      </xdr:nvSpPr>
      <xdr:spPr bwMode="auto">
        <a:xfrm>
          <a:off x="11049000" y="93259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76200</xdr:colOff>
      <xdr:row>346</xdr:row>
      <xdr:rowOff>38100</xdr:rowOff>
    </xdr:to>
    <xdr:sp macro="" textlink="">
      <xdr:nvSpPr>
        <xdr:cNvPr id="482" name="Text Box 290">
          <a:extLst>
            <a:ext uri="{FF2B5EF4-FFF2-40B4-BE49-F238E27FC236}">
              <a16:creationId xmlns:a16="http://schemas.microsoft.com/office/drawing/2014/main" id="{6A19AE10-8369-4D07-9950-6AC02C0483E2}"/>
            </a:ext>
          </a:extLst>
        </xdr:cNvPr>
        <xdr:cNvSpPr txBox="1">
          <a:spLocks noChangeArrowheads="1"/>
        </xdr:cNvSpPr>
      </xdr:nvSpPr>
      <xdr:spPr bwMode="auto">
        <a:xfrm>
          <a:off x="11049000" y="73980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387</xdr:row>
      <xdr:rowOff>0</xdr:rowOff>
    </xdr:from>
    <xdr:to>
      <xdr:col>3</xdr:col>
      <xdr:colOff>76200</xdr:colOff>
      <xdr:row>388</xdr:row>
      <xdr:rowOff>38100</xdr:rowOff>
    </xdr:to>
    <xdr:sp macro="" textlink="">
      <xdr:nvSpPr>
        <xdr:cNvPr id="483" name="Text Box 291">
          <a:extLst>
            <a:ext uri="{FF2B5EF4-FFF2-40B4-BE49-F238E27FC236}">
              <a16:creationId xmlns:a16="http://schemas.microsoft.com/office/drawing/2014/main" id="{745C6A6A-94E9-4B66-B574-E0DD2563D28E}"/>
            </a:ext>
          </a:extLst>
        </xdr:cNvPr>
        <xdr:cNvSpPr txBox="1">
          <a:spLocks noChangeArrowheads="1"/>
        </xdr:cNvSpPr>
      </xdr:nvSpPr>
      <xdr:spPr bwMode="auto">
        <a:xfrm>
          <a:off x="11049000" y="83181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434</xdr:row>
      <xdr:rowOff>0</xdr:rowOff>
    </xdr:from>
    <xdr:to>
      <xdr:col>3</xdr:col>
      <xdr:colOff>76200</xdr:colOff>
      <xdr:row>435</xdr:row>
      <xdr:rowOff>38100</xdr:rowOff>
    </xdr:to>
    <xdr:sp macro="" textlink="">
      <xdr:nvSpPr>
        <xdr:cNvPr id="484" name="Text Box 292">
          <a:extLst>
            <a:ext uri="{FF2B5EF4-FFF2-40B4-BE49-F238E27FC236}">
              <a16:creationId xmlns:a16="http://schemas.microsoft.com/office/drawing/2014/main" id="{CDE9270A-1259-43E3-9C47-CBE13DC14AD8}"/>
            </a:ext>
          </a:extLst>
        </xdr:cNvPr>
        <xdr:cNvSpPr txBox="1">
          <a:spLocks noChangeArrowheads="1"/>
        </xdr:cNvSpPr>
      </xdr:nvSpPr>
      <xdr:spPr bwMode="auto">
        <a:xfrm>
          <a:off x="11049000" y="93478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76200</xdr:colOff>
      <xdr:row>387</xdr:row>
      <xdr:rowOff>38100</xdr:rowOff>
    </xdr:to>
    <xdr:sp macro="" textlink="">
      <xdr:nvSpPr>
        <xdr:cNvPr id="485" name="Text Box 293">
          <a:extLst>
            <a:ext uri="{FF2B5EF4-FFF2-40B4-BE49-F238E27FC236}">
              <a16:creationId xmlns:a16="http://schemas.microsoft.com/office/drawing/2014/main" id="{B60250CE-5D91-4F4B-847A-C40743587CA8}"/>
            </a:ext>
          </a:extLst>
        </xdr:cNvPr>
        <xdr:cNvSpPr txBox="1">
          <a:spLocks noChangeArrowheads="1"/>
        </xdr:cNvSpPr>
      </xdr:nvSpPr>
      <xdr:spPr bwMode="auto">
        <a:xfrm>
          <a:off x="11049000" y="829627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433</xdr:row>
      <xdr:rowOff>0</xdr:rowOff>
    </xdr:from>
    <xdr:to>
      <xdr:col>3</xdr:col>
      <xdr:colOff>76200</xdr:colOff>
      <xdr:row>434</xdr:row>
      <xdr:rowOff>38100</xdr:rowOff>
    </xdr:to>
    <xdr:sp macro="" textlink="">
      <xdr:nvSpPr>
        <xdr:cNvPr id="486" name="Text Box 294">
          <a:extLst>
            <a:ext uri="{FF2B5EF4-FFF2-40B4-BE49-F238E27FC236}">
              <a16:creationId xmlns:a16="http://schemas.microsoft.com/office/drawing/2014/main" id="{F332197B-2040-45DC-A1CE-918A96AB6848}"/>
            </a:ext>
          </a:extLst>
        </xdr:cNvPr>
        <xdr:cNvSpPr txBox="1">
          <a:spLocks noChangeArrowheads="1"/>
        </xdr:cNvSpPr>
      </xdr:nvSpPr>
      <xdr:spPr bwMode="auto">
        <a:xfrm>
          <a:off x="11049000" y="93259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444</xdr:row>
      <xdr:rowOff>0</xdr:rowOff>
    </xdr:from>
    <xdr:to>
      <xdr:col>3</xdr:col>
      <xdr:colOff>76200</xdr:colOff>
      <xdr:row>445</xdr:row>
      <xdr:rowOff>38100</xdr:rowOff>
    </xdr:to>
    <xdr:sp macro="" textlink="">
      <xdr:nvSpPr>
        <xdr:cNvPr id="487" name="Text Box 295">
          <a:extLst>
            <a:ext uri="{FF2B5EF4-FFF2-40B4-BE49-F238E27FC236}">
              <a16:creationId xmlns:a16="http://schemas.microsoft.com/office/drawing/2014/main" id="{EE666149-8001-4893-A9E3-5BB6A26C9386}"/>
            </a:ext>
          </a:extLst>
        </xdr:cNvPr>
        <xdr:cNvSpPr txBox="1">
          <a:spLocks noChangeArrowheads="1"/>
        </xdr:cNvSpPr>
      </xdr:nvSpPr>
      <xdr:spPr bwMode="auto">
        <a:xfrm>
          <a:off x="11049000" y="95669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454</xdr:row>
      <xdr:rowOff>0</xdr:rowOff>
    </xdr:from>
    <xdr:to>
      <xdr:col>3</xdr:col>
      <xdr:colOff>76200</xdr:colOff>
      <xdr:row>455</xdr:row>
      <xdr:rowOff>38100</xdr:rowOff>
    </xdr:to>
    <xdr:sp macro="" textlink="">
      <xdr:nvSpPr>
        <xdr:cNvPr id="488" name="Text Box 296">
          <a:extLst>
            <a:ext uri="{FF2B5EF4-FFF2-40B4-BE49-F238E27FC236}">
              <a16:creationId xmlns:a16="http://schemas.microsoft.com/office/drawing/2014/main" id="{9FAEF3B6-9D89-4FDF-8EA2-F837811747FE}"/>
            </a:ext>
          </a:extLst>
        </xdr:cNvPr>
        <xdr:cNvSpPr txBox="1">
          <a:spLocks noChangeArrowheads="1"/>
        </xdr:cNvSpPr>
      </xdr:nvSpPr>
      <xdr:spPr bwMode="auto">
        <a:xfrm>
          <a:off x="11049000" y="97859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485</xdr:row>
      <xdr:rowOff>0</xdr:rowOff>
    </xdr:from>
    <xdr:to>
      <xdr:col>3</xdr:col>
      <xdr:colOff>76200</xdr:colOff>
      <xdr:row>486</xdr:row>
      <xdr:rowOff>24419</xdr:rowOff>
    </xdr:to>
    <xdr:sp macro="" textlink="">
      <xdr:nvSpPr>
        <xdr:cNvPr id="489" name="Text Box 297">
          <a:extLst>
            <a:ext uri="{FF2B5EF4-FFF2-40B4-BE49-F238E27FC236}">
              <a16:creationId xmlns:a16="http://schemas.microsoft.com/office/drawing/2014/main" id="{9347BC46-94D0-4592-8FE2-8D0D648252B5}"/>
            </a:ext>
          </a:extLst>
        </xdr:cNvPr>
        <xdr:cNvSpPr txBox="1">
          <a:spLocks noChangeArrowheads="1"/>
        </xdr:cNvSpPr>
      </xdr:nvSpPr>
      <xdr:spPr bwMode="auto">
        <a:xfrm>
          <a:off x="11049000" y="103651050"/>
          <a:ext cx="762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76200</xdr:colOff>
      <xdr:row>454</xdr:row>
      <xdr:rowOff>38100</xdr:rowOff>
    </xdr:to>
    <xdr:sp macro="" textlink="">
      <xdr:nvSpPr>
        <xdr:cNvPr id="490" name="Text Box 298">
          <a:extLst>
            <a:ext uri="{FF2B5EF4-FFF2-40B4-BE49-F238E27FC236}">
              <a16:creationId xmlns:a16="http://schemas.microsoft.com/office/drawing/2014/main" id="{FEC1AC77-92D2-4701-B85E-7388616C0CFE}"/>
            </a:ext>
          </a:extLst>
        </xdr:cNvPr>
        <xdr:cNvSpPr txBox="1">
          <a:spLocks noChangeArrowheads="1"/>
        </xdr:cNvSpPr>
      </xdr:nvSpPr>
      <xdr:spPr bwMode="auto">
        <a:xfrm>
          <a:off x="11049000" y="97640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76200</xdr:colOff>
      <xdr:row>485</xdr:row>
      <xdr:rowOff>24418</xdr:rowOff>
    </xdr:to>
    <xdr:sp macro="" textlink="">
      <xdr:nvSpPr>
        <xdr:cNvPr id="491" name="Text Box 299">
          <a:extLst>
            <a:ext uri="{FF2B5EF4-FFF2-40B4-BE49-F238E27FC236}">
              <a16:creationId xmlns:a16="http://schemas.microsoft.com/office/drawing/2014/main" id="{3BAF5F67-255C-44E2-AAC2-29750D193094}"/>
            </a:ext>
          </a:extLst>
        </xdr:cNvPr>
        <xdr:cNvSpPr txBox="1">
          <a:spLocks noChangeArrowheads="1"/>
        </xdr:cNvSpPr>
      </xdr:nvSpPr>
      <xdr:spPr bwMode="auto">
        <a:xfrm>
          <a:off x="11049000" y="103470075"/>
          <a:ext cx="762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444</xdr:row>
      <xdr:rowOff>0</xdr:rowOff>
    </xdr:from>
    <xdr:to>
      <xdr:col>3</xdr:col>
      <xdr:colOff>76200</xdr:colOff>
      <xdr:row>445</xdr:row>
      <xdr:rowOff>38100</xdr:rowOff>
    </xdr:to>
    <xdr:sp macro="" textlink="">
      <xdr:nvSpPr>
        <xdr:cNvPr id="492" name="Text Box 300">
          <a:extLst>
            <a:ext uri="{FF2B5EF4-FFF2-40B4-BE49-F238E27FC236}">
              <a16:creationId xmlns:a16="http://schemas.microsoft.com/office/drawing/2014/main" id="{F4802459-9C20-44F7-9F70-F400F8BD756B}"/>
            </a:ext>
          </a:extLst>
        </xdr:cNvPr>
        <xdr:cNvSpPr txBox="1">
          <a:spLocks noChangeArrowheads="1"/>
        </xdr:cNvSpPr>
      </xdr:nvSpPr>
      <xdr:spPr bwMode="auto">
        <a:xfrm>
          <a:off x="11049000" y="95669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454</xdr:row>
      <xdr:rowOff>0</xdr:rowOff>
    </xdr:from>
    <xdr:to>
      <xdr:col>3</xdr:col>
      <xdr:colOff>76200</xdr:colOff>
      <xdr:row>455</xdr:row>
      <xdr:rowOff>38100</xdr:rowOff>
    </xdr:to>
    <xdr:sp macro="" textlink="">
      <xdr:nvSpPr>
        <xdr:cNvPr id="493" name="Text Box 301">
          <a:extLst>
            <a:ext uri="{FF2B5EF4-FFF2-40B4-BE49-F238E27FC236}">
              <a16:creationId xmlns:a16="http://schemas.microsoft.com/office/drawing/2014/main" id="{64C32B94-2E69-473A-9298-3B189E8DFF26}"/>
            </a:ext>
          </a:extLst>
        </xdr:cNvPr>
        <xdr:cNvSpPr txBox="1">
          <a:spLocks noChangeArrowheads="1"/>
        </xdr:cNvSpPr>
      </xdr:nvSpPr>
      <xdr:spPr bwMode="auto">
        <a:xfrm>
          <a:off x="11049000" y="978598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485</xdr:row>
      <xdr:rowOff>0</xdr:rowOff>
    </xdr:from>
    <xdr:to>
      <xdr:col>3</xdr:col>
      <xdr:colOff>76200</xdr:colOff>
      <xdr:row>486</xdr:row>
      <xdr:rowOff>24419</xdr:rowOff>
    </xdr:to>
    <xdr:sp macro="" textlink="">
      <xdr:nvSpPr>
        <xdr:cNvPr id="494" name="Text Box 302">
          <a:extLst>
            <a:ext uri="{FF2B5EF4-FFF2-40B4-BE49-F238E27FC236}">
              <a16:creationId xmlns:a16="http://schemas.microsoft.com/office/drawing/2014/main" id="{BD403DC1-F53E-4C77-84E2-E99BFD471855}"/>
            </a:ext>
          </a:extLst>
        </xdr:cNvPr>
        <xdr:cNvSpPr txBox="1">
          <a:spLocks noChangeArrowheads="1"/>
        </xdr:cNvSpPr>
      </xdr:nvSpPr>
      <xdr:spPr bwMode="auto">
        <a:xfrm>
          <a:off x="11049000" y="103651050"/>
          <a:ext cx="762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76200</xdr:colOff>
      <xdr:row>454</xdr:row>
      <xdr:rowOff>38100</xdr:rowOff>
    </xdr:to>
    <xdr:sp macro="" textlink="">
      <xdr:nvSpPr>
        <xdr:cNvPr id="495" name="Text Box 303">
          <a:extLst>
            <a:ext uri="{FF2B5EF4-FFF2-40B4-BE49-F238E27FC236}">
              <a16:creationId xmlns:a16="http://schemas.microsoft.com/office/drawing/2014/main" id="{8AD4F806-7762-4578-A22C-F646E3DEB9FC}"/>
            </a:ext>
          </a:extLst>
        </xdr:cNvPr>
        <xdr:cNvSpPr txBox="1">
          <a:spLocks noChangeArrowheads="1"/>
        </xdr:cNvSpPr>
      </xdr:nvSpPr>
      <xdr:spPr bwMode="auto">
        <a:xfrm>
          <a:off x="11049000" y="976407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76200</xdr:colOff>
      <xdr:row>485</xdr:row>
      <xdr:rowOff>24418</xdr:rowOff>
    </xdr:to>
    <xdr:sp macro="" textlink="">
      <xdr:nvSpPr>
        <xdr:cNvPr id="496" name="Text Box 304">
          <a:extLst>
            <a:ext uri="{FF2B5EF4-FFF2-40B4-BE49-F238E27FC236}">
              <a16:creationId xmlns:a16="http://schemas.microsoft.com/office/drawing/2014/main" id="{A800B6F8-BF73-4277-B9BE-918020E1246D}"/>
            </a:ext>
          </a:extLst>
        </xdr:cNvPr>
        <xdr:cNvSpPr txBox="1">
          <a:spLocks noChangeArrowheads="1"/>
        </xdr:cNvSpPr>
      </xdr:nvSpPr>
      <xdr:spPr bwMode="auto">
        <a:xfrm>
          <a:off x="11049000" y="103470075"/>
          <a:ext cx="76200" cy="24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96</xdr:row>
      <xdr:rowOff>0</xdr:rowOff>
    </xdr:from>
    <xdr:ext cx="76200" cy="263525"/>
    <xdr:sp macro="" textlink="">
      <xdr:nvSpPr>
        <xdr:cNvPr id="497" name="Text Box 129">
          <a:extLst>
            <a:ext uri="{FF2B5EF4-FFF2-40B4-BE49-F238E27FC236}">
              <a16:creationId xmlns:a16="http://schemas.microsoft.com/office/drawing/2014/main" id="{D273B769-7925-4041-B6B3-1D83EED36A63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263525"/>
    <xdr:sp macro="" textlink="">
      <xdr:nvSpPr>
        <xdr:cNvPr id="498" name="Text Box 130">
          <a:extLst>
            <a:ext uri="{FF2B5EF4-FFF2-40B4-BE49-F238E27FC236}">
              <a16:creationId xmlns:a16="http://schemas.microsoft.com/office/drawing/2014/main" id="{961C4BE3-FDC7-405A-BB70-41B82E905431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263525"/>
    <xdr:sp macro="" textlink="">
      <xdr:nvSpPr>
        <xdr:cNvPr id="499" name="Text Box 256">
          <a:extLst>
            <a:ext uri="{FF2B5EF4-FFF2-40B4-BE49-F238E27FC236}">
              <a16:creationId xmlns:a16="http://schemas.microsoft.com/office/drawing/2014/main" id="{E8C66768-3D3A-4A81-9379-D57A8511D0F0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263525"/>
    <xdr:sp macro="" textlink="">
      <xdr:nvSpPr>
        <xdr:cNvPr id="500" name="Text Box 257">
          <a:extLst>
            <a:ext uri="{FF2B5EF4-FFF2-40B4-BE49-F238E27FC236}">
              <a16:creationId xmlns:a16="http://schemas.microsoft.com/office/drawing/2014/main" id="{95057C74-E29D-4220-9FE1-EADC20DDB5CF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260350"/>
    <xdr:sp macro="" textlink="">
      <xdr:nvSpPr>
        <xdr:cNvPr id="501" name="Text Box 58">
          <a:extLst>
            <a:ext uri="{FF2B5EF4-FFF2-40B4-BE49-F238E27FC236}">
              <a16:creationId xmlns:a16="http://schemas.microsoft.com/office/drawing/2014/main" id="{46168CB4-4C7D-4E53-9E87-AC0E2C2707F0}"/>
            </a:ext>
          </a:extLst>
        </xdr:cNvPr>
        <xdr:cNvSpPr txBox="1">
          <a:spLocks noChangeArrowheads="1"/>
        </xdr:cNvSpPr>
      </xdr:nvSpPr>
      <xdr:spPr bwMode="auto">
        <a:xfrm>
          <a:off x="11049000" y="209645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260350"/>
    <xdr:sp macro="" textlink="">
      <xdr:nvSpPr>
        <xdr:cNvPr id="502" name="Text Box 89">
          <a:extLst>
            <a:ext uri="{FF2B5EF4-FFF2-40B4-BE49-F238E27FC236}">
              <a16:creationId xmlns:a16="http://schemas.microsoft.com/office/drawing/2014/main" id="{C5CFD134-C024-4675-A8F2-413A5935C150}"/>
            </a:ext>
          </a:extLst>
        </xdr:cNvPr>
        <xdr:cNvSpPr txBox="1">
          <a:spLocks noChangeArrowheads="1"/>
        </xdr:cNvSpPr>
      </xdr:nvSpPr>
      <xdr:spPr bwMode="auto">
        <a:xfrm>
          <a:off x="11049000" y="209645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260350"/>
    <xdr:sp macro="" textlink="">
      <xdr:nvSpPr>
        <xdr:cNvPr id="503" name="Text Box 127">
          <a:extLst>
            <a:ext uri="{FF2B5EF4-FFF2-40B4-BE49-F238E27FC236}">
              <a16:creationId xmlns:a16="http://schemas.microsoft.com/office/drawing/2014/main" id="{BC1E83DB-28DD-40C9-BE5C-78C1CCC03845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260350"/>
    <xdr:sp macro="" textlink="">
      <xdr:nvSpPr>
        <xdr:cNvPr id="504" name="Text Box 128">
          <a:extLst>
            <a:ext uri="{FF2B5EF4-FFF2-40B4-BE49-F238E27FC236}">
              <a16:creationId xmlns:a16="http://schemas.microsoft.com/office/drawing/2014/main" id="{C34EE626-20EF-4FA9-AE79-F11A2D1948FA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76200" cy="260350"/>
    <xdr:sp macro="" textlink="">
      <xdr:nvSpPr>
        <xdr:cNvPr id="505" name="Text Box 129">
          <a:extLst>
            <a:ext uri="{FF2B5EF4-FFF2-40B4-BE49-F238E27FC236}">
              <a16:creationId xmlns:a16="http://schemas.microsoft.com/office/drawing/2014/main" id="{37B4E2B2-1983-4193-8AD8-55F0FAFD041E}"/>
            </a:ext>
          </a:extLst>
        </xdr:cNvPr>
        <xdr:cNvSpPr txBox="1">
          <a:spLocks noChangeArrowheads="1"/>
        </xdr:cNvSpPr>
      </xdr:nvSpPr>
      <xdr:spPr bwMode="auto">
        <a:xfrm>
          <a:off x="11049000" y="211836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76200" cy="260350"/>
    <xdr:sp macro="" textlink="">
      <xdr:nvSpPr>
        <xdr:cNvPr id="506" name="Text Box 130">
          <a:extLst>
            <a:ext uri="{FF2B5EF4-FFF2-40B4-BE49-F238E27FC236}">
              <a16:creationId xmlns:a16="http://schemas.microsoft.com/office/drawing/2014/main" id="{FD243304-5B9C-47A1-AF41-1275A70097EC}"/>
            </a:ext>
          </a:extLst>
        </xdr:cNvPr>
        <xdr:cNvSpPr txBox="1">
          <a:spLocks noChangeArrowheads="1"/>
        </xdr:cNvSpPr>
      </xdr:nvSpPr>
      <xdr:spPr bwMode="auto">
        <a:xfrm>
          <a:off x="11049000" y="211836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260350"/>
    <xdr:sp macro="" textlink="">
      <xdr:nvSpPr>
        <xdr:cNvPr id="507" name="Text Box 185">
          <a:extLst>
            <a:ext uri="{FF2B5EF4-FFF2-40B4-BE49-F238E27FC236}">
              <a16:creationId xmlns:a16="http://schemas.microsoft.com/office/drawing/2014/main" id="{0DB7A9A5-04F4-4839-9988-56973F88CD17}"/>
            </a:ext>
          </a:extLst>
        </xdr:cNvPr>
        <xdr:cNvSpPr txBox="1">
          <a:spLocks noChangeArrowheads="1"/>
        </xdr:cNvSpPr>
      </xdr:nvSpPr>
      <xdr:spPr bwMode="auto">
        <a:xfrm>
          <a:off x="11049000" y="209645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76200" cy="260350"/>
    <xdr:sp macro="" textlink="">
      <xdr:nvSpPr>
        <xdr:cNvPr id="508" name="Text Box 216">
          <a:extLst>
            <a:ext uri="{FF2B5EF4-FFF2-40B4-BE49-F238E27FC236}">
              <a16:creationId xmlns:a16="http://schemas.microsoft.com/office/drawing/2014/main" id="{FD7938FA-0ECE-424D-B980-B19A154C4213}"/>
            </a:ext>
          </a:extLst>
        </xdr:cNvPr>
        <xdr:cNvSpPr txBox="1">
          <a:spLocks noChangeArrowheads="1"/>
        </xdr:cNvSpPr>
      </xdr:nvSpPr>
      <xdr:spPr bwMode="auto">
        <a:xfrm>
          <a:off x="11049000" y="20964525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260350"/>
    <xdr:sp macro="" textlink="">
      <xdr:nvSpPr>
        <xdr:cNvPr id="509" name="Text Box 254">
          <a:extLst>
            <a:ext uri="{FF2B5EF4-FFF2-40B4-BE49-F238E27FC236}">
              <a16:creationId xmlns:a16="http://schemas.microsoft.com/office/drawing/2014/main" id="{83AEC6BF-806B-4D55-81EC-6AE639D01287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76200" cy="260350"/>
    <xdr:sp macro="" textlink="">
      <xdr:nvSpPr>
        <xdr:cNvPr id="510" name="Text Box 255">
          <a:extLst>
            <a:ext uri="{FF2B5EF4-FFF2-40B4-BE49-F238E27FC236}">
              <a16:creationId xmlns:a16="http://schemas.microsoft.com/office/drawing/2014/main" id="{246D6161-CD86-414A-825A-7CDE2C4BF5C6}"/>
            </a:ext>
          </a:extLst>
        </xdr:cNvPr>
        <xdr:cNvSpPr txBox="1">
          <a:spLocks noChangeArrowheads="1"/>
        </xdr:cNvSpPr>
      </xdr:nvSpPr>
      <xdr:spPr bwMode="auto">
        <a:xfrm>
          <a:off x="11049000" y="2074545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76200" cy="260350"/>
    <xdr:sp macro="" textlink="">
      <xdr:nvSpPr>
        <xdr:cNvPr id="511" name="Text Box 256">
          <a:extLst>
            <a:ext uri="{FF2B5EF4-FFF2-40B4-BE49-F238E27FC236}">
              <a16:creationId xmlns:a16="http://schemas.microsoft.com/office/drawing/2014/main" id="{166DD62E-8778-4A56-9CF8-DDF8EE340090}"/>
            </a:ext>
          </a:extLst>
        </xdr:cNvPr>
        <xdr:cNvSpPr txBox="1">
          <a:spLocks noChangeArrowheads="1"/>
        </xdr:cNvSpPr>
      </xdr:nvSpPr>
      <xdr:spPr bwMode="auto">
        <a:xfrm>
          <a:off x="11049000" y="211836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76200" cy="260350"/>
    <xdr:sp macro="" textlink="">
      <xdr:nvSpPr>
        <xdr:cNvPr id="512" name="Text Box 257">
          <a:extLst>
            <a:ext uri="{FF2B5EF4-FFF2-40B4-BE49-F238E27FC236}">
              <a16:creationId xmlns:a16="http://schemas.microsoft.com/office/drawing/2014/main" id="{4FD49E49-E007-4D77-BCFB-06731A17ED61}"/>
            </a:ext>
          </a:extLst>
        </xdr:cNvPr>
        <xdr:cNvSpPr txBox="1">
          <a:spLocks noChangeArrowheads="1"/>
        </xdr:cNvSpPr>
      </xdr:nvSpPr>
      <xdr:spPr bwMode="auto">
        <a:xfrm>
          <a:off x="11049000" y="211836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190</xdr:row>
      <xdr:rowOff>0</xdr:rowOff>
    </xdr:from>
    <xdr:ext cx="76200" cy="254578"/>
    <xdr:sp macro="" textlink="">
      <xdr:nvSpPr>
        <xdr:cNvPr id="513" name="Text Box 92">
          <a:extLst>
            <a:ext uri="{FF2B5EF4-FFF2-40B4-BE49-F238E27FC236}">
              <a16:creationId xmlns:a16="http://schemas.microsoft.com/office/drawing/2014/main" id="{A075B98B-6440-4716-812C-78142B660E11}"/>
            </a:ext>
          </a:extLst>
        </xdr:cNvPr>
        <xdr:cNvSpPr txBox="1">
          <a:spLocks noChangeArrowheads="1"/>
        </xdr:cNvSpPr>
      </xdr:nvSpPr>
      <xdr:spPr bwMode="auto">
        <a:xfrm>
          <a:off x="4606636" y="40836273"/>
          <a:ext cx="76200" cy="254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190</xdr:row>
      <xdr:rowOff>0</xdr:rowOff>
    </xdr:from>
    <xdr:ext cx="76200" cy="254578"/>
    <xdr:sp macro="" textlink="">
      <xdr:nvSpPr>
        <xdr:cNvPr id="514" name="Text Box 219">
          <a:extLst>
            <a:ext uri="{FF2B5EF4-FFF2-40B4-BE49-F238E27FC236}">
              <a16:creationId xmlns:a16="http://schemas.microsoft.com/office/drawing/2014/main" id="{FAB69C09-4FBC-49D3-89E6-03EC4B5EC273}"/>
            </a:ext>
          </a:extLst>
        </xdr:cNvPr>
        <xdr:cNvSpPr txBox="1">
          <a:spLocks noChangeArrowheads="1"/>
        </xdr:cNvSpPr>
      </xdr:nvSpPr>
      <xdr:spPr bwMode="auto">
        <a:xfrm>
          <a:off x="4606636" y="40836273"/>
          <a:ext cx="76200" cy="254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00&#20445;&#20581;&#31119;&#31049;&#25903;&#25588;&#37096;/0400&#38556;&#23475;&#32773;&#31119;&#31049;&#35506;/&#35506;&#22806;&#31192;/&#12304;&#38556;&#23475;&#32773;&#20107;&#26989;&#25152;&#25903;&#25588;&#20418;&#12305;/05&#12288;&#20171;&#35703;&#32102;&#20184;&#36027;&#31561;/04&#12304;&#22577;&#37228;&#25913;&#23450;&#12539;&#12469;&#12540;&#12499;&#12473;&#12467;&#12540;&#12489;&#31561;&#12305;/R6.4&#26045;&#34892;/&#20171;&#35703;&#32102;&#20184;&#36027;&#31561;&#21336;&#20301;&#25968;&#12469;&#12540;&#12499;&#12473;&#12467;&#12540;&#12489;&#93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00&#20445;&#20581;&#31119;&#31049;&#25903;&#25588;&#37096;/0400&#38556;&#23475;&#32773;&#31119;&#31049;&#35506;/&#35506;&#22806;&#31192;/&#12304;&#38556;&#23475;&#32773;&#20107;&#26989;&#25152;&#25903;&#25588;&#20418;&#12305;/06&#12288;&#22320;&#22495;&#29983;&#27963;&#25903;&#25588;&#20107;&#26989;&#65288;&#31227;&#21205;&#25903;&#25588;&#65289;/02&#12288;&#21332;&#23450;/R6(&#20316;&#25104;&#20013;)/3&#12288;&#12507;&#12540;&#12512;&#12506;&#12540;&#12472;&#12539;&#12513;&#12540;&#12523;&#36865;&#20184;&#29992;&#35531;&#27714;&#26360;&#39006;/&#20462;&#27491;&#20013;/&#65301;&#12288;R6&#35531;&#27714;&#27096;&#24335;(&#20462;&#27491;&#2001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1_居宅介護（名前定義）"/>
      <sheetName val="表紙"/>
      <sheetName val="説明"/>
      <sheetName val="1居宅介護(身介、単一日中)"/>
      <sheetName val="1居宅介護(身介、単一早朝夜間)"/>
      <sheetName val="1居宅介護(身介、単一深夜)"/>
      <sheetName val="1居宅介護(身介、合成深夜)"/>
      <sheetName val="1居宅介護(身介、合成早朝)"/>
      <sheetName val="1居宅介護(身介、合成日中)"/>
      <sheetName val="1居宅介護(身介、合成夜間１)"/>
      <sheetName val="1居宅介護(身介、合成夜間２)"/>
      <sheetName val="1居宅介護(身介、2h未合成１)"/>
      <sheetName val="1居宅介護(身介、2h未合成２)"/>
      <sheetName val="1居宅介護(身介、2h未合成３)"/>
      <sheetName val="1居宅介護(身介、日中増分)"/>
      <sheetName val="1居宅介護(身介、早朝夜間増分)"/>
      <sheetName val="1居宅介護(身介、深夜増分)"/>
      <sheetName val="1居宅介護(身介重度、単一日中・早朝・夜間)"/>
      <sheetName val="1居宅介護(身介重度、単一深夜)"/>
      <sheetName val="1居宅介護(身介重度、合成１-1)"/>
      <sheetName val="1居宅介護(身介重度、合成１-2)"/>
      <sheetName val="1居宅介護(身介重度、合成１-3)"/>
      <sheetName val="1居宅介護(身介重度、合成１-4)"/>
      <sheetName val="1居宅介護(身介重度、合成１-5)"/>
      <sheetName val="1居宅介護(身介重度、合成１-6)"/>
      <sheetName val="1居宅介護(身介重度、合成１-7)"/>
      <sheetName val="1居宅介護(身介重度、合成１-8)"/>
      <sheetName val="1居宅介護(身介重度、日中早朝増分)"/>
      <sheetName val="1居宅介護(身介重度、夜間深夜増分)"/>
      <sheetName val="1居宅介護(通院身体、単一日中)"/>
      <sheetName val="1居宅介護(通院身体、単一早朝夜間)"/>
      <sheetName val="1居宅介護(通院身体、単一深夜)"/>
      <sheetName val="1居宅介護(通院身体、合成深夜)"/>
      <sheetName val="1居宅介護(通院身体、合成早朝)"/>
      <sheetName val="1居宅介護(通院身体、合成日中)"/>
      <sheetName val="1居宅介護(通院身体、合成夜間１)"/>
      <sheetName val="1居宅介護(通院身体、合成夜間２)"/>
      <sheetName val="1居宅介護(通院身体、2h未合成１)"/>
      <sheetName val="1居宅介護(通院身体、2h未合成２)"/>
      <sheetName val="1居宅介護(通院身体、2h未合成３‐1)"/>
      <sheetName val="1居宅介護(通院身体、2h未合成３‐2)"/>
      <sheetName val="1居宅介護(通院身体、日中増分)"/>
      <sheetName val="1居宅介護(通院身体、早朝夜間増分)"/>
      <sheetName val="1居宅介護(通院身体、深夜増分)"/>
      <sheetName val="1居宅介護(通院重度、単一日中・早朝・夜間)"/>
      <sheetName val="1居宅介護(通院重度、単一深夜)"/>
      <sheetName val="1居宅介護(通院重度、合成１-1)"/>
      <sheetName val="1居宅介護(通院重度、合成１-2)"/>
      <sheetName val="1居宅介護(通院重度、合成１-3)"/>
      <sheetName val="1居宅介護(通院重度、合成１-4)"/>
      <sheetName val="1居宅介護(通院重度、合成１-5)"/>
      <sheetName val="1居宅介護(通院重度、合成１-6)"/>
      <sheetName val="1居宅介護(通院重度、合成１-7)"/>
      <sheetName val="1居宅介護(通院重度、合成１-8)"/>
      <sheetName val="1居宅介護(通院重度、日中早朝増分)"/>
      <sheetName val="1居宅介護(通院重度、夜間深夜増分)"/>
      <sheetName val="1居宅介護(家援、単一日中)"/>
      <sheetName val="1居宅介護(家援、単一早朝夜間)"/>
      <sheetName val="1居宅介護(家援、単一深夜)"/>
      <sheetName val="1居宅介護(家援、合成１-1)"/>
      <sheetName val="1居宅介護(家援、合成１-2)"/>
      <sheetName val="1居宅介護(家援、合成１-3)"/>
      <sheetName val="1居宅介護(家援、合成２‐1)"/>
      <sheetName val="1居宅介護(家援、合成２‐2)"/>
      <sheetName val="1居宅介護(家援、2h未合成１-1)"/>
      <sheetName val="1居宅介護(家援、2h未合成１-2)"/>
      <sheetName val="1居宅介護(家援、2h未合成１-3)"/>
      <sheetName val="1居宅介護(家援、日中増分)"/>
      <sheetName val="1居宅介護(家援、早朝夜間増分)"/>
      <sheetName val="1居宅介護(家援、深夜増分)"/>
      <sheetName val="1居宅介護(家援重度、単一日中)"/>
      <sheetName val="1居宅介護(家援重度、単一早朝夜間)"/>
      <sheetName val="1居宅介護(家援重度、単一深夜)"/>
      <sheetName val="1居宅介護(家援重度、合成１‐1)"/>
      <sheetName val="1居宅介護(家援重度、合成１‐2)"/>
      <sheetName val="1居宅介護(家援重度、合成１-3)"/>
      <sheetName val="1居宅介護(家援重度、合成２-1)"/>
      <sheetName val="1居宅介護(家援重度、合成２-2)"/>
      <sheetName val="1居宅介護(家援重度、2h未合成１‐1)"/>
      <sheetName val="1居宅介護(家援重度、2h未合成１-2)"/>
      <sheetName val="1居宅介護(家援重度、2h未合成１-3)"/>
      <sheetName val="1居宅介護(家援重度、日中増分)"/>
      <sheetName val="1居宅介護(家援重度、早朝夜間増分)"/>
      <sheetName val="1居宅介護(家援重度、深夜増分)"/>
      <sheetName val="1居宅介護(通院家援、単一日中)"/>
      <sheetName val="1居宅介護(通院家援、単一早朝夜間)"/>
      <sheetName val="1居宅介護(通院家援、単一深夜)"/>
      <sheetName val="1居宅介護(通院家援、合成１)"/>
      <sheetName val="1居宅介護(通院家援、合成２)"/>
      <sheetName val="1居宅介護(通院家援、2h未合成１)"/>
      <sheetName val="1居宅介護(通院家援、日中増分)"/>
      <sheetName val="1居宅介護(通院家援、早朝夜間増分)"/>
      <sheetName val="1居宅介護(通院家援、深夜増分)"/>
      <sheetName val="1居宅介護(通院家援重度、単一日中)"/>
      <sheetName val="1居宅介護(通院家援重度、単一早朝夜間深夜)"/>
      <sheetName val="1居宅介護(通院家援重度、合成)"/>
      <sheetName val="1居宅介護(通院家援重度、2h未合成１)"/>
      <sheetName val="1居宅介護(通院家援重度、日中増分)"/>
      <sheetName val="1居宅介護(通院家援重度、早朝夜間深夜増分)"/>
      <sheetName val="1居宅介護(通院等乗降介助加算)"/>
      <sheetName val="1居宅介護(通院等乗降介助重度加算)"/>
      <sheetName val="1居宅介護(単独加算)"/>
      <sheetName val="2重度訪問"/>
      <sheetName val="2重度訪問（早朝）"/>
      <sheetName val="2重度訪問（夜間）"/>
      <sheetName val="2重度訪問（深夜）"/>
      <sheetName val="2重度訪問 (入院入所中)"/>
      <sheetName val="2重度訪問 (入院入所中、早朝)"/>
      <sheetName val="2重度訪問 (入院入所中、夜間)"/>
      <sheetName val="2重度訪問 (入院入所中、深夜)"/>
      <sheetName val="_15_同行援護（名前定義）"/>
      <sheetName val="3同行援護(同行援護、単一日中)"/>
      <sheetName val="3同行援護(同行援護、単一早朝夜間)"/>
      <sheetName val="3同行援護(同行援護、単一深夜)"/>
      <sheetName val="3同行援護(同行援護、合成深夜)"/>
      <sheetName val="3同行援護(同行援護、合成早朝)"/>
      <sheetName val="3同行援護(同行援護、合成日中)"/>
      <sheetName val="3同行援護(同行援護、合成夜間１)"/>
      <sheetName val="3同行援護(同行援護、合成夜間２)"/>
      <sheetName val="3同行援護(同行援護、2h未合成１)"/>
      <sheetName val="3同行援護(同行援護、2h未合成２)"/>
      <sheetName val="3同行援護(同行援護、2h未合成３)"/>
      <sheetName val="3同行援護(同行援護、日中増分)"/>
      <sheetName val="3同行援護(同行援護、早朝夜間増分)"/>
      <sheetName val="3同行援護(同行援護、深夜増分)"/>
      <sheetName val="3同行援護(同行援護盲ろう、単一日中)"/>
      <sheetName val="3同行援護(同行援護盲ろう、単一早朝夜間)"/>
      <sheetName val="3同行援護(同行援護盲ろう、単一深夜)"/>
      <sheetName val="3同行援護(同行援護盲ろう、合成深夜)"/>
      <sheetName val="3同行援護(同行援護盲ろう、合成早朝)"/>
      <sheetName val="3同行援護(同行援護盲ろう、合成日中)"/>
      <sheetName val="3同行援護(同行援護盲ろう、合成夜間１)"/>
      <sheetName val="3同行援護(同行援護盲ろう、合成夜間２)"/>
      <sheetName val="3同行援護(同行援護盲ろう、2h未合成１)"/>
      <sheetName val="3同行援護(同行援護盲ろう、2h未合成２)"/>
      <sheetName val="3同行援護(同行援護盲ろう、2h未合成３)"/>
      <sheetName val="3同行援護(同行援護盲ろう、日中増分)"/>
      <sheetName val="3同行援護(同行援護盲ろう、早朝夜間増分)"/>
      <sheetName val="3同行援護(同行援護盲ろう、深夜増分)"/>
      <sheetName val="3同行援護(単独加算)"/>
      <sheetName val="4行動援護"/>
      <sheetName val="5重度包括支援"/>
      <sheetName val="6療養介護(基本)"/>
      <sheetName val="6療養介護(定超)"/>
      <sheetName val="6療養介護(生活支援員他欠員)"/>
      <sheetName val="6療養介護(サービス管理責任者欠員)"/>
      <sheetName val="7生活介護(基本)"/>
      <sheetName val="7生活介護(定超)"/>
      <sheetName val="7生活介護(生活支援員等欠員)"/>
      <sheetName val="7生活介護(サービス管理責任者欠員)"/>
    </sheetNames>
    <sheetDataSet>
      <sheetData sheetId="0">
        <row r="4">
          <cell r="C4">
            <v>256</v>
          </cell>
        </row>
        <row r="5">
          <cell r="C5">
            <v>404</v>
          </cell>
        </row>
        <row r="6">
          <cell r="C6">
            <v>587</v>
          </cell>
        </row>
        <row r="7">
          <cell r="C7">
            <v>669</v>
          </cell>
        </row>
        <row r="8">
          <cell r="C8">
            <v>754</v>
          </cell>
        </row>
        <row r="9">
          <cell r="C9">
            <v>837</v>
          </cell>
        </row>
        <row r="10">
          <cell r="C10">
            <v>921</v>
          </cell>
        </row>
        <row r="11">
          <cell r="C11">
            <v>1004</v>
          </cell>
        </row>
        <row r="12">
          <cell r="C12">
            <v>1087</v>
          </cell>
        </row>
        <row r="13">
          <cell r="C13">
            <v>1170</v>
          </cell>
        </row>
        <row r="14">
          <cell r="C14">
            <v>1253</v>
          </cell>
        </row>
        <row r="15">
          <cell r="C15">
            <v>1336</v>
          </cell>
        </row>
        <row r="16">
          <cell r="C16">
            <v>1419</v>
          </cell>
        </row>
        <row r="17">
          <cell r="C17">
            <v>1502</v>
          </cell>
        </row>
        <row r="18">
          <cell r="C18">
            <v>1585</v>
          </cell>
        </row>
        <row r="19">
          <cell r="C19">
            <v>1668</v>
          </cell>
        </row>
        <row r="20">
          <cell r="C20">
            <v>1751</v>
          </cell>
        </row>
        <row r="21">
          <cell r="C21">
            <v>1834</v>
          </cell>
        </row>
        <row r="22">
          <cell r="C22">
            <v>1917</v>
          </cell>
        </row>
        <row r="23">
          <cell r="C23">
            <v>2000</v>
          </cell>
        </row>
        <row r="24">
          <cell r="C24">
            <v>2083</v>
          </cell>
        </row>
        <row r="25">
          <cell r="C25">
            <v>83</v>
          </cell>
        </row>
        <row r="26">
          <cell r="C26">
            <v>166</v>
          </cell>
        </row>
        <row r="27">
          <cell r="C27">
            <v>249</v>
          </cell>
        </row>
        <row r="28">
          <cell r="C28">
            <v>332</v>
          </cell>
        </row>
        <row r="29">
          <cell r="C29">
            <v>415</v>
          </cell>
        </row>
        <row r="30">
          <cell r="C30">
            <v>498</v>
          </cell>
        </row>
        <row r="31">
          <cell r="C31">
            <v>581</v>
          </cell>
        </row>
        <row r="32">
          <cell r="C32">
            <v>664</v>
          </cell>
        </row>
        <row r="33">
          <cell r="C33">
            <v>747</v>
          </cell>
        </row>
        <row r="34">
          <cell r="C34">
            <v>830</v>
          </cell>
        </row>
        <row r="35">
          <cell r="C35">
            <v>913</v>
          </cell>
        </row>
        <row r="36">
          <cell r="C36">
            <v>996</v>
          </cell>
        </row>
        <row r="37">
          <cell r="C37">
            <v>1079</v>
          </cell>
        </row>
        <row r="38">
          <cell r="C38">
            <v>1162</v>
          </cell>
        </row>
        <row r="39">
          <cell r="C39">
            <v>1245</v>
          </cell>
        </row>
        <row r="40">
          <cell r="C40">
            <v>1328</v>
          </cell>
        </row>
        <row r="41">
          <cell r="C41">
            <v>1411</v>
          </cell>
        </row>
        <row r="42">
          <cell r="C42">
            <v>1494</v>
          </cell>
        </row>
        <row r="43">
          <cell r="C43">
            <v>1577</v>
          </cell>
        </row>
        <row r="44">
          <cell r="C44">
            <v>1660</v>
          </cell>
        </row>
        <row r="45">
          <cell r="C45">
            <v>1743</v>
          </cell>
        </row>
        <row r="46">
          <cell r="C46">
            <v>186</v>
          </cell>
        </row>
        <row r="47">
          <cell r="C47">
            <v>277</v>
          </cell>
        </row>
        <row r="48">
          <cell r="C48">
            <v>369</v>
          </cell>
        </row>
        <row r="49">
          <cell r="C49">
            <v>461</v>
          </cell>
        </row>
        <row r="50">
          <cell r="C50">
            <v>553</v>
          </cell>
        </row>
        <row r="51">
          <cell r="C51">
            <v>638</v>
          </cell>
        </row>
        <row r="52">
          <cell r="C52">
            <v>724</v>
          </cell>
        </row>
        <row r="53">
          <cell r="C53">
            <v>810</v>
          </cell>
        </row>
        <row r="54">
          <cell r="C54">
            <v>896</v>
          </cell>
        </row>
        <row r="55">
          <cell r="C55">
            <v>982</v>
          </cell>
        </row>
        <row r="56">
          <cell r="C56">
            <v>1068</v>
          </cell>
        </row>
        <row r="57">
          <cell r="C57">
            <v>1154</v>
          </cell>
        </row>
        <row r="58">
          <cell r="C58">
            <v>1240</v>
          </cell>
        </row>
        <row r="59">
          <cell r="C59">
            <v>1326</v>
          </cell>
        </row>
        <row r="60">
          <cell r="C60">
            <v>1412</v>
          </cell>
        </row>
        <row r="61">
          <cell r="C61">
            <v>1498</v>
          </cell>
        </row>
        <row r="62">
          <cell r="C62">
            <v>1584</v>
          </cell>
        </row>
        <row r="63">
          <cell r="C63">
            <v>1670</v>
          </cell>
        </row>
        <row r="64">
          <cell r="C64">
            <v>1756</v>
          </cell>
        </row>
        <row r="65">
          <cell r="C65">
            <v>1842</v>
          </cell>
        </row>
        <row r="66">
          <cell r="C66">
            <v>86</v>
          </cell>
        </row>
        <row r="67">
          <cell r="C67">
            <v>172</v>
          </cell>
        </row>
        <row r="68">
          <cell r="C68">
            <v>258</v>
          </cell>
        </row>
        <row r="69">
          <cell r="C69">
            <v>344</v>
          </cell>
        </row>
        <row r="70">
          <cell r="C70">
            <v>430</v>
          </cell>
        </row>
        <row r="71">
          <cell r="C71">
            <v>516</v>
          </cell>
        </row>
        <row r="72">
          <cell r="C72">
            <v>602</v>
          </cell>
        </row>
        <row r="73">
          <cell r="C73">
            <v>688</v>
          </cell>
        </row>
        <row r="74">
          <cell r="C74">
            <v>774</v>
          </cell>
        </row>
        <row r="75">
          <cell r="C75">
            <v>860</v>
          </cell>
        </row>
        <row r="76">
          <cell r="C76">
            <v>946</v>
          </cell>
        </row>
        <row r="77">
          <cell r="C77">
            <v>1032</v>
          </cell>
        </row>
        <row r="78">
          <cell r="C78">
            <v>1118</v>
          </cell>
        </row>
        <row r="79">
          <cell r="C79">
            <v>1204</v>
          </cell>
        </row>
        <row r="80">
          <cell r="C80">
            <v>1290</v>
          </cell>
        </row>
        <row r="81">
          <cell r="C81">
            <v>1376</v>
          </cell>
        </row>
        <row r="82">
          <cell r="C82">
            <v>1462</v>
          </cell>
        </row>
        <row r="83">
          <cell r="C83">
            <v>1548</v>
          </cell>
        </row>
        <row r="84">
          <cell r="C84">
            <v>1634</v>
          </cell>
        </row>
        <row r="85">
          <cell r="C85">
            <v>1720</v>
          </cell>
        </row>
        <row r="86">
          <cell r="C86">
            <v>1806</v>
          </cell>
        </row>
        <row r="87">
          <cell r="C87">
            <v>256</v>
          </cell>
        </row>
        <row r="88">
          <cell r="C88">
            <v>404</v>
          </cell>
        </row>
        <row r="89">
          <cell r="C89">
            <v>587</v>
          </cell>
        </row>
        <row r="90">
          <cell r="C90">
            <v>669</v>
          </cell>
        </row>
        <row r="91">
          <cell r="C91">
            <v>754</v>
          </cell>
        </row>
        <row r="92">
          <cell r="C92">
            <v>837</v>
          </cell>
        </row>
        <row r="93">
          <cell r="C93">
            <v>921</v>
          </cell>
        </row>
        <row r="94">
          <cell r="C94">
            <v>1004</v>
          </cell>
        </row>
        <row r="95">
          <cell r="C95">
            <v>1087</v>
          </cell>
        </row>
        <row r="96">
          <cell r="C96">
            <v>1170</v>
          </cell>
        </row>
        <row r="97">
          <cell r="C97">
            <v>1253</v>
          </cell>
        </row>
        <row r="98">
          <cell r="C98">
            <v>1336</v>
          </cell>
        </row>
        <row r="99">
          <cell r="C99">
            <v>1419</v>
          </cell>
        </row>
        <row r="100">
          <cell r="C100">
            <v>1502</v>
          </cell>
        </row>
        <row r="101">
          <cell r="C101">
            <v>1585</v>
          </cell>
        </row>
        <row r="102">
          <cell r="C102">
            <v>1668</v>
          </cell>
        </row>
        <row r="103">
          <cell r="C103">
            <v>1751</v>
          </cell>
        </row>
        <row r="104">
          <cell r="C104">
            <v>1834</v>
          </cell>
        </row>
        <row r="105">
          <cell r="C105">
            <v>1917</v>
          </cell>
        </row>
        <row r="106">
          <cell r="C106">
            <v>2000</v>
          </cell>
        </row>
        <row r="107">
          <cell r="C107">
            <v>2083</v>
          </cell>
        </row>
        <row r="108">
          <cell r="C108">
            <v>83</v>
          </cell>
        </row>
        <row r="109">
          <cell r="C109">
            <v>166</v>
          </cell>
        </row>
        <row r="110">
          <cell r="C110">
            <v>249</v>
          </cell>
        </row>
        <row r="111">
          <cell r="C111">
            <v>332</v>
          </cell>
        </row>
        <row r="112">
          <cell r="C112">
            <v>415</v>
          </cell>
        </row>
        <row r="113">
          <cell r="C113">
            <v>498</v>
          </cell>
        </row>
        <row r="114">
          <cell r="C114">
            <v>581</v>
          </cell>
        </row>
        <row r="115">
          <cell r="C115">
            <v>664</v>
          </cell>
        </row>
        <row r="116">
          <cell r="C116">
            <v>747</v>
          </cell>
        </row>
        <row r="117">
          <cell r="C117">
            <v>830</v>
          </cell>
        </row>
        <row r="118">
          <cell r="C118">
            <v>913</v>
          </cell>
        </row>
        <row r="119">
          <cell r="C119">
            <v>996</v>
          </cell>
        </row>
        <row r="120">
          <cell r="C120">
            <v>1079</v>
          </cell>
        </row>
        <row r="121">
          <cell r="C121">
            <v>1162</v>
          </cell>
        </row>
        <row r="122">
          <cell r="C122">
            <v>1245</v>
          </cell>
        </row>
        <row r="123">
          <cell r="C123">
            <v>1328</v>
          </cell>
        </row>
        <row r="124">
          <cell r="C124">
            <v>1411</v>
          </cell>
        </row>
        <row r="125">
          <cell r="C125">
            <v>1494</v>
          </cell>
        </row>
        <row r="126">
          <cell r="C126">
            <v>1577</v>
          </cell>
        </row>
        <row r="127">
          <cell r="C127">
            <v>1660</v>
          </cell>
        </row>
        <row r="128">
          <cell r="C128">
            <v>1743</v>
          </cell>
        </row>
        <row r="129">
          <cell r="C129">
            <v>106</v>
          </cell>
        </row>
        <row r="130">
          <cell r="C130">
            <v>153</v>
          </cell>
        </row>
        <row r="131">
          <cell r="C131">
            <v>197</v>
          </cell>
        </row>
        <row r="132">
          <cell r="C132">
            <v>239</v>
          </cell>
        </row>
        <row r="133">
          <cell r="C133">
            <v>275</v>
          </cell>
        </row>
        <row r="134">
          <cell r="C134">
            <v>311</v>
          </cell>
        </row>
        <row r="135">
          <cell r="C135">
            <v>346</v>
          </cell>
        </row>
        <row r="136">
          <cell r="C136">
            <v>381</v>
          </cell>
        </row>
        <row r="137">
          <cell r="C137">
            <v>416</v>
          </cell>
        </row>
        <row r="138">
          <cell r="C138">
            <v>451</v>
          </cell>
        </row>
        <row r="139">
          <cell r="C139">
            <v>486</v>
          </cell>
        </row>
        <row r="140">
          <cell r="C140">
            <v>521</v>
          </cell>
        </row>
        <row r="141">
          <cell r="C141">
            <v>556</v>
          </cell>
        </row>
        <row r="142">
          <cell r="C142">
            <v>591</v>
          </cell>
        </row>
        <row r="143">
          <cell r="C143">
            <v>626</v>
          </cell>
        </row>
        <row r="144">
          <cell r="C144">
            <v>661</v>
          </cell>
        </row>
        <row r="145">
          <cell r="C145">
            <v>696</v>
          </cell>
        </row>
        <row r="146">
          <cell r="C146">
            <v>731</v>
          </cell>
        </row>
        <row r="147">
          <cell r="C147">
            <v>766</v>
          </cell>
        </row>
        <row r="148">
          <cell r="C148">
            <v>801</v>
          </cell>
        </row>
        <row r="149">
          <cell r="C149">
            <v>836</v>
          </cell>
        </row>
        <row r="150">
          <cell r="C150">
            <v>871</v>
          </cell>
        </row>
        <row r="151">
          <cell r="C151">
            <v>906</v>
          </cell>
        </row>
        <row r="152">
          <cell r="C152">
            <v>941</v>
          </cell>
        </row>
        <row r="153">
          <cell r="C153">
            <v>976</v>
          </cell>
        </row>
        <row r="154">
          <cell r="C154">
            <v>1011</v>
          </cell>
        </row>
        <row r="155">
          <cell r="C155">
            <v>1046</v>
          </cell>
        </row>
        <row r="156">
          <cell r="C156">
            <v>1081</v>
          </cell>
        </row>
        <row r="157">
          <cell r="C157">
            <v>1116</v>
          </cell>
        </row>
        <row r="158">
          <cell r="C158">
            <v>1151</v>
          </cell>
        </row>
        <row r="159">
          <cell r="C159">
            <v>1186</v>
          </cell>
        </row>
        <row r="160">
          <cell r="C160">
            <v>1221</v>
          </cell>
        </row>
        <row r="161">
          <cell r="C161">
            <v>1256</v>
          </cell>
        </row>
        <row r="162">
          <cell r="C162">
            <v>1291</v>
          </cell>
        </row>
        <row r="163">
          <cell r="C163">
            <v>1326</v>
          </cell>
        </row>
        <row r="164">
          <cell r="C164">
            <v>1361</v>
          </cell>
        </row>
        <row r="165">
          <cell r="C165">
            <v>1396</v>
          </cell>
        </row>
        <row r="166">
          <cell r="C166">
            <v>1431</v>
          </cell>
        </row>
        <row r="167">
          <cell r="C167">
            <v>1466</v>
          </cell>
        </row>
        <row r="168">
          <cell r="C168">
            <v>1501</v>
          </cell>
        </row>
        <row r="169">
          <cell r="C169">
            <v>1536</v>
          </cell>
        </row>
        <row r="170">
          <cell r="C170">
            <v>35</v>
          </cell>
        </row>
        <row r="171">
          <cell r="C171">
            <v>70</v>
          </cell>
        </row>
        <row r="172">
          <cell r="C172">
            <v>105</v>
          </cell>
        </row>
        <row r="173">
          <cell r="C173">
            <v>140</v>
          </cell>
        </row>
        <row r="174">
          <cell r="C174">
            <v>175</v>
          </cell>
        </row>
        <row r="175">
          <cell r="C175">
            <v>210</v>
          </cell>
        </row>
        <row r="176">
          <cell r="C176">
            <v>245</v>
          </cell>
        </row>
        <row r="177">
          <cell r="C177">
            <v>280</v>
          </cell>
        </row>
        <row r="178">
          <cell r="C178">
            <v>315</v>
          </cell>
        </row>
        <row r="179">
          <cell r="C179">
            <v>350</v>
          </cell>
        </row>
        <row r="180">
          <cell r="C180">
            <v>385</v>
          </cell>
        </row>
        <row r="181">
          <cell r="C181">
            <v>420</v>
          </cell>
        </row>
        <row r="182">
          <cell r="C182">
            <v>455</v>
          </cell>
        </row>
        <row r="183">
          <cell r="C183">
            <v>490</v>
          </cell>
        </row>
        <row r="184">
          <cell r="C184">
            <v>525</v>
          </cell>
        </row>
        <row r="185">
          <cell r="C185">
            <v>560</v>
          </cell>
        </row>
        <row r="186">
          <cell r="C186">
            <v>595</v>
          </cell>
        </row>
        <row r="187">
          <cell r="C187">
            <v>630</v>
          </cell>
        </row>
        <row r="188">
          <cell r="C188">
            <v>665</v>
          </cell>
        </row>
        <row r="189">
          <cell r="C189">
            <v>700</v>
          </cell>
        </row>
        <row r="190">
          <cell r="C190">
            <v>735</v>
          </cell>
        </row>
        <row r="191">
          <cell r="C191">
            <v>770</v>
          </cell>
        </row>
        <row r="192">
          <cell r="C192">
            <v>805</v>
          </cell>
        </row>
        <row r="193">
          <cell r="C193">
            <v>840</v>
          </cell>
        </row>
        <row r="194">
          <cell r="C194">
            <v>875</v>
          </cell>
        </row>
        <row r="195">
          <cell r="C195">
            <v>910</v>
          </cell>
        </row>
        <row r="196">
          <cell r="C196">
            <v>945</v>
          </cell>
        </row>
        <row r="197">
          <cell r="C197">
            <v>980</v>
          </cell>
        </row>
        <row r="198">
          <cell r="C198">
            <v>1015</v>
          </cell>
        </row>
        <row r="199">
          <cell r="C199">
            <v>1050</v>
          </cell>
        </row>
        <row r="200">
          <cell r="C200">
            <v>1085</v>
          </cell>
        </row>
        <row r="201">
          <cell r="C201">
            <v>1120</v>
          </cell>
        </row>
        <row r="202">
          <cell r="C202">
            <v>1155</v>
          </cell>
        </row>
        <row r="203">
          <cell r="C203">
            <v>1190</v>
          </cell>
        </row>
        <row r="204">
          <cell r="C204">
            <v>1225</v>
          </cell>
        </row>
        <row r="205">
          <cell r="C205">
            <v>1260</v>
          </cell>
        </row>
        <row r="206">
          <cell r="C206">
            <v>1295</v>
          </cell>
        </row>
        <row r="207">
          <cell r="C207">
            <v>1330</v>
          </cell>
        </row>
        <row r="208">
          <cell r="C208">
            <v>1365</v>
          </cell>
        </row>
        <row r="209">
          <cell r="C209">
            <v>1400</v>
          </cell>
        </row>
        <row r="210">
          <cell r="C210">
            <v>1435</v>
          </cell>
        </row>
        <row r="211">
          <cell r="C211">
            <v>1470</v>
          </cell>
        </row>
        <row r="212">
          <cell r="C212">
            <v>106</v>
          </cell>
        </row>
        <row r="213">
          <cell r="C213">
            <v>197</v>
          </cell>
        </row>
        <row r="214">
          <cell r="C214">
            <v>275</v>
          </cell>
        </row>
        <row r="215">
          <cell r="C215">
            <v>345</v>
          </cell>
        </row>
        <row r="216">
          <cell r="C216">
            <v>414</v>
          </cell>
        </row>
        <row r="217">
          <cell r="C217">
            <v>483</v>
          </cell>
        </row>
        <row r="218">
          <cell r="C218">
            <v>552</v>
          </cell>
        </row>
        <row r="219">
          <cell r="C219">
            <v>621</v>
          </cell>
        </row>
        <row r="220">
          <cell r="C220">
            <v>690</v>
          </cell>
        </row>
        <row r="221">
          <cell r="C221">
            <v>759</v>
          </cell>
        </row>
        <row r="222">
          <cell r="C222">
            <v>828</v>
          </cell>
        </row>
        <row r="223">
          <cell r="C223">
            <v>897</v>
          </cell>
        </row>
        <row r="224">
          <cell r="C224">
            <v>966</v>
          </cell>
        </row>
        <row r="225">
          <cell r="C225">
            <v>1035</v>
          </cell>
        </row>
        <row r="226">
          <cell r="C226">
            <v>1104</v>
          </cell>
        </row>
        <row r="227">
          <cell r="C227">
            <v>1173</v>
          </cell>
        </row>
        <row r="228">
          <cell r="C228">
            <v>1242</v>
          </cell>
        </row>
        <row r="229">
          <cell r="C229">
            <v>1311</v>
          </cell>
        </row>
        <row r="230">
          <cell r="C230">
            <v>1380</v>
          </cell>
        </row>
        <row r="231">
          <cell r="C231">
            <v>1449</v>
          </cell>
        </row>
        <row r="232">
          <cell r="C232">
            <v>1518</v>
          </cell>
        </row>
        <row r="233">
          <cell r="C233">
            <v>69</v>
          </cell>
        </row>
        <row r="234">
          <cell r="C234">
            <v>138</v>
          </cell>
        </row>
        <row r="235">
          <cell r="C235">
            <v>207</v>
          </cell>
        </row>
        <row r="236">
          <cell r="C236">
            <v>276</v>
          </cell>
        </row>
        <row r="237">
          <cell r="C237">
            <v>345</v>
          </cell>
        </row>
        <row r="238">
          <cell r="C238">
            <v>414</v>
          </cell>
        </row>
        <row r="239">
          <cell r="C239">
            <v>483</v>
          </cell>
        </row>
        <row r="240">
          <cell r="C240">
            <v>552</v>
          </cell>
        </row>
        <row r="241">
          <cell r="C241">
            <v>621</v>
          </cell>
        </row>
        <row r="242">
          <cell r="C242">
            <v>690</v>
          </cell>
        </row>
        <row r="243">
          <cell r="C243">
            <v>759</v>
          </cell>
        </row>
        <row r="244">
          <cell r="C244">
            <v>828</v>
          </cell>
        </row>
        <row r="245">
          <cell r="C245">
            <v>897</v>
          </cell>
        </row>
        <row r="246">
          <cell r="C246">
            <v>966</v>
          </cell>
        </row>
        <row r="247">
          <cell r="C247">
            <v>1035</v>
          </cell>
        </row>
        <row r="248">
          <cell r="C248">
            <v>1104</v>
          </cell>
        </row>
        <row r="249">
          <cell r="C249">
            <v>1173</v>
          </cell>
        </row>
        <row r="250">
          <cell r="C250">
            <v>1242</v>
          </cell>
        </row>
        <row r="251">
          <cell r="C251">
            <v>1311</v>
          </cell>
        </row>
        <row r="252">
          <cell r="C252">
            <v>1380</v>
          </cell>
        </row>
        <row r="253">
          <cell r="C253">
            <v>1449</v>
          </cell>
        </row>
        <row r="254">
          <cell r="C254">
            <v>148</v>
          </cell>
        </row>
        <row r="255">
          <cell r="C255">
            <v>331</v>
          </cell>
        </row>
        <row r="256">
          <cell r="C256">
            <v>413</v>
          </cell>
        </row>
        <row r="257">
          <cell r="C257">
            <v>498</v>
          </cell>
        </row>
        <row r="258">
          <cell r="C258">
            <v>581</v>
          </cell>
        </row>
        <row r="259">
          <cell r="C259">
            <v>183</v>
          </cell>
        </row>
        <row r="260">
          <cell r="C260">
            <v>265</v>
          </cell>
        </row>
        <row r="261">
          <cell r="C261">
            <v>350</v>
          </cell>
        </row>
        <row r="262">
          <cell r="C262">
            <v>433</v>
          </cell>
        </row>
        <row r="263">
          <cell r="C263">
            <v>82</v>
          </cell>
        </row>
        <row r="264">
          <cell r="C264">
            <v>167</v>
          </cell>
        </row>
        <row r="265">
          <cell r="C265">
            <v>250</v>
          </cell>
        </row>
        <row r="266">
          <cell r="C266">
            <v>85</v>
          </cell>
        </row>
        <row r="267">
          <cell r="C267">
            <v>168</v>
          </cell>
        </row>
        <row r="268">
          <cell r="C268">
            <v>83</v>
          </cell>
        </row>
        <row r="269">
          <cell r="C269">
            <v>148</v>
          </cell>
        </row>
        <row r="270">
          <cell r="C270">
            <v>331</v>
          </cell>
        </row>
        <row r="271">
          <cell r="C271">
            <v>413</v>
          </cell>
        </row>
        <row r="272">
          <cell r="C272">
            <v>498</v>
          </cell>
        </row>
        <row r="273">
          <cell r="C273">
            <v>581</v>
          </cell>
        </row>
        <row r="274">
          <cell r="C274">
            <v>183</v>
          </cell>
        </row>
        <row r="275">
          <cell r="C275">
            <v>265</v>
          </cell>
        </row>
        <row r="276">
          <cell r="C276">
            <v>350</v>
          </cell>
        </row>
        <row r="277">
          <cell r="C277">
            <v>433</v>
          </cell>
        </row>
        <row r="278">
          <cell r="C278">
            <v>82</v>
          </cell>
        </row>
        <row r="279">
          <cell r="C279">
            <v>167</v>
          </cell>
        </row>
        <row r="280">
          <cell r="C280">
            <v>250</v>
          </cell>
        </row>
        <row r="281">
          <cell r="C281">
            <v>85</v>
          </cell>
        </row>
        <row r="282">
          <cell r="C282">
            <v>168</v>
          </cell>
        </row>
        <row r="283">
          <cell r="C283">
            <v>83</v>
          </cell>
        </row>
        <row r="284">
          <cell r="C284">
            <v>91</v>
          </cell>
        </row>
        <row r="285">
          <cell r="C285">
            <v>183</v>
          </cell>
        </row>
        <row r="286">
          <cell r="C286">
            <v>275</v>
          </cell>
        </row>
        <row r="287">
          <cell r="C287">
            <v>367</v>
          </cell>
        </row>
        <row r="288">
          <cell r="C288">
            <v>92</v>
          </cell>
        </row>
        <row r="289">
          <cell r="C289">
            <v>184</v>
          </cell>
        </row>
        <row r="290">
          <cell r="C290">
            <v>276</v>
          </cell>
        </row>
        <row r="291">
          <cell r="C291">
            <v>92</v>
          </cell>
        </row>
        <row r="292">
          <cell r="C292">
            <v>184</v>
          </cell>
        </row>
        <row r="293">
          <cell r="C293">
            <v>92</v>
          </cell>
        </row>
        <row r="294">
          <cell r="C294">
            <v>47</v>
          </cell>
        </row>
        <row r="295">
          <cell r="C295">
            <v>91</v>
          </cell>
        </row>
        <row r="296">
          <cell r="C296">
            <v>133</v>
          </cell>
        </row>
        <row r="297">
          <cell r="C297">
            <v>169</v>
          </cell>
        </row>
        <row r="298">
          <cell r="C298">
            <v>44</v>
          </cell>
        </row>
        <row r="299">
          <cell r="C299">
            <v>86</v>
          </cell>
        </row>
        <row r="300">
          <cell r="C300">
            <v>122</v>
          </cell>
        </row>
        <row r="301">
          <cell r="C301">
            <v>42</v>
          </cell>
        </row>
        <row r="302">
          <cell r="C302">
            <v>78</v>
          </cell>
        </row>
        <row r="303">
          <cell r="C303">
            <v>36</v>
          </cell>
        </row>
        <row r="304">
          <cell r="C304">
            <v>91</v>
          </cell>
        </row>
        <row r="305">
          <cell r="C305">
            <v>169</v>
          </cell>
        </row>
        <row r="306">
          <cell r="C306">
            <v>78</v>
          </cell>
        </row>
        <row r="307">
          <cell r="C307">
            <v>183</v>
          </cell>
        </row>
        <row r="308">
          <cell r="C308">
            <v>265</v>
          </cell>
        </row>
        <row r="309">
          <cell r="C309">
            <v>350</v>
          </cell>
        </row>
        <row r="310">
          <cell r="C310">
            <v>433</v>
          </cell>
        </row>
        <row r="311">
          <cell r="C311">
            <v>82</v>
          </cell>
        </row>
        <row r="312">
          <cell r="C312">
            <v>167</v>
          </cell>
        </row>
        <row r="313">
          <cell r="C313">
            <v>250</v>
          </cell>
        </row>
        <row r="314">
          <cell r="C314">
            <v>85</v>
          </cell>
        </row>
        <row r="315">
          <cell r="C315">
            <v>168</v>
          </cell>
        </row>
        <row r="316">
          <cell r="C316">
            <v>83</v>
          </cell>
        </row>
        <row r="317">
          <cell r="C317">
            <v>82</v>
          </cell>
        </row>
        <row r="318">
          <cell r="C318">
            <v>167</v>
          </cell>
        </row>
        <row r="319">
          <cell r="C319">
            <v>250</v>
          </cell>
        </row>
        <row r="320">
          <cell r="C320">
            <v>85</v>
          </cell>
        </row>
        <row r="321">
          <cell r="C321">
            <v>168</v>
          </cell>
        </row>
        <row r="322">
          <cell r="C322">
            <v>83</v>
          </cell>
        </row>
        <row r="323">
          <cell r="C323">
            <v>85</v>
          </cell>
        </row>
        <row r="324">
          <cell r="C324">
            <v>168</v>
          </cell>
        </row>
        <row r="325">
          <cell r="C325">
            <v>83</v>
          </cell>
        </row>
        <row r="326">
          <cell r="C326">
            <v>83</v>
          </cell>
        </row>
        <row r="327">
          <cell r="C327">
            <v>183</v>
          </cell>
        </row>
        <row r="328">
          <cell r="C328">
            <v>265</v>
          </cell>
        </row>
        <row r="329">
          <cell r="C329">
            <v>350</v>
          </cell>
        </row>
        <row r="330">
          <cell r="C330">
            <v>433</v>
          </cell>
        </row>
        <row r="331">
          <cell r="C331">
            <v>82</v>
          </cell>
        </row>
        <row r="332">
          <cell r="C332">
            <v>167</v>
          </cell>
        </row>
        <row r="333">
          <cell r="C333">
            <v>250</v>
          </cell>
        </row>
        <row r="334">
          <cell r="C334">
            <v>85</v>
          </cell>
        </row>
        <row r="335">
          <cell r="C335">
            <v>168</v>
          </cell>
        </row>
        <row r="336">
          <cell r="C336">
            <v>83</v>
          </cell>
        </row>
        <row r="337">
          <cell r="C337">
            <v>82</v>
          </cell>
        </row>
        <row r="338">
          <cell r="C338">
            <v>167</v>
          </cell>
        </row>
        <row r="339">
          <cell r="C339">
            <v>250</v>
          </cell>
        </row>
        <row r="340">
          <cell r="C340">
            <v>85</v>
          </cell>
        </row>
        <row r="341">
          <cell r="C341">
            <v>168</v>
          </cell>
        </row>
        <row r="342">
          <cell r="C342">
            <v>83</v>
          </cell>
        </row>
        <row r="343">
          <cell r="C343">
            <v>85</v>
          </cell>
        </row>
        <row r="344">
          <cell r="C344">
            <v>168</v>
          </cell>
        </row>
        <row r="345">
          <cell r="C345">
            <v>83</v>
          </cell>
        </row>
        <row r="346">
          <cell r="C346">
            <v>83</v>
          </cell>
        </row>
        <row r="347">
          <cell r="C347">
            <v>92</v>
          </cell>
        </row>
        <row r="348">
          <cell r="C348">
            <v>184</v>
          </cell>
        </row>
        <row r="349">
          <cell r="C349">
            <v>276</v>
          </cell>
        </row>
        <row r="350">
          <cell r="C350">
            <v>92</v>
          </cell>
        </row>
        <row r="351">
          <cell r="C351">
            <v>184</v>
          </cell>
        </row>
        <row r="352">
          <cell r="C352">
            <v>92</v>
          </cell>
        </row>
        <row r="353">
          <cell r="C353">
            <v>92</v>
          </cell>
        </row>
        <row r="354">
          <cell r="C354">
            <v>184</v>
          </cell>
        </row>
        <row r="355">
          <cell r="C355">
            <v>92</v>
          </cell>
        </row>
        <row r="356">
          <cell r="C356">
            <v>92</v>
          </cell>
        </row>
        <row r="357">
          <cell r="C357">
            <v>44</v>
          </cell>
        </row>
        <row r="358">
          <cell r="C358">
            <v>86</v>
          </cell>
        </row>
        <row r="359">
          <cell r="C359">
            <v>122</v>
          </cell>
        </row>
        <row r="360">
          <cell r="C360">
            <v>42</v>
          </cell>
        </row>
        <row r="361">
          <cell r="C361">
            <v>78</v>
          </cell>
        </row>
        <row r="362">
          <cell r="C362">
            <v>36</v>
          </cell>
        </row>
        <row r="363">
          <cell r="C363">
            <v>42</v>
          </cell>
        </row>
        <row r="364">
          <cell r="C364">
            <v>78</v>
          </cell>
        </row>
        <row r="365">
          <cell r="C365">
            <v>36</v>
          </cell>
        </row>
        <row r="366">
          <cell r="C366">
            <v>36</v>
          </cell>
        </row>
        <row r="367">
          <cell r="C367">
            <v>78</v>
          </cell>
        </row>
        <row r="368">
          <cell r="C368">
            <v>1</v>
          </cell>
        </row>
        <row r="369">
          <cell r="C369">
            <v>0.5</v>
          </cell>
        </row>
        <row r="370">
          <cell r="C370">
            <v>0.25</v>
          </cell>
        </row>
        <row r="371">
          <cell r="C371">
            <v>0.25</v>
          </cell>
        </row>
        <row r="372">
          <cell r="C372">
            <v>0.5</v>
          </cell>
        </row>
        <row r="373">
          <cell r="C373">
            <v>0.25</v>
          </cell>
        </row>
        <row r="374">
          <cell r="C374">
            <v>0.25</v>
          </cell>
        </row>
        <row r="375">
          <cell r="C375">
            <v>0.5</v>
          </cell>
        </row>
        <row r="376">
          <cell r="C376">
            <v>0.25</v>
          </cell>
        </row>
        <row r="377">
          <cell r="C377">
            <v>0.7</v>
          </cell>
        </row>
        <row r="378">
          <cell r="C378">
            <v>0.9</v>
          </cell>
        </row>
        <row r="379">
          <cell r="C379">
            <v>0.9</v>
          </cell>
        </row>
        <row r="380">
          <cell r="C380">
            <v>0.7</v>
          </cell>
        </row>
        <row r="381">
          <cell r="C381">
            <v>102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4">
          <cell r="C4">
            <v>191</v>
          </cell>
        </row>
        <row r="5">
          <cell r="C5">
            <v>302</v>
          </cell>
        </row>
        <row r="6">
          <cell r="C6">
            <v>436</v>
          </cell>
        </row>
        <row r="7">
          <cell r="C7">
            <v>501</v>
          </cell>
        </row>
        <row r="8">
          <cell r="C8">
            <v>566</v>
          </cell>
        </row>
        <row r="9">
          <cell r="C9">
            <v>632</v>
          </cell>
        </row>
        <row r="10">
          <cell r="C10">
            <v>697</v>
          </cell>
        </row>
        <row r="11">
          <cell r="C11">
            <v>763</v>
          </cell>
        </row>
        <row r="12">
          <cell r="C12">
            <v>829</v>
          </cell>
        </row>
        <row r="13">
          <cell r="C13">
            <v>895</v>
          </cell>
        </row>
        <row r="14">
          <cell r="C14">
            <v>961</v>
          </cell>
        </row>
        <row r="15">
          <cell r="C15">
            <v>1027</v>
          </cell>
        </row>
        <row r="16">
          <cell r="C16">
            <v>1093</v>
          </cell>
        </row>
        <row r="17">
          <cell r="C17">
            <v>1159</v>
          </cell>
        </row>
        <row r="18">
          <cell r="C18">
            <v>1225</v>
          </cell>
        </row>
        <row r="19">
          <cell r="C19">
            <v>1291</v>
          </cell>
        </row>
        <row r="20">
          <cell r="C20">
            <v>1357</v>
          </cell>
        </row>
        <row r="21">
          <cell r="C21">
            <v>1423</v>
          </cell>
        </row>
        <row r="22">
          <cell r="C22">
            <v>1489</v>
          </cell>
        </row>
        <row r="23">
          <cell r="C23">
            <v>1555</v>
          </cell>
        </row>
        <row r="24">
          <cell r="C24">
            <v>1621</v>
          </cell>
        </row>
        <row r="25">
          <cell r="C25">
            <v>66</v>
          </cell>
        </row>
        <row r="26">
          <cell r="C26">
            <v>132</v>
          </cell>
        </row>
        <row r="27">
          <cell r="C27">
            <v>198</v>
          </cell>
        </row>
        <row r="28">
          <cell r="C28">
            <v>264</v>
          </cell>
        </row>
        <row r="29">
          <cell r="C29">
            <v>330</v>
          </cell>
        </row>
        <row r="30">
          <cell r="C30">
            <v>396</v>
          </cell>
        </row>
        <row r="31">
          <cell r="C31">
            <v>462</v>
          </cell>
        </row>
        <row r="32">
          <cell r="C32">
            <v>528</v>
          </cell>
        </row>
        <row r="33">
          <cell r="C33">
            <v>594</v>
          </cell>
        </row>
        <row r="34">
          <cell r="C34">
            <v>660</v>
          </cell>
        </row>
        <row r="35">
          <cell r="C35">
            <v>726</v>
          </cell>
        </row>
        <row r="36">
          <cell r="C36">
            <v>792</v>
          </cell>
        </row>
        <row r="37">
          <cell r="C37">
            <v>858</v>
          </cell>
        </row>
        <row r="38">
          <cell r="C38">
            <v>924</v>
          </cell>
        </row>
        <row r="39">
          <cell r="C39">
            <v>990</v>
          </cell>
        </row>
        <row r="40">
          <cell r="C40">
            <v>1056</v>
          </cell>
        </row>
        <row r="41">
          <cell r="C41">
            <v>1122</v>
          </cell>
        </row>
        <row r="42">
          <cell r="C42">
            <v>1188</v>
          </cell>
        </row>
        <row r="43">
          <cell r="C43">
            <v>1254</v>
          </cell>
        </row>
        <row r="44">
          <cell r="C44">
            <v>1320</v>
          </cell>
        </row>
        <row r="45">
          <cell r="C45">
            <v>1386</v>
          </cell>
        </row>
        <row r="46">
          <cell r="C46">
            <v>111</v>
          </cell>
        </row>
        <row r="47">
          <cell r="C47">
            <v>245</v>
          </cell>
        </row>
        <row r="48">
          <cell r="C48">
            <v>310</v>
          </cell>
        </row>
        <row r="49">
          <cell r="C49">
            <v>375</v>
          </cell>
        </row>
        <row r="50">
          <cell r="C50">
            <v>441</v>
          </cell>
        </row>
        <row r="51">
          <cell r="C51">
            <v>134</v>
          </cell>
        </row>
        <row r="52">
          <cell r="C52">
            <v>199</v>
          </cell>
        </row>
        <row r="53">
          <cell r="C53">
            <v>264</v>
          </cell>
        </row>
        <row r="54">
          <cell r="C54">
            <v>330</v>
          </cell>
        </row>
        <row r="55">
          <cell r="C55">
            <v>65</v>
          </cell>
        </row>
        <row r="56">
          <cell r="C56">
            <v>130</v>
          </cell>
        </row>
        <row r="57">
          <cell r="C57">
            <v>196</v>
          </cell>
        </row>
        <row r="58">
          <cell r="C58">
            <v>65</v>
          </cell>
        </row>
        <row r="59">
          <cell r="C59">
            <v>131</v>
          </cell>
        </row>
        <row r="60">
          <cell r="C60">
            <v>66</v>
          </cell>
        </row>
        <row r="61">
          <cell r="C61">
            <v>134</v>
          </cell>
        </row>
        <row r="62">
          <cell r="C62">
            <v>199</v>
          </cell>
        </row>
        <row r="63">
          <cell r="C63">
            <v>264</v>
          </cell>
        </row>
        <row r="64">
          <cell r="C64">
            <v>330</v>
          </cell>
        </row>
        <row r="65">
          <cell r="C65">
            <v>65</v>
          </cell>
        </row>
        <row r="66">
          <cell r="C66">
            <v>130</v>
          </cell>
        </row>
        <row r="67">
          <cell r="C67">
            <v>196</v>
          </cell>
        </row>
        <row r="68">
          <cell r="C68">
            <v>65</v>
          </cell>
        </row>
        <row r="69">
          <cell r="C69">
            <v>131</v>
          </cell>
        </row>
        <row r="70">
          <cell r="C70">
            <v>66</v>
          </cell>
        </row>
        <row r="71">
          <cell r="C71">
            <v>65</v>
          </cell>
        </row>
        <row r="72">
          <cell r="C72">
            <v>130</v>
          </cell>
        </row>
        <row r="73">
          <cell r="C73">
            <v>196</v>
          </cell>
        </row>
        <row r="74">
          <cell r="C74">
            <v>65</v>
          </cell>
        </row>
        <row r="75">
          <cell r="C75">
            <v>131</v>
          </cell>
        </row>
        <row r="76">
          <cell r="C76">
            <v>66</v>
          </cell>
        </row>
        <row r="77">
          <cell r="C77">
            <v>65</v>
          </cell>
        </row>
        <row r="78">
          <cell r="C78">
            <v>131</v>
          </cell>
        </row>
        <row r="79">
          <cell r="C79">
            <v>66</v>
          </cell>
        </row>
        <row r="80">
          <cell r="C80">
            <v>66</v>
          </cell>
        </row>
        <row r="81">
          <cell r="C81">
            <v>0.9</v>
          </cell>
        </row>
        <row r="82">
          <cell r="C82">
            <v>0.9</v>
          </cell>
        </row>
        <row r="83">
          <cell r="C83">
            <v>1</v>
          </cell>
        </row>
        <row r="84">
          <cell r="C84">
            <v>0.5</v>
          </cell>
        </row>
        <row r="85">
          <cell r="C85">
            <v>0.25</v>
          </cell>
        </row>
        <row r="86">
          <cell r="C86">
            <v>0.25</v>
          </cell>
        </row>
        <row r="87">
          <cell r="C87">
            <v>0.5</v>
          </cell>
        </row>
        <row r="88">
          <cell r="C88">
            <v>0.25</v>
          </cell>
        </row>
        <row r="89">
          <cell r="C89">
            <v>0.25</v>
          </cell>
        </row>
        <row r="90">
          <cell r="C90">
            <v>0.5</v>
          </cell>
        </row>
        <row r="91">
          <cell r="C91">
            <v>0.25</v>
          </cell>
        </row>
        <row r="92">
          <cell r="C92">
            <v>0.25</v>
          </cell>
        </row>
        <row r="93">
          <cell r="C93">
            <v>0.2</v>
          </cell>
        </row>
        <row r="94">
          <cell r="C94">
            <v>0.4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(ｻｰﾋﾞｽ) "/>
      <sheetName val="請求書(処遇改善)"/>
      <sheetName val="明細書"/>
      <sheetName val="明細書(上限管理対象者用）"/>
      <sheetName val="実績記録票"/>
      <sheetName val="コード表 2024"/>
      <sheetName val="コード表"/>
      <sheetName val="1居宅介護(通院身体、単一日中)"/>
      <sheetName val="1居宅介護(通院身体、単一早朝夜間)"/>
      <sheetName val="1居宅介護(通院身体、単一深夜)"/>
      <sheetName val="1居宅介護(通院身体、合成深夜)"/>
      <sheetName val="1居宅介護(通院身体、合成早朝)"/>
      <sheetName val="1居宅介護(通院身体、合成日中)"/>
      <sheetName val="1居宅介護(通院身体、合成夜間１)"/>
      <sheetName val="1居宅介護(通院身体、日中増分)"/>
      <sheetName val="1居宅介護(通院身体、早朝夜間増分)"/>
      <sheetName val="1居宅介護(通院身体、深夜増分)"/>
      <sheetName val="1居宅介護(通院家援、単一日中)"/>
      <sheetName val="1居宅介護(通院家援、単一早朝夜間)"/>
      <sheetName val="1居宅介護(通院家援、単一深夜)"/>
      <sheetName val="1居宅介護(通院家援、合成１)"/>
      <sheetName val="1居宅介護(通院家援、合成２)"/>
      <sheetName val="1居宅介護(通院家援、日中増分)"/>
      <sheetName val="1居宅介護(通院家援、早朝夜間増分)"/>
      <sheetName val="1居宅介護(通院家援、深夜増分)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1112</v>
          </cell>
          <cell r="B4">
            <v>256</v>
          </cell>
          <cell r="C4" t="str">
            <v>身体介護あり日中０．５・２人</v>
          </cell>
        </row>
        <row r="5">
          <cell r="A5">
            <v>1115</v>
          </cell>
          <cell r="B5">
            <v>404</v>
          </cell>
          <cell r="C5" t="str">
            <v>身体介護あり日中１．０</v>
          </cell>
        </row>
        <row r="6">
          <cell r="A6">
            <v>1116</v>
          </cell>
          <cell r="B6">
            <v>404</v>
          </cell>
          <cell r="C6" t="str">
            <v>身体介護あり日中１．０・２人</v>
          </cell>
        </row>
        <row r="7">
          <cell r="A7">
            <v>1119</v>
          </cell>
          <cell r="B7">
            <v>587</v>
          </cell>
          <cell r="C7" t="str">
            <v>身体介護あり日中１．５</v>
          </cell>
        </row>
        <row r="8">
          <cell r="A8">
            <v>1120</v>
          </cell>
          <cell r="B8">
            <v>587</v>
          </cell>
          <cell r="C8" t="str">
            <v>身体介護あり日中１．５・２人</v>
          </cell>
        </row>
        <row r="9">
          <cell r="A9">
            <v>1123</v>
          </cell>
          <cell r="B9">
            <v>669</v>
          </cell>
          <cell r="C9" t="str">
            <v>身体介護あり日中２．０</v>
          </cell>
        </row>
        <row r="10">
          <cell r="A10">
            <v>1124</v>
          </cell>
          <cell r="B10">
            <v>669</v>
          </cell>
          <cell r="C10" t="str">
            <v>身体介護あり日中２．０・２人</v>
          </cell>
        </row>
        <row r="11">
          <cell r="A11">
            <v>1127</v>
          </cell>
          <cell r="B11">
            <v>754</v>
          </cell>
          <cell r="C11" t="str">
            <v>身体介護あり日中２．５</v>
          </cell>
        </row>
        <row r="12">
          <cell r="A12">
            <v>1128</v>
          </cell>
          <cell r="B12">
            <v>754</v>
          </cell>
          <cell r="C12" t="str">
            <v>身体介護あり日中２．５・２人</v>
          </cell>
        </row>
        <row r="13">
          <cell r="A13">
            <v>1131</v>
          </cell>
          <cell r="B13">
            <v>837</v>
          </cell>
          <cell r="C13" t="str">
            <v>身体介護あり日中３．０</v>
          </cell>
        </row>
        <row r="14">
          <cell r="A14">
            <v>1132</v>
          </cell>
          <cell r="B14">
            <v>837</v>
          </cell>
          <cell r="C14" t="str">
            <v>身体介護あり日中３．０・２人</v>
          </cell>
        </row>
        <row r="15">
          <cell r="A15">
            <v>1135</v>
          </cell>
          <cell r="B15">
            <v>921</v>
          </cell>
          <cell r="C15" t="str">
            <v>身体介護あり日中３．５</v>
          </cell>
        </row>
        <row r="16">
          <cell r="A16">
            <v>1136</v>
          </cell>
          <cell r="B16">
            <v>921</v>
          </cell>
          <cell r="C16" t="str">
            <v>身体介護あり日中３．５・２人</v>
          </cell>
        </row>
        <row r="17">
          <cell r="A17">
            <v>1139</v>
          </cell>
          <cell r="B17">
            <v>1004</v>
          </cell>
          <cell r="C17" t="str">
            <v>身体介護あり日中４．０</v>
          </cell>
        </row>
        <row r="18">
          <cell r="A18">
            <v>1140</v>
          </cell>
          <cell r="B18">
            <v>1004</v>
          </cell>
          <cell r="C18" t="str">
            <v>身体介護あり日中４．０・２人</v>
          </cell>
        </row>
        <row r="19">
          <cell r="A19">
            <v>1143</v>
          </cell>
          <cell r="B19">
            <v>1087</v>
          </cell>
          <cell r="C19" t="str">
            <v>身体介護あり日中４．５</v>
          </cell>
        </row>
        <row r="20">
          <cell r="A20">
            <v>1144</v>
          </cell>
          <cell r="B20">
            <v>1087</v>
          </cell>
          <cell r="C20" t="str">
            <v>身体介護あり日中４．５・２人</v>
          </cell>
        </row>
        <row r="21">
          <cell r="A21">
            <v>1147</v>
          </cell>
          <cell r="B21">
            <v>1170</v>
          </cell>
          <cell r="C21" t="str">
            <v>身体介護あり日中５．０</v>
          </cell>
        </row>
        <row r="22">
          <cell r="A22">
            <v>1148</v>
          </cell>
          <cell r="B22">
            <v>1170</v>
          </cell>
          <cell r="C22" t="str">
            <v>身体介護あり日中５．０・２人</v>
          </cell>
        </row>
        <row r="23">
          <cell r="A23">
            <v>1151</v>
          </cell>
          <cell r="B23">
            <v>1253</v>
          </cell>
          <cell r="C23" t="str">
            <v>身体介護あり日中５．５</v>
          </cell>
        </row>
        <row r="24">
          <cell r="A24">
            <v>1152</v>
          </cell>
          <cell r="B24">
            <v>1253</v>
          </cell>
          <cell r="C24" t="str">
            <v>身体介護あり日中５．５・２人</v>
          </cell>
        </row>
        <row r="25">
          <cell r="A25">
            <v>1155</v>
          </cell>
          <cell r="B25">
            <v>1336</v>
          </cell>
          <cell r="C25" t="str">
            <v>身体介護あり日中６．０</v>
          </cell>
        </row>
        <row r="26">
          <cell r="A26">
            <v>1156</v>
          </cell>
          <cell r="B26">
            <v>1336</v>
          </cell>
          <cell r="C26" t="str">
            <v>身体介護あり日中６．０・２人</v>
          </cell>
        </row>
        <row r="27">
          <cell r="A27">
            <v>1159</v>
          </cell>
          <cell r="B27">
            <v>1419</v>
          </cell>
          <cell r="C27" t="str">
            <v>身体介護あり日中６．５</v>
          </cell>
        </row>
        <row r="28">
          <cell r="A28">
            <v>1160</v>
          </cell>
          <cell r="B28">
            <v>1419</v>
          </cell>
          <cell r="C28" t="str">
            <v>身体介護あり日中６．５・２人</v>
          </cell>
        </row>
        <row r="29">
          <cell r="A29">
            <v>1163</v>
          </cell>
          <cell r="B29">
            <v>1502</v>
          </cell>
          <cell r="C29" t="str">
            <v>身体介護あり日中７．０</v>
          </cell>
        </row>
        <row r="30">
          <cell r="A30">
            <v>1164</v>
          </cell>
          <cell r="B30">
            <v>1502</v>
          </cell>
          <cell r="C30" t="str">
            <v>身体介護あり日中７．０・２人</v>
          </cell>
        </row>
        <row r="31">
          <cell r="A31">
            <v>1167</v>
          </cell>
          <cell r="B31">
            <v>1585</v>
          </cell>
          <cell r="C31" t="str">
            <v>身体介護あり日中７．５</v>
          </cell>
        </row>
        <row r="32">
          <cell r="A32">
            <v>1168</v>
          </cell>
          <cell r="B32">
            <v>1585</v>
          </cell>
          <cell r="C32" t="str">
            <v>身体介護あり日中７．５・２人</v>
          </cell>
        </row>
        <row r="33">
          <cell r="A33">
            <v>1171</v>
          </cell>
          <cell r="B33">
            <v>1668</v>
          </cell>
          <cell r="C33" t="str">
            <v>身体介護あり日中８．０</v>
          </cell>
        </row>
        <row r="34">
          <cell r="A34">
            <v>1172</v>
          </cell>
          <cell r="B34">
            <v>1668</v>
          </cell>
          <cell r="C34" t="str">
            <v>身体介護あり日中８．０・２人</v>
          </cell>
        </row>
        <row r="35">
          <cell r="A35">
            <v>1175</v>
          </cell>
          <cell r="B35">
            <v>1751</v>
          </cell>
          <cell r="C35" t="str">
            <v>身体介護あり日中８．５</v>
          </cell>
        </row>
        <row r="36">
          <cell r="A36">
            <v>1176</v>
          </cell>
          <cell r="B36">
            <v>1751</v>
          </cell>
          <cell r="C36" t="str">
            <v>身体介護あり日中８．５・２人</v>
          </cell>
        </row>
        <row r="37">
          <cell r="A37">
            <v>1179</v>
          </cell>
          <cell r="B37">
            <v>1834</v>
          </cell>
          <cell r="C37" t="str">
            <v>身体介護あり日中９．０</v>
          </cell>
        </row>
        <row r="38">
          <cell r="A38">
            <v>1180</v>
          </cell>
          <cell r="B38">
            <v>1834</v>
          </cell>
          <cell r="C38" t="str">
            <v>身体介護あり日中９．０・２人</v>
          </cell>
        </row>
        <row r="39">
          <cell r="A39">
            <v>1183</v>
          </cell>
          <cell r="B39">
            <v>1917</v>
          </cell>
          <cell r="C39" t="str">
            <v>身体介護あり日中９．５</v>
          </cell>
        </row>
        <row r="40">
          <cell r="A40">
            <v>1184</v>
          </cell>
          <cell r="B40">
            <v>1917</v>
          </cell>
          <cell r="C40" t="str">
            <v>身体介護あり日中９．５・２人</v>
          </cell>
        </row>
        <row r="41">
          <cell r="A41">
            <v>1187</v>
          </cell>
          <cell r="B41">
            <v>2000</v>
          </cell>
          <cell r="C41" t="str">
            <v>身体介護あり日中１０．０</v>
          </cell>
        </row>
        <row r="42">
          <cell r="A42">
            <v>1188</v>
          </cell>
          <cell r="B42">
            <v>2000</v>
          </cell>
          <cell r="C42" t="str">
            <v>身体介護あり日中１０．０・２人</v>
          </cell>
        </row>
        <row r="43">
          <cell r="A43">
            <v>1191</v>
          </cell>
          <cell r="B43">
            <v>2083</v>
          </cell>
          <cell r="C43" t="str">
            <v>身体介護あり日中１０．５</v>
          </cell>
        </row>
        <row r="44">
          <cell r="A44">
            <v>1192</v>
          </cell>
          <cell r="B44">
            <v>2083</v>
          </cell>
          <cell r="C44" t="str">
            <v>身体介護あり日中１０．５・２人</v>
          </cell>
        </row>
        <row r="45">
          <cell r="A45">
            <v>1195</v>
          </cell>
          <cell r="B45">
            <v>320</v>
          </cell>
          <cell r="C45" t="str">
            <v>身体介護あり早朝０．５</v>
          </cell>
        </row>
        <row r="46">
          <cell r="A46">
            <v>1196</v>
          </cell>
          <cell r="B46">
            <v>320</v>
          </cell>
          <cell r="C46" t="str">
            <v>身体介護あり早朝０．５・２人</v>
          </cell>
        </row>
        <row r="47">
          <cell r="A47">
            <v>1199</v>
          </cell>
          <cell r="B47">
            <v>505</v>
          </cell>
          <cell r="C47" t="str">
            <v>身体介護あり早朝１．０</v>
          </cell>
        </row>
        <row r="48">
          <cell r="A48">
            <v>1200</v>
          </cell>
          <cell r="B48">
            <v>505</v>
          </cell>
          <cell r="C48" t="str">
            <v>身体介護あり早朝１．０・２人</v>
          </cell>
        </row>
        <row r="49">
          <cell r="A49">
            <v>1203</v>
          </cell>
          <cell r="B49">
            <v>734</v>
          </cell>
          <cell r="C49" t="str">
            <v>身体介護あり早朝１．５</v>
          </cell>
        </row>
        <row r="50">
          <cell r="A50">
            <v>1204</v>
          </cell>
          <cell r="B50">
            <v>734</v>
          </cell>
          <cell r="C50" t="str">
            <v>身体介護あり早朝１．５・２人</v>
          </cell>
        </row>
        <row r="51">
          <cell r="A51">
            <v>1207</v>
          </cell>
          <cell r="B51">
            <v>836</v>
          </cell>
          <cell r="C51" t="str">
            <v>身体介護あり早朝２．０</v>
          </cell>
        </row>
        <row r="52">
          <cell r="A52">
            <v>1208</v>
          </cell>
          <cell r="B52">
            <v>836</v>
          </cell>
          <cell r="C52" t="str">
            <v>身体介護あり早朝２．０・２人</v>
          </cell>
        </row>
        <row r="53">
          <cell r="A53">
            <v>1211</v>
          </cell>
          <cell r="B53">
            <v>943</v>
          </cell>
          <cell r="C53" t="str">
            <v>身体介護あり早朝２．５</v>
          </cell>
        </row>
        <row r="54">
          <cell r="A54">
            <v>1212</v>
          </cell>
          <cell r="B54">
            <v>943</v>
          </cell>
          <cell r="C54" t="str">
            <v>身体介護あり早朝２．５・２人</v>
          </cell>
        </row>
        <row r="55">
          <cell r="A55">
            <v>1215</v>
          </cell>
          <cell r="B55">
            <v>320</v>
          </cell>
          <cell r="C55" t="str">
            <v>身体介護あり夜間０．５</v>
          </cell>
        </row>
        <row r="56">
          <cell r="A56">
            <v>1216</v>
          </cell>
          <cell r="B56">
            <v>320</v>
          </cell>
          <cell r="C56" t="str">
            <v>身体介護あり夜間０．５・２人</v>
          </cell>
        </row>
        <row r="57">
          <cell r="A57">
            <v>1219</v>
          </cell>
          <cell r="B57">
            <v>505</v>
          </cell>
          <cell r="C57" t="str">
            <v>身体介護あり夜間１．０</v>
          </cell>
        </row>
        <row r="58">
          <cell r="A58">
            <v>1220</v>
          </cell>
          <cell r="B58">
            <v>505</v>
          </cell>
          <cell r="C58" t="str">
            <v>身体介護あり夜間１．０・２人</v>
          </cell>
        </row>
        <row r="59">
          <cell r="A59">
            <v>1223</v>
          </cell>
          <cell r="B59">
            <v>734</v>
          </cell>
          <cell r="C59" t="str">
            <v>身体介護あり夜間１．５</v>
          </cell>
        </row>
        <row r="60">
          <cell r="A60">
            <v>1224</v>
          </cell>
          <cell r="B60">
            <v>734</v>
          </cell>
          <cell r="C60" t="str">
            <v>身体介護あり夜間１．５・２人</v>
          </cell>
        </row>
        <row r="61">
          <cell r="A61">
            <v>1227</v>
          </cell>
          <cell r="B61">
            <v>836</v>
          </cell>
          <cell r="C61" t="str">
            <v>身体介護あり夜間２．０</v>
          </cell>
        </row>
        <row r="62">
          <cell r="A62">
            <v>1228</v>
          </cell>
          <cell r="B62">
            <v>836</v>
          </cell>
          <cell r="C62" t="str">
            <v>身体介護あり夜間２．０・２人</v>
          </cell>
        </row>
        <row r="63">
          <cell r="A63">
            <v>1231</v>
          </cell>
          <cell r="B63">
            <v>943</v>
          </cell>
          <cell r="C63" t="str">
            <v>身体介護あり夜間２．５</v>
          </cell>
        </row>
        <row r="64">
          <cell r="A64">
            <v>1232</v>
          </cell>
          <cell r="B64">
            <v>943</v>
          </cell>
          <cell r="C64" t="str">
            <v>身体介護あり夜間２．５・２人</v>
          </cell>
        </row>
        <row r="65">
          <cell r="A65">
            <v>1235</v>
          </cell>
          <cell r="B65">
            <v>1046</v>
          </cell>
          <cell r="C65" t="str">
            <v>身体介護あり夜間３．０</v>
          </cell>
        </row>
        <row r="66">
          <cell r="A66">
            <v>1236</v>
          </cell>
          <cell r="B66">
            <v>1046</v>
          </cell>
          <cell r="C66" t="str">
            <v>身体介護あり夜間３．０・２人</v>
          </cell>
        </row>
        <row r="67">
          <cell r="A67">
            <v>1239</v>
          </cell>
          <cell r="B67">
            <v>1151</v>
          </cell>
          <cell r="C67" t="str">
            <v>身体介護あり夜間３．５</v>
          </cell>
        </row>
        <row r="68">
          <cell r="A68">
            <v>1240</v>
          </cell>
          <cell r="B68">
            <v>1151</v>
          </cell>
          <cell r="C68" t="str">
            <v>身体介護あり夜間３．５・２人</v>
          </cell>
        </row>
        <row r="69">
          <cell r="A69">
            <v>1243</v>
          </cell>
          <cell r="B69">
            <v>1255</v>
          </cell>
          <cell r="C69" t="str">
            <v>身体介護あり夜間４．０</v>
          </cell>
        </row>
        <row r="70">
          <cell r="A70">
            <v>1244</v>
          </cell>
          <cell r="B70">
            <v>1255</v>
          </cell>
          <cell r="C70" t="str">
            <v>身体介護あり夜間４．０・２人</v>
          </cell>
        </row>
        <row r="71">
          <cell r="A71">
            <v>1247</v>
          </cell>
          <cell r="B71">
            <v>1359</v>
          </cell>
          <cell r="C71" t="str">
            <v>身体介護あり夜間４．５</v>
          </cell>
        </row>
        <row r="72">
          <cell r="A72">
            <v>1248</v>
          </cell>
          <cell r="B72">
            <v>1359</v>
          </cell>
          <cell r="C72" t="str">
            <v>身体介護あり夜間４．５・２人</v>
          </cell>
        </row>
        <row r="73">
          <cell r="A73">
            <v>1251</v>
          </cell>
          <cell r="B73">
            <v>384</v>
          </cell>
          <cell r="C73" t="str">
            <v>身体介護あり深夜０．５</v>
          </cell>
        </row>
        <row r="74">
          <cell r="A74">
            <v>1252</v>
          </cell>
          <cell r="B74">
            <v>384</v>
          </cell>
          <cell r="C74" t="str">
            <v>身体介護あり深夜０．５・２人</v>
          </cell>
        </row>
        <row r="75">
          <cell r="A75">
            <v>1255</v>
          </cell>
          <cell r="B75">
            <v>606</v>
          </cell>
          <cell r="C75" t="str">
            <v>身体介護あり深夜１．０</v>
          </cell>
        </row>
        <row r="76">
          <cell r="A76">
            <v>1256</v>
          </cell>
          <cell r="B76">
            <v>606</v>
          </cell>
          <cell r="C76" t="str">
            <v>身体介護あり深夜１．０・２人</v>
          </cell>
        </row>
        <row r="77">
          <cell r="A77">
            <v>1259</v>
          </cell>
          <cell r="B77">
            <v>881</v>
          </cell>
          <cell r="C77" t="str">
            <v>身体介護あり深夜１．５</v>
          </cell>
        </row>
        <row r="78">
          <cell r="A78">
            <v>1260</v>
          </cell>
          <cell r="B78">
            <v>881</v>
          </cell>
          <cell r="C78" t="str">
            <v>身体介護あり深夜１．５・２人</v>
          </cell>
        </row>
        <row r="79">
          <cell r="A79">
            <v>1263</v>
          </cell>
          <cell r="B79">
            <v>1004</v>
          </cell>
          <cell r="C79" t="str">
            <v>身体介護あり深夜２．０</v>
          </cell>
        </row>
        <row r="80">
          <cell r="A80">
            <v>1264</v>
          </cell>
          <cell r="B80">
            <v>1004</v>
          </cell>
          <cell r="C80" t="str">
            <v>身体介護あり深夜２．０・２人</v>
          </cell>
        </row>
        <row r="81">
          <cell r="A81">
            <v>1267</v>
          </cell>
          <cell r="B81">
            <v>1131</v>
          </cell>
          <cell r="C81" t="str">
            <v>身体介護あり深夜２．５</v>
          </cell>
        </row>
        <row r="82">
          <cell r="A82">
            <v>1268</v>
          </cell>
          <cell r="B82">
            <v>1131</v>
          </cell>
          <cell r="C82" t="str">
            <v>身体介護あり深夜２．５・２人</v>
          </cell>
        </row>
        <row r="83">
          <cell r="A83">
            <v>1271</v>
          </cell>
          <cell r="B83">
            <v>1256</v>
          </cell>
          <cell r="C83" t="str">
            <v>身体介護あり深夜３．０</v>
          </cell>
        </row>
        <row r="84">
          <cell r="A84">
            <v>1272</v>
          </cell>
          <cell r="B84">
            <v>1256</v>
          </cell>
          <cell r="C84" t="str">
            <v>身体介護あり深夜３．０・２人</v>
          </cell>
        </row>
        <row r="85">
          <cell r="A85">
            <v>1275</v>
          </cell>
          <cell r="B85">
            <v>1382</v>
          </cell>
          <cell r="C85" t="str">
            <v>身体介護あり深夜３．５</v>
          </cell>
        </row>
        <row r="86">
          <cell r="A86">
            <v>1276</v>
          </cell>
          <cell r="B86">
            <v>1382</v>
          </cell>
          <cell r="C86" t="str">
            <v>身体介護あり深夜３．５・２人</v>
          </cell>
        </row>
        <row r="87">
          <cell r="A87">
            <v>1279</v>
          </cell>
          <cell r="B87">
            <v>1506</v>
          </cell>
          <cell r="C87" t="str">
            <v>身体介護あり深夜４．０</v>
          </cell>
        </row>
        <row r="88">
          <cell r="A88">
            <v>1280</v>
          </cell>
          <cell r="B88">
            <v>1506</v>
          </cell>
          <cell r="C88" t="str">
            <v>身体介護あり深夜４．０・２人</v>
          </cell>
        </row>
        <row r="89">
          <cell r="A89">
            <v>1283</v>
          </cell>
          <cell r="B89">
            <v>1631</v>
          </cell>
          <cell r="C89" t="str">
            <v>身体介護あり深夜４．５</v>
          </cell>
        </row>
        <row r="90">
          <cell r="A90">
            <v>1284</v>
          </cell>
          <cell r="B90">
            <v>1631</v>
          </cell>
          <cell r="C90" t="str">
            <v>身体介護あり深夜４．５・２人</v>
          </cell>
        </row>
        <row r="91">
          <cell r="A91">
            <v>1287</v>
          </cell>
          <cell r="B91">
            <v>1755</v>
          </cell>
          <cell r="C91" t="str">
            <v>身体介護あり深夜５．０</v>
          </cell>
        </row>
        <row r="92">
          <cell r="A92">
            <v>1288</v>
          </cell>
          <cell r="B92">
            <v>1755</v>
          </cell>
          <cell r="C92" t="str">
            <v>身体介護あり深夜５．０・２人</v>
          </cell>
        </row>
        <row r="93">
          <cell r="A93">
            <v>1291</v>
          </cell>
          <cell r="B93">
            <v>1880</v>
          </cell>
          <cell r="C93" t="str">
            <v>身体介護あり深夜５．５</v>
          </cell>
        </row>
        <row r="94">
          <cell r="A94">
            <v>1292</v>
          </cell>
          <cell r="B94">
            <v>1880</v>
          </cell>
          <cell r="C94" t="str">
            <v>身体介護あり深夜５．５・２人</v>
          </cell>
        </row>
        <row r="95">
          <cell r="A95">
            <v>1295</v>
          </cell>
          <cell r="B95">
            <v>2004</v>
          </cell>
          <cell r="C95" t="str">
            <v>身体介護あり深夜６．０</v>
          </cell>
        </row>
        <row r="96">
          <cell r="A96">
            <v>1296</v>
          </cell>
          <cell r="B96">
            <v>2004</v>
          </cell>
          <cell r="C96" t="str">
            <v>身体介護あり深夜６．０・２人</v>
          </cell>
        </row>
        <row r="97">
          <cell r="A97">
            <v>1299</v>
          </cell>
          <cell r="B97">
            <v>2129</v>
          </cell>
          <cell r="C97" t="str">
            <v>身体介護あり深夜６．５</v>
          </cell>
        </row>
        <row r="98">
          <cell r="A98">
            <v>1300</v>
          </cell>
          <cell r="B98">
            <v>2129</v>
          </cell>
          <cell r="C98" t="str">
            <v>身体介護あり深夜６．５・２人</v>
          </cell>
        </row>
        <row r="99">
          <cell r="A99">
            <v>1303</v>
          </cell>
          <cell r="B99">
            <v>569</v>
          </cell>
          <cell r="C99" t="str">
            <v>身体あり深夜０．５・早朝０．５</v>
          </cell>
        </row>
        <row r="100">
          <cell r="A100">
            <v>1307</v>
          </cell>
          <cell r="B100">
            <v>798</v>
          </cell>
          <cell r="C100" t="str">
            <v>身体あり深夜０．５・早朝１．０</v>
          </cell>
        </row>
        <row r="101">
          <cell r="A101">
            <v>1311</v>
          </cell>
          <cell r="B101">
            <v>900</v>
          </cell>
          <cell r="C101" t="str">
            <v>身体あり深夜０．５・早朝１．５</v>
          </cell>
        </row>
        <row r="102">
          <cell r="A102">
            <v>1315</v>
          </cell>
          <cell r="B102">
            <v>1007</v>
          </cell>
          <cell r="C102" t="str">
            <v>身体あり深夜０．５・早朝２．０</v>
          </cell>
        </row>
        <row r="103">
          <cell r="A103">
            <v>1483</v>
          </cell>
          <cell r="B103">
            <v>1090</v>
          </cell>
          <cell r="C103" t="str">
            <v>身体あり深夜０．５・早朝２．０・日中０．５</v>
          </cell>
        </row>
        <row r="104">
          <cell r="A104">
            <v>1319</v>
          </cell>
          <cell r="B104">
            <v>1110</v>
          </cell>
          <cell r="C104" t="str">
            <v>身体あり深夜０．５・早朝２．５</v>
          </cell>
        </row>
        <row r="105">
          <cell r="A105">
            <v>1323</v>
          </cell>
          <cell r="B105">
            <v>835</v>
          </cell>
          <cell r="C105" t="str">
            <v>身体あり深夜１．０・早朝０．５</v>
          </cell>
        </row>
        <row r="106">
          <cell r="A106">
            <v>1327</v>
          </cell>
          <cell r="B106">
            <v>937</v>
          </cell>
          <cell r="C106" t="str">
            <v>身体あり深夜１．０・早朝１．０</v>
          </cell>
        </row>
        <row r="107">
          <cell r="A107">
            <v>1331</v>
          </cell>
          <cell r="B107">
            <v>1044</v>
          </cell>
          <cell r="C107" t="str">
            <v>身体あり深夜１．０・早朝１．５</v>
          </cell>
        </row>
        <row r="108">
          <cell r="A108">
            <v>1335</v>
          </cell>
          <cell r="B108">
            <v>1147</v>
          </cell>
          <cell r="C108" t="str">
            <v>身体あり深夜１．０・早朝２．０</v>
          </cell>
        </row>
        <row r="109">
          <cell r="A109">
            <v>1339</v>
          </cell>
          <cell r="B109">
            <v>984</v>
          </cell>
          <cell r="C109" t="str">
            <v>身体あり深夜１．５・早朝０．５</v>
          </cell>
        </row>
        <row r="110">
          <cell r="A110">
            <v>1343</v>
          </cell>
          <cell r="B110">
            <v>1090</v>
          </cell>
          <cell r="C110" t="str">
            <v>身体あり深夜１．５・早朝１．０</v>
          </cell>
        </row>
        <row r="111">
          <cell r="A111">
            <v>1347</v>
          </cell>
          <cell r="B111">
            <v>1194</v>
          </cell>
          <cell r="C111" t="str">
            <v>身体あり深夜１．５・早朝１．５</v>
          </cell>
        </row>
        <row r="112">
          <cell r="A112">
            <v>1351</v>
          </cell>
          <cell r="B112">
            <v>1110</v>
          </cell>
          <cell r="C112" t="str">
            <v>身体あり深夜２．０・早朝０．５</v>
          </cell>
        </row>
        <row r="113">
          <cell r="A113">
            <v>1355</v>
          </cell>
          <cell r="B113">
            <v>1214</v>
          </cell>
          <cell r="C113" t="str">
            <v>身体あり深夜２．０・早朝１．０</v>
          </cell>
        </row>
        <row r="114">
          <cell r="A114">
            <v>1359</v>
          </cell>
          <cell r="B114">
            <v>1235</v>
          </cell>
          <cell r="C114" t="str">
            <v>身体あり深夜２．５・早朝０．５</v>
          </cell>
        </row>
        <row r="115">
          <cell r="A115">
            <v>1363</v>
          </cell>
          <cell r="B115">
            <v>468</v>
          </cell>
          <cell r="C115" t="str">
            <v>身体あり早朝０．５・日中０．５</v>
          </cell>
        </row>
        <row r="116">
          <cell r="A116">
            <v>1367</v>
          </cell>
          <cell r="B116">
            <v>651</v>
          </cell>
          <cell r="C116" t="str">
            <v>身体あり早朝０．５・日中１．０</v>
          </cell>
        </row>
        <row r="117">
          <cell r="A117">
            <v>1371</v>
          </cell>
          <cell r="B117">
            <v>733</v>
          </cell>
          <cell r="C117" t="str">
            <v>身体あり早朝０．５・日中１．５</v>
          </cell>
        </row>
        <row r="118">
          <cell r="A118">
            <v>1375</v>
          </cell>
          <cell r="B118">
            <v>818</v>
          </cell>
          <cell r="C118" t="str">
            <v>身体あり早朝０．５・日中２．０</v>
          </cell>
        </row>
        <row r="119">
          <cell r="A119">
            <v>1379</v>
          </cell>
          <cell r="B119">
            <v>901</v>
          </cell>
          <cell r="C119" t="str">
            <v>身体あり早朝０．５・日中２．５</v>
          </cell>
        </row>
        <row r="120">
          <cell r="A120">
            <v>1383</v>
          </cell>
          <cell r="B120">
            <v>688</v>
          </cell>
          <cell r="C120" t="str">
            <v>身体あり早朝１．０・日中０．５</v>
          </cell>
        </row>
        <row r="121">
          <cell r="A121">
            <v>1387</v>
          </cell>
          <cell r="B121">
            <v>770</v>
          </cell>
          <cell r="C121" t="str">
            <v>身体あり早朝１．０・日中１．０</v>
          </cell>
        </row>
        <row r="122">
          <cell r="A122">
            <v>1391</v>
          </cell>
          <cell r="B122">
            <v>855</v>
          </cell>
          <cell r="C122" t="str">
            <v>身体あり早朝１．０・日中１．５</v>
          </cell>
        </row>
        <row r="123">
          <cell r="A123">
            <v>1395</v>
          </cell>
          <cell r="B123">
            <v>938</v>
          </cell>
          <cell r="C123" t="str">
            <v>身体あり早朝１．０・日中２．０</v>
          </cell>
        </row>
        <row r="124">
          <cell r="A124">
            <v>1399</v>
          </cell>
          <cell r="B124">
            <v>816</v>
          </cell>
          <cell r="C124" t="str">
            <v>身体あり早朝１．５・日中０．５</v>
          </cell>
        </row>
        <row r="125">
          <cell r="A125">
            <v>1403</v>
          </cell>
          <cell r="B125">
            <v>901</v>
          </cell>
          <cell r="C125" t="str">
            <v>身体あり早朝１．５・日中１．０</v>
          </cell>
        </row>
        <row r="126">
          <cell r="A126">
            <v>1407</v>
          </cell>
          <cell r="B126">
            <v>984</v>
          </cell>
          <cell r="C126" t="str">
            <v>身体あり早朝１．５・日中１．５</v>
          </cell>
        </row>
        <row r="127">
          <cell r="A127">
            <v>1411</v>
          </cell>
          <cell r="B127">
            <v>921</v>
          </cell>
          <cell r="C127" t="str">
            <v>身体あり早朝２．０・日中０．５</v>
          </cell>
        </row>
        <row r="128">
          <cell r="A128">
            <v>1415</v>
          </cell>
          <cell r="B128">
            <v>1004</v>
          </cell>
          <cell r="C128" t="str">
            <v>身体あり早朝２．０・日中１．０</v>
          </cell>
        </row>
        <row r="129">
          <cell r="A129">
            <v>1419</v>
          </cell>
          <cell r="B129">
            <v>1026</v>
          </cell>
          <cell r="C129" t="str">
            <v>身体あり早朝２．５・日中０．５</v>
          </cell>
        </row>
        <row r="130">
          <cell r="A130">
            <v>1423</v>
          </cell>
          <cell r="B130">
            <v>441</v>
          </cell>
          <cell r="C130" t="str">
            <v>身体あり日中０．５・夜間０．５</v>
          </cell>
        </row>
        <row r="131">
          <cell r="A131">
            <v>1427</v>
          </cell>
          <cell r="B131">
            <v>670</v>
          </cell>
          <cell r="C131" t="str">
            <v>身体あり日中０．５・夜間１．０</v>
          </cell>
        </row>
        <row r="132">
          <cell r="A132">
            <v>1431</v>
          </cell>
          <cell r="B132">
            <v>772</v>
          </cell>
          <cell r="C132" t="str">
            <v>身体あり日中０．５・夜間１．５</v>
          </cell>
        </row>
        <row r="133">
          <cell r="A133">
            <v>1435</v>
          </cell>
          <cell r="B133">
            <v>879</v>
          </cell>
          <cell r="C133" t="str">
            <v>身体あり日中０．５・夜間２．０</v>
          </cell>
        </row>
        <row r="134">
          <cell r="A134">
            <v>1439</v>
          </cell>
          <cell r="B134">
            <v>982</v>
          </cell>
          <cell r="C134" t="str">
            <v>身体あり日中０．５・夜間２．５</v>
          </cell>
        </row>
        <row r="135">
          <cell r="A135">
            <v>1443</v>
          </cell>
          <cell r="B135">
            <v>633</v>
          </cell>
          <cell r="C135" t="str">
            <v>身体あり日中１．０・夜間０．５</v>
          </cell>
        </row>
        <row r="136">
          <cell r="A136">
            <v>1447</v>
          </cell>
          <cell r="B136">
            <v>735</v>
          </cell>
          <cell r="C136" t="str">
            <v>身体あり日中１．０・夜間１．０</v>
          </cell>
        </row>
        <row r="137">
          <cell r="A137">
            <v>1451</v>
          </cell>
          <cell r="B137">
            <v>842</v>
          </cell>
          <cell r="C137" t="str">
            <v>身体あり日中１．０・夜間１．５</v>
          </cell>
        </row>
        <row r="138">
          <cell r="A138">
            <v>1455</v>
          </cell>
          <cell r="B138">
            <v>945</v>
          </cell>
          <cell r="C138" t="str">
            <v>身体あり日中１．０・夜間２．０</v>
          </cell>
        </row>
        <row r="139">
          <cell r="A139">
            <v>1459</v>
          </cell>
          <cell r="B139">
            <v>690</v>
          </cell>
          <cell r="C139" t="str">
            <v>身体あり日中１．５・夜間０．５</v>
          </cell>
        </row>
        <row r="140">
          <cell r="A140">
            <v>1463</v>
          </cell>
          <cell r="B140">
            <v>796</v>
          </cell>
          <cell r="C140" t="str">
            <v>身体あり日中１．５・夜間１．０</v>
          </cell>
        </row>
        <row r="141">
          <cell r="A141">
            <v>1467</v>
          </cell>
          <cell r="B141">
            <v>900</v>
          </cell>
          <cell r="C141" t="str">
            <v>身体あり日中１．５・夜間１．５</v>
          </cell>
        </row>
        <row r="142">
          <cell r="A142">
            <v>1471</v>
          </cell>
          <cell r="B142">
            <v>775</v>
          </cell>
          <cell r="C142" t="str">
            <v>身体あり日中２．０・夜間０．５</v>
          </cell>
        </row>
        <row r="143">
          <cell r="A143">
            <v>1475</v>
          </cell>
          <cell r="B143">
            <v>879</v>
          </cell>
          <cell r="C143" t="str">
            <v>身体あり日中２．０・夜間１．０</v>
          </cell>
        </row>
        <row r="144">
          <cell r="A144">
            <v>1479</v>
          </cell>
          <cell r="B144">
            <v>858</v>
          </cell>
          <cell r="C144" t="str">
            <v>身体あり日中２．５・夜間０．５</v>
          </cell>
        </row>
        <row r="145">
          <cell r="A145">
            <v>1487</v>
          </cell>
          <cell r="B145">
            <v>542</v>
          </cell>
          <cell r="C145" t="str">
            <v>身体あり夜間０．５・深夜０．５</v>
          </cell>
        </row>
        <row r="146">
          <cell r="A146">
            <v>1491</v>
          </cell>
          <cell r="B146">
            <v>817</v>
          </cell>
          <cell r="C146" t="str">
            <v>身体あり夜間０．５・深夜１．０</v>
          </cell>
        </row>
        <row r="147">
          <cell r="A147">
            <v>1495</v>
          </cell>
          <cell r="B147">
            <v>940</v>
          </cell>
          <cell r="C147" t="str">
            <v>身体あり夜間０．５・深夜１．５</v>
          </cell>
        </row>
        <row r="148">
          <cell r="A148">
            <v>1499</v>
          </cell>
          <cell r="B148">
            <v>1067</v>
          </cell>
          <cell r="C148" t="str">
            <v>身体あり夜間０．５・深夜２．０</v>
          </cell>
        </row>
        <row r="149">
          <cell r="A149">
            <v>1503</v>
          </cell>
          <cell r="B149">
            <v>1192</v>
          </cell>
          <cell r="C149" t="str">
            <v>身体あり夜間０．５・深夜２．５</v>
          </cell>
        </row>
        <row r="150">
          <cell r="A150">
            <v>1507</v>
          </cell>
          <cell r="B150">
            <v>780</v>
          </cell>
          <cell r="C150" t="str">
            <v>身体あり夜間１．０・深夜０．５</v>
          </cell>
        </row>
        <row r="151">
          <cell r="A151">
            <v>1511</v>
          </cell>
          <cell r="B151">
            <v>903</v>
          </cell>
          <cell r="C151" t="str">
            <v>身体あり夜間１．０・深夜１．０</v>
          </cell>
        </row>
        <row r="152">
          <cell r="A152">
            <v>1515</v>
          </cell>
          <cell r="B152">
            <v>1030</v>
          </cell>
          <cell r="C152" t="str">
            <v>身体あり夜間１．０・深夜１．５</v>
          </cell>
        </row>
        <row r="153">
          <cell r="A153">
            <v>1519</v>
          </cell>
          <cell r="B153">
            <v>1155</v>
          </cell>
          <cell r="C153" t="str">
            <v>身体あり夜間１．０・深夜２．０</v>
          </cell>
        </row>
        <row r="154">
          <cell r="A154">
            <v>1523</v>
          </cell>
          <cell r="B154">
            <v>857</v>
          </cell>
          <cell r="C154" t="str">
            <v>身体あり夜間１．５・深夜０．５</v>
          </cell>
        </row>
        <row r="155">
          <cell r="A155">
            <v>1527</v>
          </cell>
          <cell r="B155">
            <v>985</v>
          </cell>
          <cell r="C155" t="str">
            <v>身体あり夜間１．５・深夜１．０</v>
          </cell>
        </row>
        <row r="156">
          <cell r="A156">
            <v>1531</v>
          </cell>
          <cell r="B156">
            <v>1109</v>
          </cell>
          <cell r="C156" t="str">
            <v>身体あり夜間１．５・深夜１．５</v>
          </cell>
        </row>
        <row r="157">
          <cell r="A157">
            <v>1535</v>
          </cell>
          <cell r="B157">
            <v>964</v>
          </cell>
          <cell r="C157" t="str">
            <v>身体あり夜間２．０・深夜０．５</v>
          </cell>
        </row>
        <row r="158">
          <cell r="A158">
            <v>1539</v>
          </cell>
          <cell r="B158">
            <v>1088</v>
          </cell>
          <cell r="C158" t="str">
            <v>身体あり夜間２．０・深夜１．０</v>
          </cell>
        </row>
        <row r="159">
          <cell r="A159">
            <v>1543</v>
          </cell>
          <cell r="B159">
            <v>1068</v>
          </cell>
          <cell r="C159" t="str">
            <v>身体あり夜間２．５・深夜０．５</v>
          </cell>
        </row>
        <row r="160">
          <cell r="A160">
            <v>1827</v>
          </cell>
          <cell r="B160">
            <v>83</v>
          </cell>
          <cell r="C160" t="str">
            <v>身体あり日中増０．５</v>
          </cell>
        </row>
        <row r="161">
          <cell r="A161">
            <v>1831</v>
          </cell>
          <cell r="B161">
            <v>166</v>
          </cell>
          <cell r="C161" t="str">
            <v>身体あり日中増１．０</v>
          </cell>
        </row>
        <row r="162">
          <cell r="A162">
            <v>1835</v>
          </cell>
          <cell r="B162">
            <v>249</v>
          </cell>
          <cell r="C162" t="str">
            <v>身体あり日中増１．５</v>
          </cell>
        </row>
        <row r="163">
          <cell r="A163">
            <v>1839</v>
          </cell>
          <cell r="B163">
            <v>332</v>
          </cell>
          <cell r="C163" t="str">
            <v>身体あり日中増２．０</v>
          </cell>
        </row>
        <row r="164">
          <cell r="A164">
            <v>1843</v>
          </cell>
          <cell r="B164">
            <v>415</v>
          </cell>
          <cell r="C164" t="str">
            <v>身体あり日中増２．５</v>
          </cell>
        </row>
        <row r="165">
          <cell r="A165">
            <v>1847</v>
          </cell>
          <cell r="B165">
            <v>498</v>
          </cell>
          <cell r="C165" t="str">
            <v>身体あり日中増３．０</v>
          </cell>
        </row>
        <row r="166">
          <cell r="A166">
            <v>1851</v>
          </cell>
          <cell r="B166">
            <v>581</v>
          </cell>
          <cell r="C166" t="str">
            <v>身体あり日中増３．５</v>
          </cell>
        </row>
        <row r="167">
          <cell r="A167">
            <v>1855</v>
          </cell>
          <cell r="B167">
            <v>664</v>
          </cell>
          <cell r="C167" t="str">
            <v>身体あり日中増４．０</v>
          </cell>
        </row>
        <row r="168">
          <cell r="A168">
            <v>1859</v>
          </cell>
          <cell r="B168">
            <v>747</v>
          </cell>
          <cell r="C168" t="str">
            <v>身体あり日中増４．５</v>
          </cell>
        </row>
        <row r="169">
          <cell r="A169">
            <v>1863</v>
          </cell>
          <cell r="B169">
            <v>830</v>
          </cell>
          <cell r="C169" t="str">
            <v>身体あり日中増５．０</v>
          </cell>
        </row>
        <row r="170">
          <cell r="A170">
            <v>1867</v>
          </cell>
          <cell r="B170">
            <v>913</v>
          </cell>
          <cell r="C170" t="str">
            <v>身体あり日中増５．５</v>
          </cell>
        </row>
        <row r="171">
          <cell r="A171">
            <v>1871</v>
          </cell>
          <cell r="B171">
            <v>996</v>
          </cell>
          <cell r="C171" t="str">
            <v>身体あり日中増６．０</v>
          </cell>
        </row>
        <row r="172">
          <cell r="A172">
            <v>1875</v>
          </cell>
          <cell r="B172">
            <v>1079</v>
          </cell>
          <cell r="C172" t="str">
            <v>身体あり日中増６．５</v>
          </cell>
        </row>
        <row r="173">
          <cell r="A173">
            <v>1879</v>
          </cell>
          <cell r="B173">
            <v>1162</v>
          </cell>
          <cell r="C173" t="str">
            <v>身体あり日中増７．０</v>
          </cell>
        </row>
        <row r="174">
          <cell r="A174">
            <v>1883</v>
          </cell>
          <cell r="B174">
            <v>1245</v>
          </cell>
          <cell r="C174" t="str">
            <v>身体あり日中増７．５</v>
          </cell>
        </row>
        <row r="175">
          <cell r="A175">
            <v>1887</v>
          </cell>
          <cell r="B175">
            <v>1328</v>
          </cell>
          <cell r="C175" t="str">
            <v>身体あり日中増８．０</v>
          </cell>
        </row>
        <row r="176">
          <cell r="A176">
            <v>1891</v>
          </cell>
          <cell r="B176">
            <v>1411</v>
          </cell>
          <cell r="C176" t="str">
            <v>身体あり日中増８．５</v>
          </cell>
        </row>
        <row r="177">
          <cell r="A177">
            <v>1895</v>
          </cell>
          <cell r="B177">
            <v>1494</v>
          </cell>
          <cell r="C177" t="str">
            <v>身体あり日中増９．０</v>
          </cell>
        </row>
        <row r="178">
          <cell r="A178">
            <v>1899</v>
          </cell>
          <cell r="B178">
            <v>1577</v>
          </cell>
          <cell r="C178" t="str">
            <v>身体あり日中増９．５</v>
          </cell>
        </row>
        <row r="179">
          <cell r="A179">
            <v>1903</v>
          </cell>
          <cell r="B179">
            <v>1660</v>
          </cell>
          <cell r="C179" t="str">
            <v>身体あり日中増１０．０</v>
          </cell>
        </row>
        <row r="180">
          <cell r="A180">
            <v>1907</v>
          </cell>
          <cell r="B180">
            <v>1743</v>
          </cell>
          <cell r="C180" t="str">
            <v>身体あり日中増１０．５</v>
          </cell>
        </row>
        <row r="181">
          <cell r="A181">
            <v>1911</v>
          </cell>
          <cell r="B181">
            <v>104</v>
          </cell>
          <cell r="C181" t="str">
            <v>身体あり早朝増０．５</v>
          </cell>
        </row>
        <row r="182">
          <cell r="A182">
            <v>1915</v>
          </cell>
          <cell r="B182">
            <v>208</v>
          </cell>
          <cell r="C182" t="str">
            <v>身体あり早朝増１．０</v>
          </cell>
        </row>
        <row r="183">
          <cell r="A183">
            <v>1919</v>
          </cell>
          <cell r="B183">
            <v>311</v>
          </cell>
          <cell r="C183" t="str">
            <v>身体あり早朝増１．５</v>
          </cell>
        </row>
        <row r="184">
          <cell r="A184">
            <v>1923</v>
          </cell>
          <cell r="B184">
            <v>415</v>
          </cell>
          <cell r="C184" t="str">
            <v>身体あり早朝増２．０</v>
          </cell>
        </row>
        <row r="185">
          <cell r="A185">
            <v>1927</v>
          </cell>
          <cell r="B185">
            <v>519</v>
          </cell>
          <cell r="C185" t="str">
            <v>身体あり早朝増２．５</v>
          </cell>
        </row>
        <row r="186">
          <cell r="A186">
            <v>1931</v>
          </cell>
          <cell r="B186">
            <v>104</v>
          </cell>
          <cell r="C186" t="str">
            <v>身体あり夜間増０．５</v>
          </cell>
        </row>
        <row r="187">
          <cell r="A187">
            <v>1935</v>
          </cell>
          <cell r="B187">
            <v>208</v>
          </cell>
          <cell r="C187" t="str">
            <v>身体あり夜間増１．０</v>
          </cell>
        </row>
        <row r="188">
          <cell r="A188">
            <v>1939</v>
          </cell>
          <cell r="B188">
            <v>311</v>
          </cell>
          <cell r="C188" t="str">
            <v>身体あり夜間増１．５</v>
          </cell>
        </row>
        <row r="189">
          <cell r="A189">
            <v>1943</v>
          </cell>
          <cell r="B189">
            <v>415</v>
          </cell>
          <cell r="C189" t="str">
            <v>身体あり夜間増２．０</v>
          </cell>
        </row>
        <row r="190">
          <cell r="A190">
            <v>1947</v>
          </cell>
          <cell r="B190">
            <v>519</v>
          </cell>
          <cell r="C190" t="str">
            <v>身体あり夜間増２．５</v>
          </cell>
        </row>
        <row r="191">
          <cell r="A191">
            <v>1951</v>
          </cell>
          <cell r="B191">
            <v>623</v>
          </cell>
          <cell r="C191" t="str">
            <v>身体あり夜間増３．０</v>
          </cell>
        </row>
        <row r="192">
          <cell r="A192">
            <v>1955</v>
          </cell>
          <cell r="B192">
            <v>726</v>
          </cell>
          <cell r="C192" t="str">
            <v>身体あり夜間増３．５</v>
          </cell>
        </row>
        <row r="193">
          <cell r="A193">
            <v>1959</v>
          </cell>
          <cell r="B193">
            <v>830</v>
          </cell>
          <cell r="C193" t="str">
            <v>身体あり夜間増４．０</v>
          </cell>
        </row>
        <row r="194">
          <cell r="A194">
            <v>1963</v>
          </cell>
          <cell r="B194">
            <v>934</v>
          </cell>
          <cell r="C194" t="str">
            <v>身体あり夜間増４．５</v>
          </cell>
        </row>
        <row r="195">
          <cell r="A195">
            <v>1967</v>
          </cell>
          <cell r="B195">
            <v>125</v>
          </cell>
          <cell r="C195" t="str">
            <v>身体あり深夜増０．５</v>
          </cell>
        </row>
        <row r="196">
          <cell r="A196">
            <v>1971</v>
          </cell>
          <cell r="B196">
            <v>249</v>
          </cell>
          <cell r="C196" t="str">
            <v>身体あり深夜増１．０</v>
          </cell>
        </row>
        <row r="197">
          <cell r="A197">
            <v>1975</v>
          </cell>
          <cell r="B197">
            <v>374</v>
          </cell>
          <cell r="C197" t="str">
            <v>身体あり深夜増１．５</v>
          </cell>
        </row>
        <row r="198">
          <cell r="A198">
            <v>1979</v>
          </cell>
          <cell r="B198">
            <v>498</v>
          </cell>
          <cell r="C198" t="str">
            <v>身体あり深夜増２．０</v>
          </cell>
        </row>
        <row r="199">
          <cell r="A199">
            <v>6111</v>
          </cell>
          <cell r="B199">
            <v>106</v>
          </cell>
          <cell r="C199" t="str">
            <v>身体介護なし日中０．５</v>
          </cell>
        </row>
        <row r="200">
          <cell r="A200">
            <v>6112</v>
          </cell>
          <cell r="B200">
            <v>106</v>
          </cell>
          <cell r="C200" t="str">
            <v>身体介護なし日中０．５・２人</v>
          </cell>
        </row>
        <row r="201">
          <cell r="A201">
            <v>6115</v>
          </cell>
          <cell r="B201">
            <v>197</v>
          </cell>
          <cell r="C201" t="str">
            <v>身体介護なし日中１．０</v>
          </cell>
        </row>
        <row r="202">
          <cell r="A202">
            <v>6116</v>
          </cell>
          <cell r="B202">
            <v>197</v>
          </cell>
          <cell r="C202" t="str">
            <v>身体介護なし日中１．０・２人</v>
          </cell>
        </row>
        <row r="203">
          <cell r="A203">
            <v>6119</v>
          </cell>
          <cell r="B203">
            <v>275</v>
          </cell>
          <cell r="C203" t="str">
            <v>身体介護なし日中１．５</v>
          </cell>
        </row>
        <row r="204">
          <cell r="A204">
            <v>6120</v>
          </cell>
          <cell r="B204">
            <v>275</v>
          </cell>
          <cell r="C204" t="str">
            <v>身体介護なし日中１．５・２人</v>
          </cell>
        </row>
        <row r="205">
          <cell r="A205">
            <v>6123</v>
          </cell>
          <cell r="B205">
            <v>345</v>
          </cell>
          <cell r="C205" t="str">
            <v>身体介護なし日中２．０</v>
          </cell>
        </row>
        <row r="206">
          <cell r="A206">
            <v>6124</v>
          </cell>
          <cell r="B206">
            <v>345</v>
          </cell>
          <cell r="C206" t="str">
            <v>身体介護なし日中２．０・２人</v>
          </cell>
        </row>
        <row r="207">
          <cell r="A207">
            <v>6127</v>
          </cell>
          <cell r="B207">
            <v>414</v>
          </cell>
          <cell r="C207" t="str">
            <v>身体介護なし日中２．５</v>
          </cell>
        </row>
        <row r="208">
          <cell r="A208">
            <v>6128</v>
          </cell>
          <cell r="B208">
            <v>414</v>
          </cell>
          <cell r="C208" t="str">
            <v>身体介護なし日中２．５・２人</v>
          </cell>
        </row>
        <row r="209">
          <cell r="A209">
            <v>6131</v>
          </cell>
          <cell r="B209">
            <v>483</v>
          </cell>
          <cell r="C209" t="str">
            <v>身体介護なし日中３．０</v>
          </cell>
        </row>
        <row r="210">
          <cell r="A210">
            <v>6132</v>
          </cell>
          <cell r="B210">
            <v>483</v>
          </cell>
          <cell r="C210" t="str">
            <v>身体介護なし日中３．０・２人</v>
          </cell>
        </row>
        <row r="211">
          <cell r="A211">
            <v>6135</v>
          </cell>
          <cell r="B211">
            <v>552</v>
          </cell>
          <cell r="C211" t="str">
            <v>身体介護なし日中３．５</v>
          </cell>
        </row>
        <row r="212">
          <cell r="A212">
            <v>6136</v>
          </cell>
          <cell r="B212">
            <v>552</v>
          </cell>
          <cell r="C212" t="str">
            <v>身体介護なし日中３．５・２人</v>
          </cell>
        </row>
        <row r="213">
          <cell r="A213">
            <v>6139</v>
          </cell>
          <cell r="B213">
            <v>621</v>
          </cell>
          <cell r="C213" t="str">
            <v>身体介護なし日中４．０</v>
          </cell>
        </row>
        <row r="214">
          <cell r="A214">
            <v>6140</v>
          </cell>
          <cell r="B214">
            <v>621</v>
          </cell>
          <cell r="C214" t="str">
            <v>身体介護なし日中４．０・２人</v>
          </cell>
        </row>
        <row r="215">
          <cell r="A215">
            <v>6143</v>
          </cell>
          <cell r="B215">
            <v>690</v>
          </cell>
          <cell r="C215" t="str">
            <v>身体介護なし日中４．５</v>
          </cell>
        </row>
        <row r="216">
          <cell r="A216">
            <v>6144</v>
          </cell>
          <cell r="B216">
            <v>690</v>
          </cell>
          <cell r="C216" t="str">
            <v>身体介護なし日中４．５・２人</v>
          </cell>
        </row>
        <row r="217">
          <cell r="A217">
            <v>6147</v>
          </cell>
          <cell r="B217">
            <v>759</v>
          </cell>
          <cell r="C217" t="str">
            <v>身体介護なし日中５．０</v>
          </cell>
        </row>
        <row r="218">
          <cell r="A218">
            <v>6148</v>
          </cell>
          <cell r="B218">
            <v>759</v>
          </cell>
          <cell r="C218" t="str">
            <v>身体介護なし日中５．０・２人</v>
          </cell>
        </row>
        <row r="219">
          <cell r="A219">
            <v>6151</v>
          </cell>
          <cell r="B219">
            <v>828</v>
          </cell>
          <cell r="C219" t="str">
            <v>身体介護なし日中５．５</v>
          </cell>
        </row>
        <row r="220">
          <cell r="A220">
            <v>6152</v>
          </cell>
          <cell r="B220">
            <v>828</v>
          </cell>
          <cell r="C220" t="str">
            <v>身体介護なし日中５．５・２人</v>
          </cell>
        </row>
        <row r="221">
          <cell r="A221">
            <v>6155</v>
          </cell>
          <cell r="B221">
            <v>897</v>
          </cell>
          <cell r="C221" t="str">
            <v>身体介護なし日中６．０</v>
          </cell>
        </row>
        <row r="222">
          <cell r="A222">
            <v>6156</v>
          </cell>
          <cell r="B222">
            <v>897</v>
          </cell>
          <cell r="C222" t="str">
            <v>身体介護なし日中６．０・２人</v>
          </cell>
        </row>
        <row r="223">
          <cell r="A223">
            <v>6159</v>
          </cell>
          <cell r="B223">
            <v>966</v>
          </cell>
          <cell r="C223" t="str">
            <v>身体介護なし日中６．５</v>
          </cell>
        </row>
        <row r="224">
          <cell r="A224">
            <v>6160</v>
          </cell>
          <cell r="B224">
            <v>966</v>
          </cell>
          <cell r="C224" t="str">
            <v>身体介護なし日中６．５・２人</v>
          </cell>
        </row>
        <row r="225">
          <cell r="A225">
            <v>6163</v>
          </cell>
          <cell r="B225">
            <v>1035</v>
          </cell>
          <cell r="C225" t="str">
            <v>身体介護なし日中７．０</v>
          </cell>
        </row>
        <row r="226">
          <cell r="A226">
            <v>6164</v>
          </cell>
          <cell r="B226">
            <v>1035</v>
          </cell>
          <cell r="C226" t="str">
            <v>身体介護なし日中７．０・２人</v>
          </cell>
        </row>
        <row r="227">
          <cell r="A227">
            <v>6167</v>
          </cell>
          <cell r="B227">
            <v>1104</v>
          </cell>
          <cell r="C227" t="str">
            <v>身体介護なし日中７．５</v>
          </cell>
        </row>
        <row r="228">
          <cell r="A228">
            <v>6168</v>
          </cell>
          <cell r="B228">
            <v>1104</v>
          </cell>
          <cell r="C228" t="str">
            <v>身体介護なし日中７．５・２人</v>
          </cell>
        </row>
        <row r="229">
          <cell r="A229">
            <v>6171</v>
          </cell>
          <cell r="B229">
            <v>1173</v>
          </cell>
          <cell r="C229" t="str">
            <v>身体介護なし日中８．０</v>
          </cell>
        </row>
        <row r="230">
          <cell r="A230">
            <v>6172</v>
          </cell>
          <cell r="B230">
            <v>1173</v>
          </cell>
          <cell r="C230" t="str">
            <v>身体介護なし日中８．０・２人</v>
          </cell>
        </row>
        <row r="231">
          <cell r="A231">
            <v>6175</v>
          </cell>
          <cell r="B231">
            <v>1242</v>
          </cell>
          <cell r="C231" t="str">
            <v>身体介護なし日中８．５</v>
          </cell>
        </row>
        <row r="232">
          <cell r="A232">
            <v>6176</v>
          </cell>
          <cell r="B232">
            <v>1242</v>
          </cell>
          <cell r="C232" t="str">
            <v>身体介護なし日中８．５・２人</v>
          </cell>
        </row>
        <row r="233">
          <cell r="A233">
            <v>6179</v>
          </cell>
          <cell r="B233">
            <v>1311</v>
          </cell>
          <cell r="C233" t="str">
            <v>身体介護なし日中９．０</v>
          </cell>
        </row>
        <row r="234">
          <cell r="A234">
            <v>6180</v>
          </cell>
          <cell r="B234">
            <v>1311</v>
          </cell>
          <cell r="C234" t="str">
            <v>身体介護なし日中９．０・２人</v>
          </cell>
        </row>
        <row r="235">
          <cell r="A235">
            <v>6183</v>
          </cell>
          <cell r="B235">
            <v>1380</v>
          </cell>
          <cell r="C235" t="str">
            <v>身体介護なし日中９．５</v>
          </cell>
        </row>
        <row r="236">
          <cell r="A236">
            <v>6184</v>
          </cell>
          <cell r="B236">
            <v>1380</v>
          </cell>
          <cell r="C236" t="str">
            <v>身体介護なし日中９．５・２人</v>
          </cell>
        </row>
        <row r="237">
          <cell r="A237">
            <v>6187</v>
          </cell>
          <cell r="B237">
            <v>1449</v>
          </cell>
          <cell r="C237" t="str">
            <v>身体介護なし日中１０．０</v>
          </cell>
        </row>
        <row r="238">
          <cell r="A238">
            <v>6188</v>
          </cell>
          <cell r="B238">
            <v>1449</v>
          </cell>
          <cell r="C238" t="str">
            <v>身体介護なし日中１０．０・２人</v>
          </cell>
        </row>
        <row r="239">
          <cell r="A239">
            <v>6191</v>
          </cell>
          <cell r="B239">
            <v>1518</v>
          </cell>
          <cell r="C239" t="str">
            <v>身体介護なし日中１０．５</v>
          </cell>
        </row>
        <row r="240">
          <cell r="A240">
            <v>6192</v>
          </cell>
          <cell r="B240">
            <v>1518</v>
          </cell>
          <cell r="C240" t="str">
            <v>身体介護なし日中１０．５・２人</v>
          </cell>
        </row>
        <row r="241">
          <cell r="A241">
            <v>6195</v>
          </cell>
          <cell r="B241">
            <v>133</v>
          </cell>
          <cell r="C241" t="str">
            <v>身体介護なし早朝０．５</v>
          </cell>
        </row>
        <row r="242">
          <cell r="A242">
            <v>6196</v>
          </cell>
          <cell r="B242">
            <v>133</v>
          </cell>
          <cell r="C242" t="str">
            <v>身体介護なし早朝０．５・２人</v>
          </cell>
        </row>
        <row r="243">
          <cell r="A243">
            <v>6199</v>
          </cell>
          <cell r="B243">
            <v>246</v>
          </cell>
          <cell r="C243" t="str">
            <v>身体介護なし早朝１．０</v>
          </cell>
        </row>
        <row r="244">
          <cell r="A244">
            <v>6200</v>
          </cell>
          <cell r="B244">
            <v>246</v>
          </cell>
          <cell r="C244" t="str">
            <v>身体介護なし早朝１．０・２人</v>
          </cell>
        </row>
        <row r="245">
          <cell r="A245">
            <v>6203</v>
          </cell>
          <cell r="B245">
            <v>344</v>
          </cell>
          <cell r="C245" t="str">
            <v>身体介護なし早朝１．５</v>
          </cell>
        </row>
        <row r="246">
          <cell r="A246">
            <v>6204</v>
          </cell>
          <cell r="B246">
            <v>344</v>
          </cell>
          <cell r="C246" t="str">
            <v>身体介護なし早朝１．５・２人</v>
          </cell>
        </row>
        <row r="247">
          <cell r="A247">
            <v>6207</v>
          </cell>
          <cell r="B247">
            <v>431</v>
          </cell>
          <cell r="C247" t="str">
            <v>身体介護なし早朝２．０</v>
          </cell>
        </row>
        <row r="248">
          <cell r="A248">
            <v>6208</v>
          </cell>
          <cell r="B248">
            <v>431</v>
          </cell>
          <cell r="C248" t="str">
            <v>身体介護なし早朝２．０・２人</v>
          </cell>
        </row>
        <row r="249">
          <cell r="A249">
            <v>6211</v>
          </cell>
          <cell r="B249">
            <v>518</v>
          </cell>
          <cell r="C249" t="str">
            <v>身体介護なし早朝２．５</v>
          </cell>
        </row>
        <row r="250">
          <cell r="A250">
            <v>6212</v>
          </cell>
          <cell r="B250">
            <v>518</v>
          </cell>
          <cell r="C250" t="str">
            <v>身体介護なし早朝２．５・２人</v>
          </cell>
        </row>
        <row r="251">
          <cell r="A251">
            <v>6215</v>
          </cell>
          <cell r="B251">
            <v>133</v>
          </cell>
          <cell r="C251" t="str">
            <v>身体介護なし夜間０．５</v>
          </cell>
        </row>
        <row r="252">
          <cell r="A252">
            <v>6216</v>
          </cell>
          <cell r="B252">
            <v>133</v>
          </cell>
          <cell r="C252" t="str">
            <v>身体介護なし夜間０．５・２人</v>
          </cell>
        </row>
        <row r="253">
          <cell r="A253">
            <v>6219</v>
          </cell>
          <cell r="B253">
            <v>246</v>
          </cell>
          <cell r="C253" t="str">
            <v>身体介護なし夜間１．０</v>
          </cell>
        </row>
        <row r="254">
          <cell r="A254">
            <v>6220</v>
          </cell>
          <cell r="B254">
            <v>246</v>
          </cell>
          <cell r="C254" t="str">
            <v>身体介護なし夜間１．０・２人</v>
          </cell>
        </row>
        <row r="255">
          <cell r="A255">
            <v>6223</v>
          </cell>
          <cell r="B255">
            <v>344</v>
          </cell>
          <cell r="C255" t="str">
            <v>身体介護なし夜間１．５</v>
          </cell>
        </row>
        <row r="256">
          <cell r="A256">
            <v>6224</v>
          </cell>
          <cell r="B256">
            <v>344</v>
          </cell>
          <cell r="C256" t="str">
            <v>身体介護なし夜間１．５・２人</v>
          </cell>
        </row>
        <row r="257">
          <cell r="A257">
            <v>6227</v>
          </cell>
          <cell r="B257">
            <v>431</v>
          </cell>
          <cell r="C257" t="str">
            <v>身体介護なし夜間２．０</v>
          </cell>
        </row>
        <row r="258">
          <cell r="A258">
            <v>6228</v>
          </cell>
          <cell r="B258">
            <v>431</v>
          </cell>
          <cell r="C258" t="str">
            <v>身体介護なし夜間２．０・２人</v>
          </cell>
        </row>
        <row r="259">
          <cell r="A259">
            <v>6231</v>
          </cell>
          <cell r="B259">
            <v>518</v>
          </cell>
          <cell r="C259" t="str">
            <v>身体介護なし夜間２．５</v>
          </cell>
        </row>
        <row r="260">
          <cell r="A260">
            <v>6232</v>
          </cell>
          <cell r="B260">
            <v>518</v>
          </cell>
          <cell r="C260" t="str">
            <v>身体介護なし夜間２．５・２人</v>
          </cell>
        </row>
        <row r="261">
          <cell r="A261">
            <v>6235</v>
          </cell>
          <cell r="B261">
            <v>604</v>
          </cell>
          <cell r="C261" t="str">
            <v>身体介護なし夜間３．０</v>
          </cell>
        </row>
        <row r="262">
          <cell r="A262">
            <v>6236</v>
          </cell>
          <cell r="B262">
            <v>604</v>
          </cell>
          <cell r="C262" t="str">
            <v>身体介護なし夜間３．０・２人</v>
          </cell>
        </row>
        <row r="263">
          <cell r="A263">
            <v>6239</v>
          </cell>
          <cell r="B263">
            <v>690</v>
          </cell>
          <cell r="C263" t="str">
            <v>身体介護なし夜間３．５</v>
          </cell>
        </row>
        <row r="264">
          <cell r="A264">
            <v>6240</v>
          </cell>
          <cell r="B264">
            <v>690</v>
          </cell>
          <cell r="C264" t="str">
            <v>身体介護なし夜間３．５・２人</v>
          </cell>
        </row>
        <row r="265">
          <cell r="A265">
            <v>6243</v>
          </cell>
          <cell r="B265">
            <v>776</v>
          </cell>
          <cell r="C265" t="str">
            <v>身体介護なし夜間４．０</v>
          </cell>
        </row>
        <row r="266">
          <cell r="A266">
            <v>6244</v>
          </cell>
          <cell r="B266">
            <v>776</v>
          </cell>
          <cell r="C266" t="str">
            <v>身体介護なし夜間４．０・２人</v>
          </cell>
        </row>
        <row r="267">
          <cell r="A267">
            <v>6247</v>
          </cell>
          <cell r="B267">
            <v>863</v>
          </cell>
          <cell r="C267" t="str">
            <v>身体介護なし夜間４．５</v>
          </cell>
        </row>
        <row r="268">
          <cell r="A268">
            <v>6248</v>
          </cell>
          <cell r="B268">
            <v>863</v>
          </cell>
          <cell r="C268" t="str">
            <v>身体介護なし夜間４．５・２人</v>
          </cell>
        </row>
        <row r="269">
          <cell r="A269">
            <v>6251</v>
          </cell>
          <cell r="B269">
            <v>159</v>
          </cell>
          <cell r="C269" t="str">
            <v>身体介護なし深夜０．５</v>
          </cell>
        </row>
        <row r="270">
          <cell r="A270">
            <v>6252</v>
          </cell>
          <cell r="B270">
            <v>159</v>
          </cell>
          <cell r="C270" t="str">
            <v>身体介護なし深夜０．５・２人</v>
          </cell>
        </row>
        <row r="271">
          <cell r="A271">
            <v>6255</v>
          </cell>
          <cell r="B271">
            <v>296</v>
          </cell>
          <cell r="C271" t="str">
            <v>身体介護なし深夜１．０</v>
          </cell>
        </row>
        <row r="272">
          <cell r="A272">
            <v>6256</v>
          </cell>
          <cell r="B272">
            <v>296</v>
          </cell>
          <cell r="C272" t="str">
            <v>身体介護なし深夜１．０・２人</v>
          </cell>
        </row>
        <row r="273">
          <cell r="A273">
            <v>6259</v>
          </cell>
          <cell r="B273">
            <v>413</v>
          </cell>
          <cell r="C273" t="str">
            <v>身体介護なし深夜１．５</v>
          </cell>
        </row>
        <row r="274">
          <cell r="A274">
            <v>6260</v>
          </cell>
          <cell r="B274">
            <v>413</v>
          </cell>
          <cell r="C274" t="str">
            <v>身体介護なし深夜１．５・２人</v>
          </cell>
        </row>
        <row r="275">
          <cell r="A275">
            <v>6263</v>
          </cell>
          <cell r="B275">
            <v>518</v>
          </cell>
          <cell r="C275" t="str">
            <v>身体介護なし深夜２．０</v>
          </cell>
        </row>
        <row r="276">
          <cell r="A276">
            <v>6264</v>
          </cell>
          <cell r="B276">
            <v>518</v>
          </cell>
          <cell r="C276" t="str">
            <v>身体介護なし深夜２．０・２人</v>
          </cell>
        </row>
        <row r="277">
          <cell r="A277">
            <v>6267</v>
          </cell>
          <cell r="B277">
            <v>621</v>
          </cell>
          <cell r="C277" t="str">
            <v>身体介護なし深夜２．５</v>
          </cell>
        </row>
        <row r="278">
          <cell r="A278">
            <v>6268</v>
          </cell>
          <cell r="B278">
            <v>621</v>
          </cell>
          <cell r="C278" t="str">
            <v>身体介護なし深夜２．５・２人</v>
          </cell>
        </row>
        <row r="279">
          <cell r="A279">
            <v>6271</v>
          </cell>
          <cell r="B279">
            <v>725</v>
          </cell>
          <cell r="C279" t="str">
            <v>身体介護なし深夜３．０</v>
          </cell>
        </row>
        <row r="280">
          <cell r="A280">
            <v>6272</v>
          </cell>
          <cell r="B280">
            <v>725</v>
          </cell>
          <cell r="C280" t="str">
            <v>身体介護なし深夜３．０・２人</v>
          </cell>
        </row>
        <row r="281">
          <cell r="A281">
            <v>6275</v>
          </cell>
          <cell r="B281">
            <v>828</v>
          </cell>
          <cell r="C281" t="str">
            <v>身体介護なし深夜３．５</v>
          </cell>
        </row>
        <row r="282">
          <cell r="A282">
            <v>6276</v>
          </cell>
          <cell r="B282">
            <v>828</v>
          </cell>
          <cell r="C282" t="str">
            <v>身体介護なし深夜３．５・２人</v>
          </cell>
        </row>
        <row r="283">
          <cell r="A283">
            <v>6279</v>
          </cell>
          <cell r="B283">
            <v>932</v>
          </cell>
          <cell r="C283" t="str">
            <v>身体介護なし深夜４．０</v>
          </cell>
        </row>
        <row r="284">
          <cell r="A284">
            <v>6280</v>
          </cell>
          <cell r="B284">
            <v>932</v>
          </cell>
          <cell r="C284" t="str">
            <v>身体介護なし深夜４．０・２人</v>
          </cell>
        </row>
        <row r="285">
          <cell r="A285">
            <v>6283</v>
          </cell>
          <cell r="B285">
            <v>1035</v>
          </cell>
          <cell r="C285" t="str">
            <v>身体介護なし深夜４．５</v>
          </cell>
        </row>
        <row r="286">
          <cell r="A286">
            <v>6284</v>
          </cell>
          <cell r="B286">
            <v>1035</v>
          </cell>
          <cell r="C286" t="str">
            <v>身体介護なし深夜４．５・２人</v>
          </cell>
        </row>
        <row r="287">
          <cell r="A287">
            <v>6287</v>
          </cell>
          <cell r="B287">
            <v>1139</v>
          </cell>
          <cell r="C287" t="str">
            <v>身体介護なし深夜５．０</v>
          </cell>
        </row>
        <row r="288">
          <cell r="A288">
            <v>6288</v>
          </cell>
          <cell r="B288">
            <v>1139</v>
          </cell>
          <cell r="C288" t="str">
            <v>身体介護なし深夜５．０・２人</v>
          </cell>
        </row>
        <row r="289">
          <cell r="A289">
            <v>6291</v>
          </cell>
          <cell r="B289">
            <v>1242</v>
          </cell>
          <cell r="C289" t="str">
            <v>身体介護なし深夜５．５</v>
          </cell>
        </row>
        <row r="290">
          <cell r="A290">
            <v>6292</v>
          </cell>
          <cell r="B290">
            <v>1242</v>
          </cell>
          <cell r="C290" t="str">
            <v>身体介護なし深夜５．５・２人</v>
          </cell>
        </row>
        <row r="291">
          <cell r="A291">
            <v>6295</v>
          </cell>
          <cell r="B291">
            <v>1346</v>
          </cell>
          <cell r="C291" t="str">
            <v>身体介護なし深夜６．０</v>
          </cell>
        </row>
        <row r="292">
          <cell r="A292">
            <v>6296</v>
          </cell>
          <cell r="B292">
            <v>1346</v>
          </cell>
          <cell r="C292" t="str">
            <v>身体介護なし深夜６．０・２人</v>
          </cell>
        </row>
        <row r="293">
          <cell r="A293">
            <v>6303</v>
          </cell>
          <cell r="B293">
            <v>273</v>
          </cell>
          <cell r="C293" t="str">
            <v>身体なし深夜０．５・早朝０．５</v>
          </cell>
        </row>
        <row r="294">
          <cell r="A294">
            <v>6307</v>
          </cell>
          <cell r="B294">
            <v>370</v>
          </cell>
          <cell r="C294" t="str">
            <v>身体なし深夜０．５・早朝１．０</v>
          </cell>
        </row>
        <row r="295">
          <cell r="A295">
            <v>6311</v>
          </cell>
          <cell r="B295">
            <v>394</v>
          </cell>
          <cell r="C295" t="str">
            <v>身体なし深夜１．０・早朝０．５</v>
          </cell>
        </row>
        <row r="296">
          <cell r="A296">
            <v>6315</v>
          </cell>
          <cell r="B296">
            <v>224</v>
          </cell>
          <cell r="C296" t="str">
            <v>身体なし早朝０．５・日中０．５</v>
          </cell>
        </row>
        <row r="297">
          <cell r="A297">
            <v>6319</v>
          </cell>
          <cell r="B297">
            <v>302</v>
          </cell>
          <cell r="C297" t="str">
            <v>身体なし早朝０．５・日中１．０</v>
          </cell>
        </row>
        <row r="298">
          <cell r="A298">
            <v>6323</v>
          </cell>
          <cell r="B298">
            <v>324</v>
          </cell>
          <cell r="C298" t="str">
            <v>身体なし早朝１．０・日中０．５</v>
          </cell>
        </row>
        <row r="299">
          <cell r="A299">
            <v>6327</v>
          </cell>
          <cell r="B299">
            <v>220</v>
          </cell>
          <cell r="C299" t="str">
            <v>身体なし日中０．５・夜間０．５</v>
          </cell>
        </row>
        <row r="300">
          <cell r="A300">
            <v>6331</v>
          </cell>
          <cell r="B300">
            <v>317</v>
          </cell>
          <cell r="C300" t="str">
            <v>身体なし日中０．５・夜間１．０</v>
          </cell>
        </row>
        <row r="301">
          <cell r="A301">
            <v>6335</v>
          </cell>
          <cell r="B301">
            <v>295</v>
          </cell>
          <cell r="C301" t="str">
            <v>身体なし日中１．０・夜間０．５</v>
          </cell>
        </row>
        <row r="302">
          <cell r="A302">
            <v>6339</v>
          </cell>
          <cell r="B302">
            <v>270</v>
          </cell>
          <cell r="C302" t="str">
            <v>身体なし夜間０．５・深夜０．５</v>
          </cell>
        </row>
        <row r="303">
          <cell r="A303">
            <v>6343</v>
          </cell>
          <cell r="B303">
            <v>387</v>
          </cell>
          <cell r="C303" t="str">
            <v>身体なし夜間０．５・深夜１．０</v>
          </cell>
        </row>
        <row r="304">
          <cell r="A304">
            <v>6347</v>
          </cell>
          <cell r="B304">
            <v>363</v>
          </cell>
          <cell r="C304" t="str">
            <v>身体なし夜間１．０・深夜０．５</v>
          </cell>
        </row>
        <row r="305">
          <cell r="A305">
            <v>6383</v>
          </cell>
          <cell r="B305">
            <v>69</v>
          </cell>
          <cell r="C305" t="str">
            <v>身体なし日中増０．５</v>
          </cell>
        </row>
        <row r="306">
          <cell r="A306">
            <v>6387</v>
          </cell>
          <cell r="B306">
            <v>138</v>
          </cell>
          <cell r="C306" t="str">
            <v>身体なし日中増１．０</v>
          </cell>
        </row>
        <row r="307">
          <cell r="A307">
            <v>6391</v>
          </cell>
          <cell r="B307">
            <v>207</v>
          </cell>
          <cell r="C307" t="str">
            <v>身体なし日中増１．５</v>
          </cell>
        </row>
        <row r="308">
          <cell r="A308">
            <v>6395</v>
          </cell>
          <cell r="B308">
            <v>276</v>
          </cell>
          <cell r="C308" t="str">
            <v>身体なし日中増２．０</v>
          </cell>
        </row>
        <row r="309">
          <cell r="A309">
            <v>6399</v>
          </cell>
          <cell r="B309">
            <v>345</v>
          </cell>
          <cell r="C309" t="str">
            <v>身体なし日中増２．５</v>
          </cell>
        </row>
        <row r="310">
          <cell r="A310">
            <v>6403</v>
          </cell>
          <cell r="B310">
            <v>414</v>
          </cell>
          <cell r="C310" t="str">
            <v>身体なし日中増３．０</v>
          </cell>
        </row>
        <row r="311">
          <cell r="A311">
            <v>6407</v>
          </cell>
          <cell r="B311">
            <v>483</v>
          </cell>
          <cell r="C311" t="str">
            <v>身体なし日中増３．５</v>
          </cell>
        </row>
        <row r="312">
          <cell r="A312">
            <v>6411</v>
          </cell>
          <cell r="B312">
            <v>552</v>
          </cell>
          <cell r="C312" t="str">
            <v>身体なし日中増４．０</v>
          </cell>
        </row>
        <row r="313">
          <cell r="A313">
            <v>6415</v>
          </cell>
          <cell r="B313">
            <v>621</v>
          </cell>
          <cell r="C313" t="str">
            <v>身体なし日中増４．５</v>
          </cell>
        </row>
        <row r="314">
          <cell r="A314">
            <v>6419</v>
          </cell>
          <cell r="B314">
            <v>690</v>
          </cell>
          <cell r="C314" t="str">
            <v>身体なし日中増５．０</v>
          </cell>
        </row>
        <row r="315">
          <cell r="A315">
            <v>6423</v>
          </cell>
          <cell r="B315">
            <v>759</v>
          </cell>
          <cell r="C315" t="str">
            <v>身体なし日中増５．５</v>
          </cell>
        </row>
        <row r="316">
          <cell r="A316">
            <v>6427</v>
          </cell>
          <cell r="B316">
            <v>828</v>
          </cell>
          <cell r="C316" t="str">
            <v>身体なし日中増６．０</v>
          </cell>
        </row>
        <row r="317">
          <cell r="A317">
            <v>6431</v>
          </cell>
          <cell r="B317">
            <v>897</v>
          </cell>
          <cell r="C317" t="str">
            <v>身体なし日中増６．５</v>
          </cell>
        </row>
        <row r="318">
          <cell r="A318">
            <v>6435</v>
          </cell>
          <cell r="B318">
            <v>966</v>
          </cell>
          <cell r="C318" t="str">
            <v>身体なし日中増７．０</v>
          </cell>
        </row>
        <row r="319">
          <cell r="A319">
            <v>6439</v>
          </cell>
          <cell r="B319">
            <v>1035</v>
          </cell>
          <cell r="C319" t="str">
            <v>身体なし日中増７．５</v>
          </cell>
        </row>
        <row r="320">
          <cell r="A320">
            <v>6443</v>
          </cell>
          <cell r="B320">
            <v>1104</v>
          </cell>
          <cell r="C320" t="str">
            <v>身体なし日中増８．０</v>
          </cell>
        </row>
        <row r="321">
          <cell r="A321">
            <v>6447</v>
          </cell>
          <cell r="B321">
            <v>1173</v>
          </cell>
          <cell r="C321" t="str">
            <v>身体なし日中増８．５</v>
          </cell>
        </row>
        <row r="322">
          <cell r="A322">
            <v>6451</v>
          </cell>
          <cell r="B322">
            <v>1242</v>
          </cell>
          <cell r="C322" t="str">
            <v>身体なし日中増９．０</v>
          </cell>
        </row>
        <row r="323">
          <cell r="A323">
            <v>6455</v>
          </cell>
          <cell r="B323">
            <v>1311</v>
          </cell>
          <cell r="C323" t="str">
            <v>身体なし日中増９．５</v>
          </cell>
        </row>
        <row r="324">
          <cell r="A324">
            <v>6459</v>
          </cell>
          <cell r="B324">
            <v>1380</v>
          </cell>
          <cell r="C324" t="str">
            <v>身体なし日中増１０．０</v>
          </cell>
        </row>
        <row r="325">
          <cell r="A325">
            <v>6463</v>
          </cell>
          <cell r="B325">
            <v>1449</v>
          </cell>
          <cell r="C325" t="str">
            <v>身体なし日中増１０．５</v>
          </cell>
        </row>
        <row r="326">
          <cell r="A326">
            <v>6467</v>
          </cell>
          <cell r="B326">
            <v>86</v>
          </cell>
          <cell r="C326" t="str">
            <v>身体なし早朝増０．５</v>
          </cell>
        </row>
        <row r="327">
          <cell r="A327">
            <v>6471</v>
          </cell>
          <cell r="B327">
            <v>173</v>
          </cell>
          <cell r="C327" t="str">
            <v>身体なし早朝増１．０</v>
          </cell>
        </row>
        <row r="328">
          <cell r="A328">
            <v>6475</v>
          </cell>
          <cell r="B328">
            <v>259</v>
          </cell>
          <cell r="C328" t="str">
            <v>身体なし早朝増１．５</v>
          </cell>
        </row>
        <row r="329">
          <cell r="A329">
            <v>6479</v>
          </cell>
          <cell r="B329">
            <v>345</v>
          </cell>
          <cell r="C329" t="str">
            <v>身体なし早朝増２．０</v>
          </cell>
        </row>
        <row r="330">
          <cell r="A330">
            <v>6483</v>
          </cell>
          <cell r="B330">
            <v>431</v>
          </cell>
          <cell r="C330" t="str">
            <v>身体なし早朝増２．５</v>
          </cell>
        </row>
        <row r="331">
          <cell r="A331">
            <v>6487</v>
          </cell>
          <cell r="B331">
            <v>86</v>
          </cell>
          <cell r="C331" t="str">
            <v>身体なし夜間増０．５</v>
          </cell>
        </row>
        <row r="332">
          <cell r="A332">
            <v>6491</v>
          </cell>
          <cell r="B332">
            <v>173</v>
          </cell>
          <cell r="C332" t="str">
            <v>身体なし夜間増１．０</v>
          </cell>
        </row>
        <row r="333">
          <cell r="A333">
            <v>6495</v>
          </cell>
          <cell r="B333">
            <v>259</v>
          </cell>
          <cell r="C333" t="str">
            <v>身体なし夜間増１．５</v>
          </cell>
        </row>
        <row r="334">
          <cell r="A334">
            <v>6499</v>
          </cell>
          <cell r="B334">
            <v>345</v>
          </cell>
          <cell r="C334" t="str">
            <v>身体なし夜間増２．０</v>
          </cell>
        </row>
        <row r="335">
          <cell r="A335">
            <v>6503</v>
          </cell>
          <cell r="B335">
            <v>431</v>
          </cell>
          <cell r="C335" t="str">
            <v>身体なし夜間増２．５</v>
          </cell>
        </row>
        <row r="336">
          <cell r="A336">
            <v>6507</v>
          </cell>
          <cell r="B336">
            <v>518</v>
          </cell>
          <cell r="C336" t="str">
            <v>身体なし夜間増３．０</v>
          </cell>
        </row>
        <row r="337">
          <cell r="A337">
            <v>6511</v>
          </cell>
          <cell r="B337">
            <v>604</v>
          </cell>
          <cell r="C337" t="str">
            <v>身体なし夜間増３．５</v>
          </cell>
        </row>
        <row r="338">
          <cell r="A338">
            <v>6515</v>
          </cell>
          <cell r="B338">
            <v>690</v>
          </cell>
          <cell r="C338" t="str">
            <v>身体なし夜間増４．０</v>
          </cell>
        </row>
        <row r="339">
          <cell r="A339">
            <v>6519</v>
          </cell>
          <cell r="B339">
            <v>776</v>
          </cell>
          <cell r="C339" t="str">
            <v>身体なし夜間増４．５</v>
          </cell>
        </row>
        <row r="340">
          <cell r="A340">
            <v>6523</v>
          </cell>
          <cell r="B340">
            <v>104</v>
          </cell>
          <cell r="C340" t="str">
            <v>身体なし深夜増０．５</v>
          </cell>
        </row>
        <row r="341">
          <cell r="A341">
            <v>6527</v>
          </cell>
          <cell r="B341">
            <v>207</v>
          </cell>
          <cell r="C341" t="str">
            <v>身体なし深夜増１．０</v>
          </cell>
        </row>
        <row r="342">
          <cell r="A342">
            <v>6531</v>
          </cell>
          <cell r="B342">
            <v>311</v>
          </cell>
          <cell r="C342" t="str">
            <v>身体なし深夜増１．５</v>
          </cell>
        </row>
        <row r="343">
          <cell r="A343">
            <v>6535</v>
          </cell>
          <cell r="B343">
            <v>414</v>
          </cell>
          <cell r="C343" t="str">
            <v>身体なし深夜増２．０</v>
          </cell>
        </row>
        <row r="344">
          <cell r="A344">
            <v>5010</v>
          </cell>
          <cell r="B344">
            <v>150</v>
          </cell>
          <cell r="C344" t="str">
            <v>利用者負担上限管理加算</v>
          </cell>
        </row>
        <row r="345">
          <cell r="A345">
            <v>1304</v>
          </cell>
          <cell r="B345">
            <v>569</v>
          </cell>
          <cell r="C345" t="str">
            <v>身体あり深夜０．５・早朝０．５・２人</v>
          </cell>
        </row>
        <row r="346">
          <cell r="A346">
            <v>1308</v>
          </cell>
          <cell r="B346">
            <v>798</v>
          </cell>
          <cell r="C346" t="str">
            <v>身体あり深夜０．５・早朝１．０・２人</v>
          </cell>
        </row>
        <row r="347">
          <cell r="A347">
            <v>1312</v>
          </cell>
          <cell r="B347">
            <v>900</v>
          </cell>
          <cell r="C347" t="str">
            <v>身体あり深夜０．５・早朝１．５・２人</v>
          </cell>
        </row>
        <row r="348">
          <cell r="A348">
            <v>1316</v>
          </cell>
          <cell r="B348">
            <v>1007</v>
          </cell>
          <cell r="C348" t="str">
            <v>身体あり深夜０．５・早朝２．０・２人</v>
          </cell>
        </row>
        <row r="349">
          <cell r="A349">
            <v>1320</v>
          </cell>
          <cell r="B349">
            <v>1110</v>
          </cell>
          <cell r="C349" t="str">
            <v>身体あり深夜０．５・早朝２．５・２人</v>
          </cell>
        </row>
        <row r="350">
          <cell r="A350">
            <v>1324</v>
          </cell>
          <cell r="B350">
            <v>835</v>
          </cell>
          <cell r="C350" t="str">
            <v>身体あり深夜１．０・早朝０．５・２人</v>
          </cell>
        </row>
        <row r="351">
          <cell r="A351">
            <v>1328</v>
          </cell>
          <cell r="B351">
            <v>937</v>
          </cell>
          <cell r="C351" t="str">
            <v>身体あり深夜１．０・早朝１．０・２人</v>
          </cell>
        </row>
        <row r="352">
          <cell r="A352">
            <v>1332</v>
          </cell>
          <cell r="B352">
            <v>1044</v>
          </cell>
          <cell r="C352" t="str">
            <v>身体あり深夜１．０・早朝１．５・２人</v>
          </cell>
        </row>
        <row r="353">
          <cell r="A353">
            <v>1336</v>
          </cell>
          <cell r="B353">
            <v>1147</v>
          </cell>
          <cell r="C353" t="str">
            <v>身体あり深夜１．０・早朝２．０・２人</v>
          </cell>
        </row>
        <row r="354">
          <cell r="A354">
            <v>1340</v>
          </cell>
          <cell r="B354">
            <v>984</v>
          </cell>
          <cell r="C354" t="str">
            <v>身体あり深夜１．５・早朝０．５・２人</v>
          </cell>
        </row>
        <row r="355">
          <cell r="A355">
            <v>1344</v>
          </cell>
          <cell r="B355">
            <v>1090</v>
          </cell>
          <cell r="C355" t="str">
            <v>身体あり深夜１．５・早朝１．０・２人</v>
          </cell>
        </row>
        <row r="356">
          <cell r="A356">
            <v>1348</v>
          </cell>
          <cell r="B356">
            <v>1194</v>
          </cell>
          <cell r="C356" t="str">
            <v>身体あり深夜１．５・早朝１．５・２人</v>
          </cell>
        </row>
        <row r="357">
          <cell r="A357">
            <v>1352</v>
          </cell>
          <cell r="B357">
            <v>1110</v>
          </cell>
          <cell r="C357" t="str">
            <v>身体あり深夜２．０・早朝０．５・２人</v>
          </cell>
        </row>
        <row r="358">
          <cell r="A358">
            <v>1356</v>
          </cell>
          <cell r="B358">
            <v>1214</v>
          </cell>
          <cell r="C358" t="str">
            <v>身体あり深夜２．０・早朝１．０・２人</v>
          </cell>
        </row>
        <row r="359">
          <cell r="A359">
            <v>1360</v>
          </cell>
          <cell r="B359">
            <v>1235</v>
          </cell>
          <cell r="C359" t="str">
            <v>身体あり深夜２．５・早朝０．５・２人</v>
          </cell>
        </row>
        <row r="360">
          <cell r="A360">
            <v>1364</v>
          </cell>
          <cell r="B360">
            <v>468</v>
          </cell>
          <cell r="C360" t="str">
            <v>身体あり早朝０．５・日中０．５・２人</v>
          </cell>
        </row>
        <row r="361">
          <cell r="A361">
            <v>1368</v>
          </cell>
          <cell r="B361">
            <v>651</v>
          </cell>
          <cell r="C361" t="str">
            <v>身体あり早朝０．５・日中１．０・２人</v>
          </cell>
        </row>
        <row r="362">
          <cell r="A362">
            <v>1372</v>
          </cell>
          <cell r="B362">
            <v>733</v>
          </cell>
          <cell r="C362" t="str">
            <v>身体あり早朝０．５・日中１．５・２人</v>
          </cell>
        </row>
        <row r="363">
          <cell r="A363">
            <v>1376</v>
          </cell>
          <cell r="B363">
            <v>818</v>
          </cell>
          <cell r="C363" t="str">
            <v>身体あり早朝０．５・日中２．０・２人</v>
          </cell>
        </row>
        <row r="364">
          <cell r="A364">
            <v>1380</v>
          </cell>
          <cell r="B364">
            <v>901</v>
          </cell>
          <cell r="C364" t="str">
            <v>身体あり早朝０．５・日中２．５・２人</v>
          </cell>
        </row>
        <row r="365">
          <cell r="A365">
            <v>1384</v>
          </cell>
          <cell r="B365">
            <v>688</v>
          </cell>
          <cell r="C365" t="str">
            <v>身体あり早朝１．０・日中０．５・２人</v>
          </cell>
        </row>
        <row r="366">
          <cell r="A366">
            <v>1388</v>
          </cell>
          <cell r="B366">
            <v>770</v>
          </cell>
          <cell r="C366" t="str">
            <v>身体あり早朝１．０・日中１．０・２人</v>
          </cell>
        </row>
        <row r="367">
          <cell r="A367">
            <v>1392</v>
          </cell>
          <cell r="B367">
            <v>855</v>
          </cell>
          <cell r="C367" t="str">
            <v>身体あり早朝１．０・日中１．５・２人</v>
          </cell>
        </row>
        <row r="368">
          <cell r="A368">
            <v>1396</v>
          </cell>
          <cell r="B368">
            <v>938</v>
          </cell>
          <cell r="C368" t="str">
            <v>身体あり早朝１．０・日中２．０・２人</v>
          </cell>
        </row>
        <row r="369">
          <cell r="A369">
            <v>1400</v>
          </cell>
          <cell r="B369">
            <v>816</v>
          </cell>
          <cell r="C369" t="str">
            <v>身体あり早朝１．５・日中０．５・２人</v>
          </cell>
        </row>
        <row r="370">
          <cell r="A370">
            <v>1404</v>
          </cell>
          <cell r="B370">
            <v>901</v>
          </cell>
          <cell r="C370" t="str">
            <v>身体あり早朝１．５・日中１．０・２人</v>
          </cell>
        </row>
        <row r="371">
          <cell r="A371">
            <v>1408</v>
          </cell>
          <cell r="B371">
            <v>984</v>
          </cell>
          <cell r="C371" t="str">
            <v>身体あり早朝１．５・日中１．５・２人</v>
          </cell>
        </row>
        <row r="372">
          <cell r="A372">
            <v>1412</v>
          </cell>
          <cell r="B372">
            <v>921</v>
          </cell>
          <cell r="C372" t="str">
            <v>身体あり早朝２．０・日中０．５・２人</v>
          </cell>
        </row>
        <row r="373">
          <cell r="A373">
            <v>1416</v>
          </cell>
          <cell r="B373">
            <v>1004</v>
          </cell>
          <cell r="C373" t="str">
            <v>身体あり早朝２．０・日中１．０・２人</v>
          </cell>
        </row>
        <row r="374">
          <cell r="A374">
            <v>1420</v>
          </cell>
          <cell r="B374">
            <v>1026</v>
          </cell>
          <cell r="C374" t="str">
            <v>身体あり早朝２．５・日中０．５・２人</v>
          </cell>
        </row>
        <row r="375">
          <cell r="A375">
            <v>1424</v>
          </cell>
          <cell r="B375">
            <v>441</v>
          </cell>
          <cell r="C375" t="str">
            <v>身体あり日中０．５・夜間０．５・２人</v>
          </cell>
        </row>
        <row r="376">
          <cell r="A376">
            <v>1428</v>
          </cell>
          <cell r="B376">
            <v>670</v>
          </cell>
          <cell r="C376" t="str">
            <v>身体あり日中０．５・夜間１．０・２人</v>
          </cell>
        </row>
        <row r="377">
          <cell r="A377">
            <v>1432</v>
          </cell>
          <cell r="B377">
            <v>772</v>
          </cell>
          <cell r="C377" t="str">
            <v>身体あり日中０．５・夜間１．５・２人</v>
          </cell>
        </row>
        <row r="378">
          <cell r="A378">
            <v>1436</v>
          </cell>
          <cell r="B378">
            <v>879</v>
          </cell>
          <cell r="C378" t="str">
            <v>身体あり日中０．５・夜間２．０・２人</v>
          </cell>
        </row>
        <row r="379">
          <cell r="A379">
            <v>1440</v>
          </cell>
          <cell r="B379">
            <v>982</v>
          </cell>
          <cell r="C379" t="str">
            <v>身体あり日中０．５・夜間２．５・２人</v>
          </cell>
        </row>
        <row r="380">
          <cell r="A380">
            <v>1444</v>
          </cell>
          <cell r="B380">
            <v>633</v>
          </cell>
          <cell r="C380" t="str">
            <v>身体あり日中１．０・夜間０．５・２人</v>
          </cell>
        </row>
        <row r="381">
          <cell r="A381">
            <v>1448</v>
          </cell>
          <cell r="B381">
            <v>735</v>
          </cell>
          <cell r="C381" t="str">
            <v>身体あり日中１．０・夜間１．０・２人</v>
          </cell>
        </row>
        <row r="382">
          <cell r="A382">
            <v>1452</v>
          </cell>
          <cell r="B382">
            <v>842</v>
          </cell>
          <cell r="C382" t="str">
            <v>身体あり日中１．０・夜間１．５・２人</v>
          </cell>
        </row>
        <row r="383">
          <cell r="A383">
            <v>1456</v>
          </cell>
          <cell r="B383">
            <v>945</v>
          </cell>
          <cell r="C383" t="str">
            <v>身体あり日中１．０・夜間２．０・２人</v>
          </cell>
        </row>
        <row r="384">
          <cell r="A384">
            <v>1460</v>
          </cell>
          <cell r="B384">
            <v>690</v>
          </cell>
          <cell r="C384" t="str">
            <v>身体あり日中１．５・夜間０．５・２人</v>
          </cell>
        </row>
        <row r="385">
          <cell r="A385">
            <v>1464</v>
          </cell>
          <cell r="B385">
            <v>796</v>
          </cell>
          <cell r="C385" t="str">
            <v>身体あり日中１．５・夜間１．０・２人</v>
          </cell>
        </row>
        <row r="386">
          <cell r="A386">
            <v>1468</v>
          </cell>
          <cell r="B386">
            <v>900</v>
          </cell>
          <cell r="C386" t="str">
            <v>身体あり日中１．５・夜間１．５・２人</v>
          </cell>
        </row>
        <row r="387">
          <cell r="A387">
            <v>1472</v>
          </cell>
          <cell r="B387">
            <v>775</v>
          </cell>
          <cell r="C387" t="str">
            <v>身体あり日中２．０・夜間０．５・２人</v>
          </cell>
        </row>
        <row r="388">
          <cell r="A388">
            <v>1476</v>
          </cell>
          <cell r="B388">
            <v>879</v>
          </cell>
          <cell r="C388" t="str">
            <v>身体あり日中２．０・夜間１．０・２人</v>
          </cell>
        </row>
        <row r="389">
          <cell r="A389">
            <v>1480</v>
          </cell>
          <cell r="B389">
            <v>858</v>
          </cell>
          <cell r="C389" t="str">
            <v>身体あり日中２．５・夜間０．５・２人</v>
          </cell>
        </row>
        <row r="390">
          <cell r="A390">
            <v>1488</v>
          </cell>
          <cell r="B390">
            <v>542</v>
          </cell>
          <cell r="C390" t="str">
            <v>身体あり夜間０．５・深夜０．５・２人</v>
          </cell>
        </row>
        <row r="391">
          <cell r="A391">
            <v>1492</v>
          </cell>
          <cell r="B391">
            <v>817</v>
          </cell>
          <cell r="C391" t="str">
            <v>身体あり夜間０．５・深夜１．０・２人</v>
          </cell>
        </row>
        <row r="392">
          <cell r="A392">
            <v>1496</v>
          </cell>
          <cell r="B392">
            <v>940</v>
          </cell>
          <cell r="C392" t="str">
            <v>身体あり夜間０．５・深夜１．５・２人</v>
          </cell>
        </row>
        <row r="393">
          <cell r="A393">
            <v>1500</v>
          </cell>
          <cell r="B393">
            <v>1067</v>
          </cell>
          <cell r="C393" t="str">
            <v>身体あり夜間０．５・深夜２．０・２人</v>
          </cell>
        </row>
        <row r="394">
          <cell r="A394">
            <v>1504</v>
          </cell>
          <cell r="B394">
            <v>1192</v>
          </cell>
          <cell r="C394" t="str">
            <v>身体あり夜間０．５・深夜２．５・２人</v>
          </cell>
        </row>
        <row r="395">
          <cell r="A395">
            <v>1508</v>
          </cell>
          <cell r="B395">
            <v>780</v>
          </cell>
          <cell r="C395" t="str">
            <v>身体あり夜間１．０・深夜０．５・２人</v>
          </cell>
        </row>
        <row r="396">
          <cell r="A396">
            <v>1512</v>
          </cell>
          <cell r="B396">
            <v>903</v>
          </cell>
          <cell r="C396" t="str">
            <v>身体あり夜間１．０・深夜１．０・２人</v>
          </cell>
        </row>
        <row r="397">
          <cell r="A397">
            <v>1516</v>
          </cell>
          <cell r="B397">
            <v>1030</v>
          </cell>
          <cell r="C397" t="str">
            <v>身体あり夜間１．０・深夜１．５・２人</v>
          </cell>
        </row>
        <row r="398">
          <cell r="A398">
            <v>1520</v>
          </cell>
          <cell r="B398">
            <v>1155</v>
          </cell>
          <cell r="C398" t="str">
            <v>身体あり夜間１．０・深夜２．０・２人</v>
          </cell>
        </row>
        <row r="399">
          <cell r="A399">
            <v>1524</v>
          </cell>
          <cell r="B399">
            <v>857</v>
          </cell>
          <cell r="C399" t="str">
            <v>身体あり夜間１．５・深夜０．５・２人</v>
          </cell>
        </row>
        <row r="400">
          <cell r="A400">
            <v>1528</v>
          </cell>
          <cell r="B400">
            <v>985</v>
          </cell>
          <cell r="C400" t="str">
            <v>身体あり夜間１．５・深夜１．０・２人</v>
          </cell>
        </row>
        <row r="401">
          <cell r="A401">
            <v>1532</v>
          </cell>
          <cell r="B401">
            <v>1109</v>
          </cell>
          <cell r="C401" t="str">
            <v>身体あり夜間１．５・深夜１．５・２人</v>
          </cell>
        </row>
        <row r="402">
          <cell r="A402">
            <v>1536</v>
          </cell>
          <cell r="B402">
            <v>964</v>
          </cell>
          <cell r="C402" t="str">
            <v>身体あり夜間２．０・深夜０．５・２人</v>
          </cell>
        </row>
        <row r="403">
          <cell r="A403">
            <v>1540</v>
          </cell>
          <cell r="B403">
            <v>1088</v>
          </cell>
          <cell r="C403" t="str">
            <v>身体あり夜間２．０・深夜１．０・２人</v>
          </cell>
        </row>
        <row r="404">
          <cell r="A404">
            <v>1544</v>
          </cell>
          <cell r="B404">
            <v>1068</v>
          </cell>
          <cell r="C404" t="str">
            <v>身体あり夜間２．５・深夜０．５・２人</v>
          </cell>
        </row>
        <row r="405">
          <cell r="A405">
            <v>1828</v>
          </cell>
          <cell r="B405">
            <v>83</v>
          </cell>
          <cell r="C405" t="str">
            <v>身体あり日中増０．５・２人</v>
          </cell>
        </row>
        <row r="406">
          <cell r="A406">
            <v>1832</v>
          </cell>
          <cell r="B406">
            <v>166</v>
          </cell>
          <cell r="C406" t="str">
            <v>身体あり日中増１．０・２人</v>
          </cell>
        </row>
        <row r="407">
          <cell r="A407">
            <v>1836</v>
          </cell>
          <cell r="B407">
            <v>249</v>
          </cell>
          <cell r="C407" t="str">
            <v>身体あり日中増１．５・２人</v>
          </cell>
        </row>
        <row r="408">
          <cell r="A408">
            <v>1840</v>
          </cell>
          <cell r="B408">
            <v>332</v>
          </cell>
          <cell r="C408" t="str">
            <v>身体あり日中増２．０・２人</v>
          </cell>
        </row>
        <row r="409">
          <cell r="A409">
            <v>1844</v>
          </cell>
          <cell r="B409">
            <v>415</v>
          </cell>
          <cell r="C409" t="str">
            <v>身体あり日中増２．５・２人</v>
          </cell>
        </row>
        <row r="410">
          <cell r="A410">
            <v>1848</v>
          </cell>
          <cell r="B410">
            <v>498</v>
          </cell>
          <cell r="C410" t="str">
            <v>身体あり日中増３．０・２人</v>
          </cell>
        </row>
        <row r="411">
          <cell r="A411">
            <v>1852</v>
          </cell>
          <cell r="B411">
            <v>581</v>
          </cell>
          <cell r="C411" t="str">
            <v>身体あり日中増３．５・２人</v>
          </cell>
        </row>
        <row r="412">
          <cell r="A412">
            <v>1856</v>
          </cell>
          <cell r="B412">
            <v>664</v>
          </cell>
          <cell r="C412" t="str">
            <v>身体あり日中増４．０・２人</v>
          </cell>
        </row>
        <row r="413">
          <cell r="A413">
            <v>1860</v>
          </cell>
          <cell r="B413">
            <v>747</v>
          </cell>
          <cell r="C413" t="str">
            <v>身体あり日中増４．５・２人</v>
          </cell>
        </row>
        <row r="414">
          <cell r="A414">
            <v>1864</v>
          </cell>
          <cell r="B414">
            <v>830</v>
          </cell>
          <cell r="C414" t="str">
            <v>身体あり日中増５．０・２人</v>
          </cell>
        </row>
        <row r="415">
          <cell r="A415">
            <v>1868</v>
          </cell>
          <cell r="B415">
            <v>913</v>
          </cell>
          <cell r="C415" t="str">
            <v>身体あり日中増５．５・２人</v>
          </cell>
        </row>
        <row r="416">
          <cell r="A416">
            <v>1872</v>
          </cell>
          <cell r="B416">
            <v>996</v>
          </cell>
          <cell r="C416" t="str">
            <v>身体あり日中増６．０・２人</v>
          </cell>
        </row>
        <row r="417">
          <cell r="A417">
            <v>1876</v>
          </cell>
          <cell r="B417">
            <v>1079</v>
          </cell>
          <cell r="C417" t="str">
            <v>身体あり日中増６．５・２人</v>
          </cell>
        </row>
        <row r="418">
          <cell r="A418">
            <v>1880</v>
          </cell>
          <cell r="B418">
            <v>1162</v>
          </cell>
          <cell r="C418" t="str">
            <v>身体あり日中増７．０・２人</v>
          </cell>
        </row>
        <row r="419">
          <cell r="A419">
            <v>1884</v>
          </cell>
          <cell r="B419">
            <v>1245</v>
          </cell>
          <cell r="C419" t="str">
            <v>身体あり日中増７．５・２人</v>
          </cell>
        </row>
        <row r="420">
          <cell r="A420">
            <v>1888</v>
          </cell>
          <cell r="B420">
            <v>1328</v>
          </cell>
          <cell r="C420" t="str">
            <v>身体あり日中増８．０・２人</v>
          </cell>
        </row>
        <row r="421">
          <cell r="A421">
            <v>1892</v>
          </cell>
          <cell r="B421">
            <v>1411</v>
          </cell>
          <cell r="C421" t="str">
            <v>身体あり日中増８．５・２人</v>
          </cell>
        </row>
        <row r="422">
          <cell r="A422">
            <v>1896</v>
          </cell>
          <cell r="B422">
            <v>1494</v>
          </cell>
          <cell r="C422" t="str">
            <v>身体あり日中増９．０・２人</v>
          </cell>
        </row>
        <row r="423">
          <cell r="A423">
            <v>1900</v>
          </cell>
          <cell r="B423">
            <v>1577</v>
          </cell>
          <cell r="C423" t="str">
            <v>身体あり日中増９．５・２人</v>
          </cell>
        </row>
        <row r="424">
          <cell r="A424">
            <v>1904</v>
          </cell>
          <cell r="B424">
            <v>1660</v>
          </cell>
          <cell r="C424" t="str">
            <v>身体あり日中増１０．０・２人</v>
          </cell>
        </row>
        <row r="425">
          <cell r="A425">
            <v>1908</v>
          </cell>
          <cell r="B425">
            <v>1743</v>
          </cell>
          <cell r="C425" t="str">
            <v>身体あり日中増１０．５・２人</v>
          </cell>
        </row>
        <row r="426">
          <cell r="A426">
            <v>1912</v>
          </cell>
          <cell r="B426">
            <v>104</v>
          </cell>
          <cell r="C426" t="str">
            <v>身体あり早朝増０．５・２人</v>
          </cell>
        </row>
        <row r="427">
          <cell r="A427">
            <v>1916</v>
          </cell>
          <cell r="B427">
            <v>208</v>
          </cell>
          <cell r="C427" t="str">
            <v>身体あり早朝増１．０・２人</v>
          </cell>
        </row>
        <row r="428">
          <cell r="A428">
            <v>1920</v>
          </cell>
          <cell r="B428">
            <v>311</v>
          </cell>
          <cell r="C428" t="str">
            <v>身体あり早朝増１．５・２人</v>
          </cell>
        </row>
        <row r="429">
          <cell r="A429">
            <v>1924</v>
          </cell>
          <cell r="B429">
            <v>415</v>
          </cell>
          <cell r="C429" t="str">
            <v>身体あり早朝増２．０・２人</v>
          </cell>
        </row>
        <row r="430">
          <cell r="A430">
            <v>1928</v>
          </cell>
          <cell r="B430">
            <v>519</v>
          </cell>
          <cell r="C430" t="str">
            <v>身体あり早朝増２．５・２人</v>
          </cell>
        </row>
        <row r="431">
          <cell r="A431">
            <v>1932</v>
          </cell>
          <cell r="B431">
            <v>104</v>
          </cell>
          <cell r="C431" t="str">
            <v>身体あり夜間増０．５・２人</v>
          </cell>
        </row>
        <row r="432">
          <cell r="A432">
            <v>1936</v>
          </cell>
          <cell r="B432">
            <v>208</v>
          </cell>
          <cell r="C432" t="str">
            <v>身体あり夜間増１．０・２人</v>
          </cell>
        </row>
        <row r="433">
          <cell r="A433">
            <v>1940</v>
          </cell>
          <cell r="B433">
            <v>311</v>
          </cell>
          <cell r="C433" t="str">
            <v>身体あり夜間増１．５・２人</v>
          </cell>
        </row>
        <row r="434">
          <cell r="A434">
            <v>1944</v>
          </cell>
          <cell r="B434">
            <v>415</v>
          </cell>
          <cell r="C434" t="str">
            <v>身体あり夜間増２．０・２人</v>
          </cell>
        </row>
        <row r="435">
          <cell r="A435">
            <v>1948</v>
          </cell>
          <cell r="B435">
            <v>519</v>
          </cell>
          <cell r="C435" t="str">
            <v>身体あり夜間増２．５・２人</v>
          </cell>
        </row>
        <row r="436">
          <cell r="A436">
            <v>1952</v>
          </cell>
          <cell r="B436">
            <v>623</v>
          </cell>
          <cell r="C436" t="str">
            <v>身体あり夜間増３．０・２人</v>
          </cell>
        </row>
        <row r="437">
          <cell r="A437">
            <v>1956</v>
          </cell>
          <cell r="B437">
            <v>726</v>
          </cell>
          <cell r="C437" t="str">
            <v>身体あり夜間増３．５・２人</v>
          </cell>
        </row>
        <row r="438">
          <cell r="A438">
            <v>1960</v>
          </cell>
          <cell r="B438">
            <v>830</v>
          </cell>
          <cell r="C438" t="str">
            <v>身体あり夜間増４．０・２人</v>
          </cell>
        </row>
        <row r="439">
          <cell r="A439">
            <v>1964</v>
          </cell>
          <cell r="B439">
            <v>934</v>
          </cell>
          <cell r="C439" t="str">
            <v>身体あり夜間増４．５・２人</v>
          </cell>
        </row>
        <row r="440">
          <cell r="A440">
            <v>1968</v>
          </cell>
          <cell r="B440">
            <v>125</v>
          </cell>
          <cell r="C440" t="str">
            <v>身体あり深夜増０．５・２人</v>
          </cell>
        </row>
        <row r="441">
          <cell r="A441">
            <v>1972</v>
          </cell>
          <cell r="B441">
            <v>249</v>
          </cell>
          <cell r="C441" t="str">
            <v>身体あり深夜増１．０・２人</v>
          </cell>
        </row>
        <row r="442">
          <cell r="A442">
            <v>1976</v>
          </cell>
          <cell r="B442">
            <v>374</v>
          </cell>
          <cell r="C442" t="str">
            <v>身体あり深夜増１．５・２人</v>
          </cell>
        </row>
        <row r="443">
          <cell r="A443">
            <v>1980</v>
          </cell>
          <cell r="B443">
            <v>498</v>
          </cell>
          <cell r="C443" t="str">
            <v>身体あり深夜増２．０・２人</v>
          </cell>
        </row>
        <row r="444">
          <cell r="A444">
            <v>6304</v>
          </cell>
          <cell r="B444">
            <v>273</v>
          </cell>
          <cell r="C444" t="str">
            <v>身体なし深夜０．５・早朝０．５・２人</v>
          </cell>
        </row>
        <row r="445">
          <cell r="A445">
            <v>6308</v>
          </cell>
          <cell r="B445">
            <v>370</v>
          </cell>
          <cell r="C445" t="str">
            <v>身体なし深夜０．５・早朝１．０・２人</v>
          </cell>
        </row>
        <row r="446">
          <cell r="A446">
            <v>6312</v>
          </cell>
          <cell r="B446">
            <v>394</v>
          </cell>
          <cell r="C446" t="str">
            <v>身体なし深夜１．０・早朝０．５・２人</v>
          </cell>
        </row>
        <row r="447">
          <cell r="A447">
            <v>6316</v>
          </cell>
          <cell r="B447">
            <v>224</v>
          </cell>
          <cell r="C447" t="str">
            <v>身体なし早朝０．５・日中０．５・２人</v>
          </cell>
        </row>
        <row r="448">
          <cell r="A448">
            <v>6320</v>
          </cell>
          <cell r="B448">
            <v>302</v>
          </cell>
          <cell r="C448" t="str">
            <v>身体なし早朝０．５・日中１．０・２人</v>
          </cell>
        </row>
        <row r="449">
          <cell r="A449">
            <v>6324</v>
          </cell>
          <cell r="B449">
            <v>324</v>
          </cell>
          <cell r="C449" t="str">
            <v>身体なし早朝１．０・日中０．５・２人</v>
          </cell>
        </row>
        <row r="450">
          <cell r="A450">
            <v>6328</v>
          </cell>
          <cell r="B450">
            <v>220</v>
          </cell>
          <cell r="C450" t="str">
            <v>身体なし日中０．５・夜間０．５・２人</v>
          </cell>
        </row>
        <row r="451">
          <cell r="A451">
            <v>6332</v>
          </cell>
          <cell r="B451">
            <v>317</v>
          </cell>
          <cell r="C451" t="str">
            <v>身体なし日中０．５・夜間１．０・２人</v>
          </cell>
        </row>
        <row r="452">
          <cell r="A452">
            <v>6336</v>
          </cell>
          <cell r="B452">
            <v>295</v>
          </cell>
          <cell r="C452" t="str">
            <v>身体なし日中１．０・夜間０．５・２人</v>
          </cell>
        </row>
        <row r="453">
          <cell r="A453">
            <v>6340</v>
          </cell>
          <cell r="B453">
            <v>270</v>
          </cell>
          <cell r="C453" t="str">
            <v>身体なし夜間０．５・深夜０．５・２人</v>
          </cell>
        </row>
        <row r="454">
          <cell r="A454">
            <v>6344</v>
          </cell>
          <cell r="B454">
            <v>387</v>
          </cell>
          <cell r="C454" t="str">
            <v>身体なし夜間０．５・深夜１．０・２人</v>
          </cell>
        </row>
        <row r="455">
          <cell r="A455">
            <v>6348</v>
          </cell>
          <cell r="B455">
            <v>363</v>
          </cell>
          <cell r="C455" t="str">
            <v>身体なし夜間１．０・深夜０．５・２人</v>
          </cell>
        </row>
        <row r="456">
          <cell r="A456">
            <v>6384</v>
          </cell>
          <cell r="B456">
            <v>69</v>
          </cell>
          <cell r="C456" t="str">
            <v>身体なし日中増０．５・２人</v>
          </cell>
        </row>
        <row r="457">
          <cell r="A457">
            <v>6388</v>
          </cell>
          <cell r="B457">
            <v>138</v>
          </cell>
          <cell r="C457" t="str">
            <v>身体なし日中増１．０・２人</v>
          </cell>
        </row>
        <row r="458">
          <cell r="A458">
            <v>6392</v>
          </cell>
          <cell r="B458">
            <v>207</v>
          </cell>
          <cell r="C458" t="str">
            <v>身体なし日中増１．５・２人</v>
          </cell>
        </row>
        <row r="459">
          <cell r="A459">
            <v>6396</v>
          </cell>
          <cell r="B459">
            <v>276</v>
          </cell>
          <cell r="C459" t="str">
            <v>身体なし日中増２．０・２人</v>
          </cell>
        </row>
        <row r="460">
          <cell r="A460">
            <v>6400</v>
          </cell>
          <cell r="B460">
            <v>345</v>
          </cell>
          <cell r="C460" t="str">
            <v>身体なし日中増２．５・２人</v>
          </cell>
        </row>
        <row r="461">
          <cell r="A461">
            <v>6404</v>
          </cell>
          <cell r="B461">
            <v>414</v>
          </cell>
          <cell r="C461" t="str">
            <v>身体なし日中増３．０・２人</v>
          </cell>
        </row>
        <row r="462">
          <cell r="A462">
            <v>6408</v>
          </cell>
          <cell r="B462">
            <v>483</v>
          </cell>
          <cell r="C462" t="str">
            <v>身体なし日中増３．５・２人</v>
          </cell>
        </row>
        <row r="463">
          <cell r="A463">
            <v>6412</v>
          </cell>
          <cell r="B463">
            <v>552</v>
          </cell>
          <cell r="C463" t="str">
            <v>身体なし日中増４．０・２人</v>
          </cell>
        </row>
        <row r="464">
          <cell r="A464">
            <v>6416</v>
          </cell>
          <cell r="B464">
            <v>621</v>
          </cell>
          <cell r="C464" t="str">
            <v>身体なし日中増４．５・２人</v>
          </cell>
        </row>
        <row r="465">
          <cell r="A465">
            <v>6420</v>
          </cell>
          <cell r="B465">
            <v>690</v>
          </cell>
          <cell r="C465" t="str">
            <v>身体なし日中増５．０・２人</v>
          </cell>
        </row>
        <row r="466">
          <cell r="A466">
            <v>6424</v>
          </cell>
          <cell r="B466">
            <v>759</v>
          </cell>
          <cell r="C466" t="str">
            <v>身体なし日中増５．５・２人</v>
          </cell>
        </row>
        <row r="467">
          <cell r="A467">
            <v>6428</v>
          </cell>
          <cell r="B467">
            <v>828</v>
          </cell>
          <cell r="C467" t="str">
            <v>身体なし日中増６．０・２人</v>
          </cell>
        </row>
        <row r="468">
          <cell r="A468">
            <v>6432</v>
          </cell>
          <cell r="B468">
            <v>897</v>
          </cell>
          <cell r="C468" t="str">
            <v>身体なし日中増６．５・２人</v>
          </cell>
        </row>
        <row r="469">
          <cell r="A469">
            <v>6436</v>
          </cell>
          <cell r="B469">
            <v>966</v>
          </cell>
          <cell r="C469" t="str">
            <v>身体なし日中増７．０・２人</v>
          </cell>
        </row>
        <row r="470">
          <cell r="A470">
            <v>6440</v>
          </cell>
          <cell r="B470">
            <v>1035</v>
          </cell>
          <cell r="C470" t="str">
            <v>身体なし日中増７．５・２人</v>
          </cell>
        </row>
        <row r="471">
          <cell r="A471">
            <v>6444</v>
          </cell>
          <cell r="B471">
            <v>1104</v>
          </cell>
          <cell r="C471" t="str">
            <v>身体なし日中増８．０・２人</v>
          </cell>
        </row>
        <row r="472">
          <cell r="A472">
            <v>6448</v>
          </cell>
          <cell r="B472">
            <v>1173</v>
          </cell>
          <cell r="C472" t="str">
            <v>身体なし日中増８．５・２人</v>
          </cell>
        </row>
        <row r="473">
          <cell r="A473">
            <v>6452</v>
          </cell>
          <cell r="B473">
            <v>1242</v>
          </cell>
          <cell r="C473" t="str">
            <v>身体なし日中増９．０・２人</v>
          </cell>
        </row>
        <row r="474">
          <cell r="A474">
            <v>6456</v>
          </cell>
          <cell r="B474">
            <v>1311</v>
          </cell>
          <cell r="C474" t="str">
            <v>身体なし日中増９．５・２人</v>
          </cell>
        </row>
        <row r="475">
          <cell r="A475">
            <v>6460</v>
          </cell>
          <cell r="B475">
            <v>1380</v>
          </cell>
          <cell r="C475" t="str">
            <v>身体なし日中増１０．０・２人</v>
          </cell>
        </row>
        <row r="476">
          <cell r="A476">
            <v>6464</v>
          </cell>
          <cell r="B476">
            <v>1449</v>
          </cell>
          <cell r="C476" t="str">
            <v>身体なし日中増１０．５・２人</v>
          </cell>
        </row>
        <row r="477">
          <cell r="A477">
            <v>6468</v>
          </cell>
          <cell r="B477">
            <v>86</v>
          </cell>
          <cell r="C477" t="str">
            <v>身体なし早朝増０．５・２人</v>
          </cell>
        </row>
        <row r="478">
          <cell r="A478">
            <v>6472</v>
          </cell>
          <cell r="B478">
            <v>173</v>
          </cell>
          <cell r="C478" t="str">
            <v>身体なし早朝増１．０・２人</v>
          </cell>
        </row>
        <row r="479">
          <cell r="A479">
            <v>6476</v>
          </cell>
          <cell r="B479">
            <v>259</v>
          </cell>
          <cell r="C479" t="str">
            <v>身体なし早朝増１．５・２人</v>
          </cell>
        </row>
        <row r="480">
          <cell r="A480">
            <v>6480</v>
          </cell>
          <cell r="B480">
            <v>345</v>
          </cell>
          <cell r="C480" t="str">
            <v>身体なし早朝増２．０・２人</v>
          </cell>
        </row>
        <row r="481">
          <cell r="A481">
            <v>6484</v>
          </cell>
          <cell r="B481">
            <v>431</v>
          </cell>
          <cell r="C481" t="str">
            <v>身体なし早朝増２．５・２人</v>
          </cell>
        </row>
        <row r="482">
          <cell r="A482">
            <v>6488</v>
          </cell>
          <cell r="B482">
            <v>86</v>
          </cell>
          <cell r="C482" t="str">
            <v>身体なし夜間増０．５・２人</v>
          </cell>
        </row>
        <row r="483">
          <cell r="A483">
            <v>6492</v>
          </cell>
          <cell r="B483">
            <v>173</v>
          </cell>
          <cell r="C483" t="str">
            <v>身体なし夜間増１．０・２人</v>
          </cell>
        </row>
        <row r="484">
          <cell r="A484">
            <v>6496</v>
          </cell>
          <cell r="B484">
            <v>259</v>
          </cell>
          <cell r="C484" t="str">
            <v>身体なし夜間増１．５・２人</v>
          </cell>
        </row>
        <row r="485">
          <cell r="A485">
            <v>6500</v>
          </cell>
          <cell r="B485">
            <v>345</v>
          </cell>
          <cell r="C485" t="str">
            <v>身体なし夜間増２．０・２人</v>
          </cell>
        </row>
        <row r="486">
          <cell r="A486">
            <v>6504</v>
          </cell>
          <cell r="B486">
            <v>431</v>
          </cell>
          <cell r="C486" t="str">
            <v>身体なし夜間増２．５・２人</v>
          </cell>
        </row>
        <row r="487">
          <cell r="A487">
            <v>6508</v>
          </cell>
          <cell r="B487">
            <v>518</v>
          </cell>
          <cell r="C487" t="str">
            <v>身体なし夜間増３．０・２人</v>
          </cell>
        </row>
        <row r="488">
          <cell r="A488">
            <v>6512</v>
          </cell>
          <cell r="B488">
            <v>604</v>
          </cell>
          <cell r="C488" t="str">
            <v>身体なし夜間増３．５・２人</v>
          </cell>
        </row>
        <row r="489">
          <cell r="A489">
            <v>6516</v>
          </cell>
          <cell r="B489">
            <v>690</v>
          </cell>
          <cell r="C489" t="str">
            <v>身体なし夜間増４．０・２人</v>
          </cell>
        </row>
        <row r="490">
          <cell r="A490">
            <v>6520</v>
          </cell>
          <cell r="B490">
            <v>776</v>
          </cell>
          <cell r="C490" t="str">
            <v>身体なし夜間増４．５・２人</v>
          </cell>
        </row>
        <row r="491">
          <cell r="A491">
            <v>6524</v>
          </cell>
          <cell r="B491">
            <v>104</v>
          </cell>
          <cell r="C491" t="str">
            <v>身体なし深夜増０．５・２人</v>
          </cell>
        </row>
        <row r="492">
          <cell r="A492">
            <v>6528</v>
          </cell>
          <cell r="B492">
            <v>207</v>
          </cell>
          <cell r="C492" t="str">
            <v>身体なし深夜増１．０・２人</v>
          </cell>
        </row>
        <row r="493">
          <cell r="A493">
            <v>6532</v>
          </cell>
          <cell r="B493">
            <v>311</v>
          </cell>
          <cell r="C493" t="str">
            <v>身体なし深夜増１．５・２人</v>
          </cell>
        </row>
        <row r="494">
          <cell r="A494">
            <v>6536</v>
          </cell>
          <cell r="B494">
            <v>414</v>
          </cell>
          <cell r="C494" t="str">
            <v>身体なし深夜増２．０・２人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F231-4FA8-4C80-A9D1-AE09517E622C}">
  <sheetPr>
    <tabColor rgb="FFFFFF99"/>
  </sheetPr>
  <dimension ref="A1:BX28"/>
  <sheetViews>
    <sheetView tabSelected="1" view="pageBreakPreview" zoomScale="80" zoomScaleNormal="100" zoomScaleSheetLayoutView="80" workbookViewId="0">
      <selection activeCell="J25" sqref="J25:AI25"/>
    </sheetView>
  </sheetViews>
  <sheetFormatPr defaultColWidth="9" defaultRowHeight="21" x14ac:dyDescent="0.2"/>
  <cols>
    <col min="1" max="1" width="2.625" style="50" customWidth="1"/>
    <col min="2" max="2" width="2" style="50" customWidth="1"/>
    <col min="3" max="3" width="5" style="50" customWidth="1"/>
    <col min="4" max="4" width="2.875" style="50" customWidth="1"/>
    <col min="5" max="6" width="5.625" style="50" customWidth="1"/>
    <col min="7" max="8" width="2.875" style="50" customWidth="1"/>
    <col min="9" max="9" width="2.625" style="50" customWidth="1"/>
    <col min="10" max="19" width="1.625" style="50" customWidth="1"/>
    <col min="20" max="21" width="2.875" style="50" customWidth="1"/>
    <col min="22" max="48" width="1.625" style="50" customWidth="1"/>
    <col min="49" max="49" width="2.625" style="2" customWidth="1"/>
    <col min="50" max="50" width="80.375" style="27" customWidth="1"/>
    <col min="51" max="54" width="2.625" style="2" customWidth="1"/>
    <col min="55" max="76" width="9" style="2"/>
    <col min="77" max="16384" width="9" style="50"/>
  </cols>
  <sheetData>
    <row r="1" spans="1:50" ht="16.5" x14ac:dyDescent="0.1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321"/>
      <c r="AS1" s="322"/>
      <c r="AT1" s="322"/>
      <c r="AU1" s="322"/>
      <c r="AV1" s="322"/>
      <c r="AX1" s="3"/>
    </row>
    <row r="2" spans="1:50" ht="16.5" x14ac:dyDescent="0.15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323"/>
      <c r="AS2" s="323"/>
      <c r="AT2" s="323"/>
      <c r="AU2" s="323"/>
      <c r="AV2" s="7"/>
      <c r="AX2" s="3"/>
    </row>
    <row r="3" spans="1:50" ht="37.9" customHeight="1" x14ac:dyDescent="0.15">
      <c r="A3" s="1"/>
      <c r="B3" s="8"/>
      <c r="C3" s="324" t="s">
        <v>1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9"/>
      <c r="AS3" s="9"/>
      <c r="AT3" s="10"/>
      <c r="AU3" s="11"/>
      <c r="AV3" s="12"/>
      <c r="AX3" s="3"/>
    </row>
    <row r="4" spans="1:50" ht="13.9" customHeight="1" x14ac:dyDescent="0.15">
      <c r="A4" s="1"/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2"/>
      <c r="AX4" s="3"/>
    </row>
    <row r="5" spans="1:50" ht="23.45" customHeight="1" x14ac:dyDescent="0.15">
      <c r="A5" s="13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5"/>
      <c r="R5" s="15"/>
      <c r="S5" s="15"/>
      <c r="T5" s="15"/>
      <c r="U5" s="15"/>
      <c r="V5" s="15"/>
      <c r="W5" s="15"/>
      <c r="X5" s="15"/>
      <c r="Y5" s="325" t="s">
        <v>2</v>
      </c>
      <c r="Z5" s="325"/>
      <c r="AA5" s="325"/>
      <c r="AB5" s="325"/>
      <c r="AC5" s="326">
        <v>6</v>
      </c>
      <c r="AD5" s="326"/>
      <c r="AE5" s="326"/>
      <c r="AF5" s="325" t="s">
        <v>3</v>
      </c>
      <c r="AG5" s="325"/>
      <c r="AH5" s="326">
        <v>5</v>
      </c>
      <c r="AI5" s="326"/>
      <c r="AJ5" s="326"/>
      <c r="AK5" s="325" t="s">
        <v>4</v>
      </c>
      <c r="AL5" s="325"/>
      <c r="AM5" s="327">
        <v>10</v>
      </c>
      <c r="AN5" s="327"/>
      <c r="AO5" s="327"/>
      <c r="AP5" s="17" t="s">
        <v>5</v>
      </c>
      <c r="AQ5" s="17"/>
      <c r="AR5" s="17"/>
      <c r="AS5" s="18"/>
      <c r="AT5" s="18"/>
      <c r="AU5" s="15"/>
      <c r="AV5" s="19"/>
      <c r="AX5" s="20" t="s">
        <v>6</v>
      </c>
    </row>
    <row r="6" spans="1:50" ht="18.75" x14ac:dyDescent="0.2">
      <c r="A6" s="1"/>
      <c r="B6" s="8"/>
      <c r="C6" s="21" t="s">
        <v>7</v>
      </c>
      <c r="D6" s="21"/>
      <c r="E6" s="21"/>
      <c r="F6" s="21"/>
      <c r="G6" s="21"/>
      <c r="H6" s="21"/>
      <c r="I6" s="21"/>
      <c r="J6" s="21"/>
      <c r="K6" s="22"/>
      <c r="L6" s="22"/>
      <c r="M6" s="2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2"/>
      <c r="AX6" s="3"/>
    </row>
    <row r="7" spans="1:50" ht="19.5" thickBot="1" x14ac:dyDescent="0.25">
      <c r="A7" s="1"/>
      <c r="B7" s="8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2"/>
      <c r="AX7" s="3"/>
    </row>
    <row r="8" spans="1:50" ht="18.75" x14ac:dyDescent="0.2">
      <c r="A8" s="13"/>
      <c r="B8" s="14"/>
      <c r="C8" s="23"/>
      <c r="D8" s="23"/>
      <c r="E8" s="23" t="s">
        <v>8</v>
      </c>
      <c r="F8" s="23"/>
      <c r="G8" s="23"/>
      <c r="H8" s="23"/>
      <c r="I8" s="23"/>
      <c r="J8" s="23"/>
      <c r="K8" s="15"/>
      <c r="L8" s="15"/>
      <c r="M8" s="15"/>
      <c r="N8" s="15"/>
      <c r="O8" s="15"/>
      <c r="P8" s="15"/>
      <c r="Q8" s="15"/>
      <c r="R8" s="15"/>
      <c r="S8" s="15"/>
      <c r="T8" s="279" t="s">
        <v>9</v>
      </c>
      <c r="U8" s="280"/>
      <c r="V8" s="299" t="s">
        <v>10</v>
      </c>
      <c r="W8" s="300"/>
      <c r="X8" s="300"/>
      <c r="Y8" s="300"/>
      <c r="Z8" s="300"/>
      <c r="AA8" s="301"/>
      <c r="AB8" s="305" t="s">
        <v>11</v>
      </c>
      <c r="AC8" s="305"/>
      <c r="AD8" s="306"/>
      <c r="AE8" s="306"/>
      <c r="AF8" s="306"/>
      <c r="AG8" s="306"/>
      <c r="AH8" s="24" t="s">
        <v>12</v>
      </c>
      <c r="AI8" s="307"/>
      <c r="AJ8" s="307"/>
      <c r="AK8" s="307"/>
      <c r="AL8" s="307"/>
      <c r="AM8" s="307"/>
      <c r="AN8" s="307"/>
      <c r="AO8" s="307"/>
      <c r="AP8" s="25"/>
      <c r="AQ8" s="25"/>
      <c r="AR8" s="25"/>
      <c r="AS8" s="25"/>
      <c r="AT8" s="25"/>
      <c r="AU8" s="26"/>
      <c r="AV8" s="19"/>
      <c r="AX8" s="3"/>
    </row>
    <row r="9" spans="1:50" ht="47.25" customHeight="1" x14ac:dyDescent="0.15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281"/>
      <c r="U9" s="282"/>
      <c r="V9" s="302"/>
      <c r="W9" s="303"/>
      <c r="X9" s="303"/>
      <c r="Y9" s="303"/>
      <c r="Z9" s="303"/>
      <c r="AA9" s="304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9"/>
      <c r="AV9" s="19"/>
      <c r="AX9" s="3"/>
    </row>
    <row r="10" spans="1:50" ht="37.5" customHeight="1" x14ac:dyDescent="0.15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81"/>
      <c r="U10" s="282"/>
      <c r="V10" s="265" t="s">
        <v>13</v>
      </c>
      <c r="W10" s="266"/>
      <c r="X10" s="266"/>
      <c r="Y10" s="266"/>
      <c r="Z10" s="266"/>
      <c r="AA10" s="267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1"/>
      <c r="AV10" s="19"/>
      <c r="AX10" s="3"/>
    </row>
    <row r="11" spans="1:50" ht="30" customHeight="1" x14ac:dyDescent="0.2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81"/>
      <c r="U11" s="282"/>
      <c r="V11" s="265" t="s">
        <v>14</v>
      </c>
      <c r="W11" s="266"/>
      <c r="X11" s="266"/>
      <c r="Y11" s="266"/>
      <c r="Z11" s="266"/>
      <c r="AA11" s="267"/>
      <c r="AB11" s="312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4"/>
      <c r="AV11" s="19"/>
    </row>
    <row r="12" spans="1:50" ht="30" customHeight="1" thickBot="1" x14ac:dyDescent="0.2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83"/>
      <c r="U12" s="284"/>
      <c r="V12" s="315" t="s">
        <v>15</v>
      </c>
      <c r="W12" s="316"/>
      <c r="X12" s="316"/>
      <c r="Y12" s="316"/>
      <c r="Z12" s="316"/>
      <c r="AA12" s="317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9" t="s">
        <v>16</v>
      </c>
      <c r="AR12" s="319"/>
      <c r="AS12" s="319"/>
      <c r="AT12" s="319"/>
      <c r="AU12" s="320"/>
      <c r="AV12" s="19"/>
      <c r="AX12" s="20" t="s">
        <v>17</v>
      </c>
    </row>
    <row r="13" spans="1:50" ht="9" customHeight="1" thickBot="1" x14ac:dyDescent="0.2">
      <c r="A13" s="1"/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8"/>
      <c r="U13" s="28"/>
      <c r="V13" s="29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2"/>
      <c r="AR13" s="32"/>
      <c r="AS13" s="32"/>
      <c r="AT13" s="32"/>
      <c r="AU13" s="32"/>
      <c r="AV13" s="33"/>
      <c r="AX13" s="34"/>
    </row>
    <row r="14" spans="1:50" ht="24" customHeight="1" x14ac:dyDescent="0.1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79" t="s">
        <v>18</v>
      </c>
      <c r="U14" s="280"/>
      <c r="V14" s="285" t="s">
        <v>19</v>
      </c>
      <c r="W14" s="286"/>
      <c r="X14" s="286"/>
      <c r="Y14" s="286"/>
      <c r="Z14" s="286"/>
      <c r="AA14" s="287"/>
      <c r="AB14" s="288"/>
      <c r="AC14" s="289"/>
      <c r="AD14" s="290"/>
      <c r="AE14" s="289"/>
      <c r="AF14" s="291"/>
      <c r="AG14" s="292"/>
      <c r="AH14" s="291"/>
      <c r="AI14" s="292"/>
      <c r="AJ14" s="291"/>
      <c r="AK14" s="292"/>
      <c r="AL14" s="291"/>
      <c r="AM14" s="292"/>
      <c r="AN14" s="291"/>
      <c r="AO14" s="292"/>
      <c r="AP14" s="291"/>
      <c r="AQ14" s="292"/>
      <c r="AR14" s="291"/>
      <c r="AS14" s="292"/>
      <c r="AT14" s="291"/>
      <c r="AU14" s="298"/>
      <c r="AV14" s="19"/>
      <c r="AX14" s="20"/>
    </row>
    <row r="15" spans="1:50" ht="37.5" customHeight="1" x14ac:dyDescent="0.1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81"/>
      <c r="U15" s="282"/>
      <c r="V15" s="293" t="s">
        <v>20</v>
      </c>
      <c r="W15" s="294"/>
      <c r="X15" s="294"/>
      <c r="Y15" s="294"/>
      <c r="Z15" s="294"/>
      <c r="AA15" s="295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7"/>
      <c r="AV15" s="19"/>
      <c r="AX15" s="3"/>
    </row>
    <row r="16" spans="1:50" ht="24.75" customHeight="1" x14ac:dyDescent="0.15">
      <c r="A16" s="13"/>
      <c r="B16" s="14"/>
      <c r="C16" s="16" t="s">
        <v>21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81"/>
      <c r="U16" s="282"/>
      <c r="V16" s="265" t="s">
        <v>22</v>
      </c>
      <c r="W16" s="266"/>
      <c r="X16" s="266"/>
      <c r="Y16" s="266"/>
      <c r="Z16" s="266"/>
      <c r="AA16" s="267"/>
      <c r="AB16" s="268"/>
      <c r="AC16" s="268"/>
      <c r="AD16" s="268"/>
      <c r="AE16" s="268"/>
      <c r="AF16" s="268"/>
      <c r="AG16" s="35" t="s">
        <v>23</v>
      </c>
      <c r="AH16" s="269"/>
      <c r="AI16" s="269"/>
      <c r="AJ16" s="269"/>
      <c r="AK16" s="269"/>
      <c r="AL16" s="35" t="s">
        <v>24</v>
      </c>
      <c r="AM16" s="270"/>
      <c r="AN16" s="270"/>
      <c r="AO16" s="270"/>
      <c r="AP16" s="270"/>
      <c r="AQ16" s="270"/>
      <c r="AR16" s="270"/>
      <c r="AS16" s="270"/>
      <c r="AT16" s="270"/>
      <c r="AU16" s="271"/>
      <c r="AV16" s="19"/>
      <c r="AX16" s="3"/>
    </row>
    <row r="17" spans="1:50" ht="24.75" customHeight="1" thickBo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83"/>
      <c r="U17" s="284"/>
      <c r="V17" s="272" t="s">
        <v>25</v>
      </c>
      <c r="W17" s="273"/>
      <c r="X17" s="273"/>
      <c r="Y17" s="273"/>
      <c r="Z17" s="273"/>
      <c r="AA17" s="274"/>
      <c r="AB17" s="275"/>
      <c r="AC17" s="275"/>
      <c r="AD17" s="275"/>
      <c r="AE17" s="275"/>
      <c r="AF17" s="275"/>
      <c r="AG17" s="36" t="s">
        <v>23</v>
      </c>
      <c r="AH17" s="276"/>
      <c r="AI17" s="276"/>
      <c r="AJ17" s="276"/>
      <c r="AK17" s="276"/>
      <c r="AL17" s="36" t="s">
        <v>24</v>
      </c>
      <c r="AM17" s="277"/>
      <c r="AN17" s="277"/>
      <c r="AO17" s="277"/>
      <c r="AP17" s="277"/>
      <c r="AQ17" s="277"/>
      <c r="AR17" s="277"/>
      <c r="AS17" s="277"/>
      <c r="AT17" s="277"/>
      <c r="AU17" s="278"/>
      <c r="AV17" s="19"/>
      <c r="AX17" s="3"/>
    </row>
    <row r="18" spans="1:50" ht="17.25" thickBo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7"/>
      <c r="U18" s="37"/>
      <c r="V18" s="37"/>
      <c r="W18" s="37"/>
      <c r="X18" s="37"/>
      <c r="Y18" s="37"/>
      <c r="Z18" s="37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15"/>
      <c r="AV18" s="19"/>
      <c r="AX18" s="3"/>
    </row>
    <row r="19" spans="1:50" ht="33.6" customHeight="1" thickBot="1" x14ac:dyDescent="0.2">
      <c r="A19" s="13"/>
      <c r="B19" s="14"/>
      <c r="C19" s="39"/>
      <c r="D19" s="254" t="s">
        <v>26</v>
      </c>
      <c r="E19" s="255"/>
      <c r="F19" s="146">
        <v>6</v>
      </c>
      <c r="G19" s="256" t="s">
        <v>3</v>
      </c>
      <c r="H19" s="257"/>
      <c r="I19" s="258">
        <v>0</v>
      </c>
      <c r="J19" s="259"/>
      <c r="K19" s="260"/>
      <c r="L19" s="261">
        <v>4</v>
      </c>
      <c r="M19" s="259"/>
      <c r="N19" s="259"/>
      <c r="O19" s="260"/>
      <c r="P19" s="262" t="s">
        <v>27</v>
      </c>
      <c r="Q19" s="262"/>
      <c r="R19" s="262"/>
      <c r="S19" s="263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9"/>
      <c r="AX19" s="3"/>
    </row>
    <row r="20" spans="1:50" ht="16.5" x14ac:dyDescent="0.15">
      <c r="A20" s="13"/>
      <c r="B20" s="14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264"/>
      <c r="AN20" s="264"/>
      <c r="AO20" s="264"/>
      <c r="AP20" s="15"/>
      <c r="AQ20" s="15"/>
      <c r="AR20" s="15"/>
      <c r="AS20" s="15"/>
      <c r="AT20" s="15"/>
      <c r="AU20" s="15"/>
      <c r="AV20" s="19"/>
      <c r="AX20" s="20" t="s">
        <v>28</v>
      </c>
    </row>
    <row r="21" spans="1:50" ht="17.25" thickBot="1" x14ac:dyDescent="0.2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9"/>
      <c r="AX21" s="3"/>
    </row>
    <row r="22" spans="1:50" ht="42.6" customHeight="1" thickBot="1" x14ac:dyDescent="0.2">
      <c r="A22" s="13"/>
      <c r="B22" s="14"/>
      <c r="C22" s="238" t="s">
        <v>29</v>
      </c>
      <c r="D22" s="239"/>
      <c r="E22" s="239"/>
      <c r="F22" s="240"/>
      <c r="G22" s="241">
        <f>AB25</f>
        <v>0</v>
      </c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3"/>
      <c r="AJ22" s="41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9"/>
      <c r="AX22" s="3"/>
    </row>
    <row r="23" spans="1:50" ht="27.6" customHeight="1" thickBot="1" x14ac:dyDescent="0.2">
      <c r="A23" s="13"/>
      <c r="B23" s="14"/>
      <c r="C23" s="40"/>
      <c r="D23" s="40"/>
      <c r="E23" s="40"/>
      <c r="F23" s="40"/>
      <c r="G23" s="40"/>
      <c r="H23" s="40"/>
      <c r="I23" s="18"/>
      <c r="J23" s="18"/>
      <c r="K23" s="18"/>
      <c r="L23" s="18"/>
      <c r="M23" s="42"/>
      <c r="N23" s="42"/>
      <c r="O23" s="42"/>
      <c r="P23" s="42"/>
      <c r="Q23" s="40"/>
      <c r="R23" s="40"/>
      <c r="S23" s="40"/>
      <c r="T23" s="40"/>
      <c r="U23" s="40"/>
      <c r="V23" s="40"/>
      <c r="W23" s="42"/>
      <c r="X23" s="42"/>
      <c r="Y23" s="42"/>
      <c r="Z23" s="40"/>
      <c r="AA23" s="40"/>
      <c r="AB23" s="40"/>
      <c r="AC23" s="40"/>
      <c r="AD23" s="40"/>
      <c r="AE23" s="40"/>
      <c r="AF23" s="40"/>
      <c r="AG23" s="40"/>
      <c r="AH23" s="42"/>
      <c r="AI23" s="42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9"/>
      <c r="AX23" s="3"/>
    </row>
    <row r="24" spans="1:50" ht="49.15" customHeight="1" thickBot="1" x14ac:dyDescent="0.2">
      <c r="A24" s="13"/>
      <c r="B24" s="14"/>
      <c r="C24" s="244" t="s">
        <v>30</v>
      </c>
      <c r="D24" s="245"/>
      <c r="E24" s="245"/>
      <c r="F24" s="245"/>
      <c r="G24" s="245"/>
      <c r="H24" s="245"/>
      <c r="I24" s="246"/>
      <c r="J24" s="247" t="s">
        <v>31</v>
      </c>
      <c r="K24" s="247"/>
      <c r="L24" s="247"/>
      <c r="M24" s="247"/>
      <c r="N24" s="248"/>
      <c r="O24" s="249" t="s">
        <v>32</v>
      </c>
      <c r="P24" s="247"/>
      <c r="Q24" s="247"/>
      <c r="R24" s="247"/>
      <c r="S24" s="247"/>
      <c r="T24" s="248"/>
      <c r="U24" s="250" t="s">
        <v>33</v>
      </c>
      <c r="V24" s="247"/>
      <c r="W24" s="247"/>
      <c r="X24" s="247"/>
      <c r="Y24" s="247"/>
      <c r="Z24" s="247"/>
      <c r="AA24" s="248"/>
      <c r="AB24" s="251" t="s">
        <v>34</v>
      </c>
      <c r="AC24" s="252"/>
      <c r="AD24" s="252"/>
      <c r="AE24" s="252"/>
      <c r="AF24" s="252"/>
      <c r="AG24" s="252"/>
      <c r="AH24" s="252"/>
      <c r="AI24" s="253"/>
      <c r="AJ24" s="224" t="s">
        <v>35</v>
      </c>
      <c r="AK24" s="224"/>
      <c r="AL24" s="224"/>
      <c r="AM24" s="224"/>
      <c r="AN24" s="224"/>
      <c r="AO24" s="224"/>
      <c r="AP24" s="225"/>
      <c r="AQ24" s="43"/>
      <c r="AR24" s="43"/>
      <c r="AS24" s="43"/>
      <c r="AT24" s="43"/>
      <c r="AU24" s="43"/>
      <c r="AV24" s="19"/>
      <c r="AX24" s="3"/>
    </row>
    <row r="25" spans="1:50" ht="42.6" customHeight="1" thickTop="1" thickBot="1" x14ac:dyDescent="0.2">
      <c r="A25" s="13"/>
      <c r="B25" s="14"/>
      <c r="C25" s="226" t="s">
        <v>36</v>
      </c>
      <c r="D25" s="227"/>
      <c r="E25" s="227"/>
      <c r="F25" s="227"/>
      <c r="G25" s="227"/>
      <c r="H25" s="227"/>
      <c r="I25" s="228"/>
      <c r="J25" s="229"/>
      <c r="K25" s="230"/>
      <c r="L25" s="230"/>
      <c r="M25" s="230"/>
      <c r="N25" s="231"/>
      <c r="O25" s="232"/>
      <c r="P25" s="233"/>
      <c r="Q25" s="233"/>
      <c r="R25" s="233"/>
      <c r="S25" s="233"/>
      <c r="T25" s="234"/>
      <c r="U25" s="232"/>
      <c r="V25" s="233"/>
      <c r="W25" s="233"/>
      <c r="X25" s="233"/>
      <c r="Y25" s="233"/>
      <c r="Z25" s="233"/>
      <c r="AA25" s="234"/>
      <c r="AB25" s="232"/>
      <c r="AC25" s="233"/>
      <c r="AD25" s="233"/>
      <c r="AE25" s="233"/>
      <c r="AF25" s="233"/>
      <c r="AG25" s="233"/>
      <c r="AH25" s="233"/>
      <c r="AI25" s="234"/>
      <c r="AJ25" s="235">
        <f>U25-AB25</f>
        <v>0</v>
      </c>
      <c r="AK25" s="236"/>
      <c r="AL25" s="236"/>
      <c r="AM25" s="236"/>
      <c r="AN25" s="236"/>
      <c r="AO25" s="236"/>
      <c r="AP25" s="237"/>
      <c r="AQ25" s="43"/>
      <c r="AR25" s="43"/>
      <c r="AS25" s="43"/>
      <c r="AT25" s="43"/>
      <c r="AU25" s="43"/>
      <c r="AV25" s="19"/>
      <c r="AX25" s="20" t="s">
        <v>37</v>
      </c>
    </row>
    <row r="26" spans="1:50" ht="47.25" customHeight="1" x14ac:dyDescent="0.15">
      <c r="A26" s="13"/>
      <c r="B26" s="44"/>
      <c r="C26" s="45"/>
      <c r="D26" s="45"/>
      <c r="E26" s="45"/>
      <c r="F26" s="45"/>
      <c r="G26" s="45"/>
      <c r="H26" s="45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7"/>
      <c r="AR26" s="47"/>
      <c r="AS26" s="47"/>
      <c r="AT26" s="47"/>
      <c r="AU26" s="47"/>
      <c r="AV26" s="48"/>
      <c r="AX26" s="49" t="s">
        <v>38</v>
      </c>
    </row>
    <row r="27" spans="1:50" x14ac:dyDescent="0.2">
      <c r="C27" s="51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</row>
    <row r="28" spans="1:50" x14ac:dyDescent="0.2">
      <c r="AA28" s="52"/>
    </row>
  </sheetData>
  <sheetProtection password="8089" sheet="1" formatCells="0" formatColumns="0" formatRows="0" selectLockedCells="1"/>
  <protectedRanges>
    <protectedRange sqref="AC5 AH5" name="範囲5"/>
    <protectedRange sqref="I19:O19" name="範囲4"/>
    <protectedRange sqref="E19:F19" name="範囲3"/>
    <protectedRange sqref="AB8:AP17 AQ8:AU10 AQ12:AU17" name="範囲2"/>
    <protectedRange sqref="J25:AI25" name="範囲1"/>
  </protectedRanges>
  <mergeCells count="65">
    <mergeCell ref="AR1:AV1"/>
    <mergeCell ref="AR2:AU2"/>
    <mergeCell ref="C3:AQ3"/>
    <mergeCell ref="Y5:AB5"/>
    <mergeCell ref="AC5:AE5"/>
    <mergeCell ref="AF5:AG5"/>
    <mergeCell ref="AH5:AJ5"/>
    <mergeCell ref="AK5:AL5"/>
    <mergeCell ref="AM5:AO5"/>
    <mergeCell ref="T8:U12"/>
    <mergeCell ref="V8:AA9"/>
    <mergeCell ref="AB8:AC8"/>
    <mergeCell ref="AD8:AG8"/>
    <mergeCell ref="AI8:AO8"/>
    <mergeCell ref="AB9:AU9"/>
    <mergeCell ref="V10:AA10"/>
    <mergeCell ref="AB10:AU10"/>
    <mergeCell ref="V11:AA11"/>
    <mergeCell ref="AB11:AU11"/>
    <mergeCell ref="V12:AA12"/>
    <mergeCell ref="AB12:AP12"/>
    <mergeCell ref="AQ12:AU12"/>
    <mergeCell ref="T14:U17"/>
    <mergeCell ref="V14:AA14"/>
    <mergeCell ref="AB14:AC14"/>
    <mergeCell ref="AD14:AE14"/>
    <mergeCell ref="AF14:AG14"/>
    <mergeCell ref="V15:AA15"/>
    <mergeCell ref="AB15:AU15"/>
    <mergeCell ref="AH14:AI14"/>
    <mergeCell ref="AJ14:AK14"/>
    <mergeCell ref="AL14:AM14"/>
    <mergeCell ref="AN14:AO14"/>
    <mergeCell ref="AP14:AQ14"/>
    <mergeCell ref="AR14:AS14"/>
    <mergeCell ref="AT14:AU14"/>
    <mergeCell ref="AM20:AO20"/>
    <mergeCell ref="V16:AA16"/>
    <mergeCell ref="AB16:AF16"/>
    <mergeCell ref="AH16:AK16"/>
    <mergeCell ref="AM16:AU16"/>
    <mergeCell ref="V17:AA17"/>
    <mergeCell ref="AB17:AF17"/>
    <mergeCell ref="AH17:AK17"/>
    <mergeCell ref="AM17:AU17"/>
    <mergeCell ref="D19:E19"/>
    <mergeCell ref="G19:H19"/>
    <mergeCell ref="I19:K19"/>
    <mergeCell ref="L19:O19"/>
    <mergeCell ref="P19:S19"/>
    <mergeCell ref="C22:F22"/>
    <mergeCell ref="G22:AI22"/>
    <mergeCell ref="C24:I24"/>
    <mergeCell ref="J24:N24"/>
    <mergeCell ref="O24:T24"/>
    <mergeCell ref="U24:AA24"/>
    <mergeCell ref="AB24:AI24"/>
    <mergeCell ref="D27:AV27"/>
    <mergeCell ref="AJ24:AP24"/>
    <mergeCell ref="C25:I25"/>
    <mergeCell ref="J25:N25"/>
    <mergeCell ref="O25:T25"/>
    <mergeCell ref="U25:AA25"/>
    <mergeCell ref="AB25:AI25"/>
    <mergeCell ref="AJ25:AP25"/>
  </mergeCells>
  <phoneticPr fontId="3"/>
  <pageMargins left="0.35433070866141736" right="0.19685039370078741" top="0.98425196850393704" bottom="0.98425196850393704" header="0.55118110236220474" footer="0.51181102362204722"/>
  <pageSetup paperSize="9" scale="97" orientation="portrait" r:id="rId1"/>
  <headerFooter alignWithMargins="0">
    <oddHeader>&amp;RＲ６年版</oddHeader>
  </headerFooter>
  <colBreaks count="1" manualBreakCount="1">
    <brk id="48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3360-2232-4BE5-8742-7F2C2D40C66C}">
  <sheetPr>
    <tabColor rgb="FFFFFF99"/>
  </sheetPr>
  <dimension ref="A1:BX27"/>
  <sheetViews>
    <sheetView view="pageBreakPreview" zoomScaleNormal="100" zoomScaleSheetLayoutView="100" workbookViewId="0">
      <selection activeCell="AJ24" sqref="AJ24"/>
    </sheetView>
  </sheetViews>
  <sheetFormatPr defaultColWidth="9" defaultRowHeight="21" x14ac:dyDescent="0.2"/>
  <cols>
    <col min="1" max="1" width="2.625" style="50" customWidth="1"/>
    <col min="2" max="2" width="2" style="50" customWidth="1"/>
    <col min="3" max="3" width="5" style="50" customWidth="1"/>
    <col min="4" max="4" width="2.875" style="50" customWidth="1"/>
    <col min="5" max="6" width="5.625" style="50" customWidth="1"/>
    <col min="7" max="8" width="2.875" style="50" customWidth="1"/>
    <col min="9" max="9" width="2.625" style="50" customWidth="1"/>
    <col min="10" max="15" width="1.625" style="50" customWidth="1"/>
    <col min="16" max="16" width="1.75" style="50" customWidth="1"/>
    <col min="17" max="19" width="1.625" style="50" customWidth="1"/>
    <col min="20" max="21" width="2.875" style="50" customWidth="1"/>
    <col min="22" max="48" width="1.625" style="50" customWidth="1"/>
    <col min="49" max="49" width="2.625" style="2" customWidth="1"/>
    <col min="50" max="50" width="80.375" style="27" customWidth="1"/>
    <col min="51" max="54" width="2.625" style="2" customWidth="1"/>
    <col min="55" max="76" width="9" style="2"/>
    <col min="77" max="16384" width="9" style="50"/>
  </cols>
  <sheetData>
    <row r="1" spans="1:50" ht="16.5" x14ac:dyDescent="0.15">
      <c r="A1" s="1"/>
      <c r="B1" s="1" t="s">
        <v>619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X1" s="3"/>
    </row>
    <row r="2" spans="1:50" ht="16.5" x14ac:dyDescent="0.15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375"/>
      <c r="AS2" s="375"/>
      <c r="AT2" s="375"/>
      <c r="AU2" s="375"/>
      <c r="AV2" s="7"/>
      <c r="AX2" s="3"/>
    </row>
    <row r="3" spans="1:50" ht="37.9" customHeight="1" x14ac:dyDescent="0.15">
      <c r="A3" s="1"/>
      <c r="B3" s="8"/>
      <c r="C3" s="324" t="s">
        <v>620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12"/>
      <c r="AX3" s="3"/>
    </row>
    <row r="4" spans="1:50" ht="13.9" customHeight="1" x14ac:dyDescent="0.15">
      <c r="A4" s="1"/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2"/>
      <c r="AX4" s="3"/>
    </row>
    <row r="5" spans="1:50" ht="23.45" customHeight="1" x14ac:dyDescent="0.15">
      <c r="A5" s="13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5"/>
      <c r="R5" s="15"/>
      <c r="S5" s="15"/>
      <c r="T5" s="15"/>
      <c r="U5" s="15"/>
      <c r="V5" s="15"/>
      <c r="W5" s="15"/>
      <c r="X5" s="15"/>
      <c r="Y5" s="325" t="s">
        <v>2</v>
      </c>
      <c r="Z5" s="325"/>
      <c r="AA5" s="325"/>
      <c r="AB5" s="325"/>
      <c r="AC5" s="376">
        <f>'請求書(ｻｰﾋﾞｽ) '!AC5</f>
        <v>6</v>
      </c>
      <c r="AD5" s="376"/>
      <c r="AE5" s="376"/>
      <c r="AF5" s="325" t="s">
        <v>3</v>
      </c>
      <c r="AG5" s="325"/>
      <c r="AH5" s="376">
        <f>'請求書(ｻｰﾋﾞｽ) '!AH5</f>
        <v>5</v>
      </c>
      <c r="AI5" s="376"/>
      <c r="AJ5" s="376"/>
      <c r="AK5" s="325" t="s">
        <v>4</v>
      </c>
      <c r="AL5" s="325"/>
      <c r="AM5" s="327">
        <v>10</v>
      </c>
      <c r="AN5" s="327"/>
      <c r="AO5" s="327"/>
      <c r="AP5" s="17" t="s">
        <v>5</v>
      </c>
      <c r="AQ5" s="17"/>
      <c r="AR5" s="17"/>
      <c r="AS5" s="18"/>
      <c r="AT5" s="18"/>
      <c r="AU5" s="15"/>
      <c r="AV5" s="19"/>
      <c r="AX5" s="20" t="s">
        <v>621</v>
      </c>
    </row>
    <row r="6" spans="1:50" ht="18.75" x14ac:dyDescent="0.2">
      <c r="A6" s="1"/>
      <c r="B6" s="8"/>
      <c r="C6" s="21" t="s">
        <v>7</v>
      </c>
      <c r="D6" s="21"/>
      <c r="E6" s="21"/>
      <c r="F6" s="21"/>
      <c r="G6" s="21"/>
      <c r="H6" s="21"/>
      <c r="I6" s="21"/>
      <c r="J6" s="21"/>
      <c r="K6" s="22"/>
      <c r="L6" s="22"/>
      <c r="M6" s="2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2"/>
      <c r="AX6" s="3"/>
    </row>
    <row r="7" spans="1:50" ht="19.5" thickBot="1" x14ac:dyDescent="0.25">
      <c r="A7" s="1"/>
      <c r="B7" s="8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2"/>
      <c r="AX7" s="3"/>
    </row>
    <row r="8" spans="1:50" ht="18.75" x14ac:dyDescent="0.2">
      <c r="A8" s="13"/>
      <c r="B8" s="14"/>
      <c r="C8" s="23"/>
      <c r="D8" s="23"/>
      <c r="E8" s="23" t="s">
        <v>8</v>
      </c>
      <c r="F8" s="23"/>
      <c r="G8" s="23"/>
      <c r="H8" s="23"/>
      <c r="I8" s="23"/>
      <c r="J8" s="23"/>
      <c r="K8" s="15"/>
      <c r="L8" s="15"/>
      <c r="M8" s="15"/>
      <c r="N8" s="15"/>
      <c r="O8" s="15"/>
      <c r="P8" s="15"/>
      <c r="Q8" s="15"/>
      <c r="R8" s="15"/>
      <c r="S8" s="15"/>
      <c r="T8" s="279" t="s">
        <v>9</v>
      </c>
      <c r="U8" s="280"/>
      <c r="V8" s="299" t="s">
        <v>10</v>
      </c>
      <c r="W8" s="300"/>
      <c r="X8" s="300"/>
      <c r="Y8" s="300"/>
      <c r="Z8" s="300"/>
      <c r="AA8" s="301"/>
      <c r="AB8" s="358" t="s">
        <v>11</v>
      </c>
      <c r="AC8" s="359"/>
      <c r="AD8" s="360">
        <f>'請求書(ｻｰﾋﾞｽ) '!AD8</f>
        <v>0</v>
      </c>
      <c r="AE8" s="360"/>
      <c r="AF8" s="360"/>
      <c r="AG8" s="360"/>
      <c r="AH8" s="147" t="s">
        <v>12</v>
      </c>
      <c r="AI8" s="361">
        <f>'請求書(ｻｰﾋﾞｽ) '!AI8</f>
        <v>0</v>
      </c>
      <c r="AJ8" s="361"/>
      <c r="AK8" s="361"/>
      <c r="AL8" s="361"/>
      <c r="AM8" s="361"/>
      <c r="AN8" s="361"/>
      <c r="AO8" s="361"/>
      <c r="AP8" s="148"/>
      <c r="AQ8" s="148"/>
      <c r="AR8" s="148"/>
      <c r="AS8" s="148"/>
      <c r="AT8" s="148"/>
      <c r="AU8" s="149"/>
      <c r="AV8" s="19"/>
      <c r="AX8" s="3"/>
    </row>
    <row r="9" spans="1:50" ht="47.25" customHeight="1" x14ac:dyDescent="0.15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281"/>
      <c r="U9" s="282"/>
      <c r="V9" s="302"/>
      <c r="W9" s="303"/>
      <c r="X9" s="303"/>
      <c r="Y9" s="303"/>
      <c r="Z9" s="303"/>
      <c r="AA9" s="304"/>
      <c r="AB9" s="362">
        <f>'請求書(ｻｰﾋﾞｽ) '!AB9</f>
        <v>0</v>
      </c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4"/>
      <c r="AV9" s="19"/>
      <c r="AX9" s="3"/>
    </row>
    <row r="10" spans="1:50" s="2" customFormat="1" ht="37.5" customHeight="1" x14ac:dyDescent="0.15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81"/>
      <c r="U10" s="282"/>
      <c r="V10" s="265" t="s">
        <v>13</v>
      </c>
      <c r="W10" s="266"/>
      <c r="X10" s="266"/>
      <c r="Y10" s="266"/>
      <c r="Z10" s="266"/>
      <c r="AA10" s="267"/>
      <c r="AB10" s="362">
        <f>'請求書(ｻｰﾋﾞｽ) '!AB10</f>
        <v>0</v>
      </c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4"/>
      <c r="AV10" s="19"/>
      <c r="AX10" s="3"/>
    </row>
    <row r="11" spans="1:50" s="2" customFormat="1" ht="30" customHeight="1" x14ac:dyDescent="0.15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81"/>
      <c r="U11" s="282"/>
      <c r="V11" s="265" t="s">
        <v>622</v>
      </c>
      <c r="W11" s="266"/>
      <c r="X11" s="266"/>
      <c r="Y11" s="266"/>
      <c r="Z11" s="266"/>
      <c r="AA11" s="267"/>
      <c r="AB11" s="365">
        <f>'請求書(ｻｰﾋﾞｽ) '!AB11</f>
        <v>0</v>
      </c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7"/>
      <c r="AV11" s="19"/>
      <c r="AX11" s="3"/>
    </row>
    <row r="12" spans="1:50" s="2" customFormat="1" ht="30" customHeight="1" thickBot="1" x14ac:dyDescent="0.2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83"/>
      <c r="U12" s="284"/>
      <c r="V12" s="368" t="s">
        <v>623</v>
      </c>
      <c r="W12" s="369"/>
      <c r="X12" s="369"/>
      <c r="Y12" s="369"/>
      <c r="Z12" s="369"/>
      <c r="AA12" s="370"/>
      <c r="AB12" s="371">
        <f>'請求書(ｻｰﾋﾞｽ) '!AB12</f>
        <v>0</v>
      </c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3" t="s">
        <v>16</v>
      </c>
      <c r="AR12" s="373"/>
      <c r="AS12" s="373"/>
      <c r="AT12" s="373"/>
      <c r="AU12" s="374"/>
      <c r="AV12" s="19"/>
      <c r="AX12" s="20" t="s">
        <v>17</v>
      </c>
    </row>
    <row r="13" spans="1:50" s="2" customFormat="1" ht="9" customHeight="1" thickBot="1" x14ac:dyDescent="0.2">
      <c r="A13" s="1"/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8"/>
      <c r="U13" s="28"/>
      <c r="V13" s="29"/>
      <c r="W13" s="30"/>
      <c r="X13" s="30"/>
      <c r="Y13" s="30"/>
      <c r="Z13" s="30"/>
      <c r="AA13" s="3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1"/>
      <c r="AR13" s="151"/>
      <c r="AS13" s="151"/>
      <c r="AT13" s="151"/>
      <c r="AU13" s="151"/>
      <c r="AV13" s="33"/>
      <c r="AX13" s="34"/>
    </row>
    <row r="14" spans="1:50" s="2" customFormat="1" ht="24" customHeight="1" x14ac:dyDescent="0.1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79" t="s">
        <v>18</v>
      </c>
      <c r="U14" s="280"/>
      <c r="V14" s="285" t="s">
        <v>19</v>
      </c>
      <c r="W14" s="286"/>
      <c r="X14" s="286"/>
      <c r="Y14" s="286"/>
      <c r="Z14" s="286"/>
      <c r="AA14" s="287"/>
      <c r="AB14" s="357">
        <f>'請求書(ｻｰﾋﾞｽ) '!AB14</f>
        <v>0</v>
      </c>
      <c r="AC14" s="356"/>
      <c r="AD14" s="355">
        <f>'請求書(ｻｰﾋﾞｽ) '!AD14</f>
        <v>0</v>
      </c>
      <c r="AE14" s="356"/>
      <c r="AF14" s="355">
        <f>'請求書(ｻｰﾋﾞｽ) '!AF14</f>
        <v>0</v>
      </c>
      <c r="AG14" s="356"/>
      <c r="AH14" s="355">
        <f>'請求書(ｻｰﾋﾞｽ) '!AH14</f>
        <v>0</v>
      </c>
      <c r="AI14" s="356"/>
      <c r="AJ14" s="355">
        <f>'請求書(ｻｰﾋﾞｽ) '!AJ14</f>
        <v>0</v>
      </c>
      <c r="AK14" s="356"/>
      <c r="AL14" s="355">
        <f>'請求書(ｻｰﾋﾞｽ) '!AL14</f>
        <v>0</v>
      </c>
      <c r="AM14" s="356"/>
      <c r="AN14" s="355">
        <f>'請求書(ｻｰﾋﾞｽ) '!AN14</f>
        <v>0</v>
      </c>
      <c r="AO14" s="356"/>
      <c r="AP14" s="355">
        <f>'請求書(ｻｰﾋﾞｽ) '!AP14</f>
        <v>0</v>
      </c>
      <c r="AQ14" s="356"/>
      <c r="AR14" s="355">
        <f>'請求書(ｻｰﾋﾞｽ) '!AR14</f>
        <v>0</v>
      </c>
      <c r="AS14" s="356"/>
      <c r="AT14" s="340">
        <f>'請求書(ｻｰﾋﾞｽ) '!AT14</f>
        <v>0</v>
      </c>
      <c r="AU14" s="341"/>
      <c r="AV14" s="19"/>
      <c r="AX14" s="20"/>
    </row>
    <row r="15" spans="1:50" s="2" customFormat="1" ht="37.5" customHeight="1" x14ac:dyDescent="0.1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81"/>
      <c r="U15" s="282"/>
      <c r="V15" s="293" t="s">
        <v>20</v>
      </c>
      <c r="W15" s="294"/>
      <c r="X15" s="294"/>
      <c r="Y15" s="294"/>
      <c r="Z15" s="294"/>
      <c r="AA15" s="295"/>
      <c r="AB15" s="352">
        <f>'請求書(ｻｰﾋﾞｽ) '!AB15</f>
        <v>0</v>
      </c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4"/>
      <c r="AV15" s="19"/>
      <c r="AX15" s="3"/>
    </row>
    <row r="16" spans="1:50" s="2" customFormat="1" ht="24.75" customHeight="1" x14ac:dyDescent="0.15">
      <c r="A16" s="13"/>
      <c r="B16" s="14"/>
      <c r="C16" s="16" t="s">
        <v>21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81"/>
      <c r="U16" s="282"/>
      <c r="V16" s="265" t="s">
        <v>22</v>
      </c>
      <c r="W16" s="266"/>
      <c r="X16" s="266"/>
      <c r="Y16" s="266"/>
      <c r="Z16" s="266"/>
      <c r="AA16" s="267"/>
      <c r="AB16" s="349">
        <f>'請求書(ｻｰﾋﾞｽ) '!AB16</f>
        <v>0</v>
      </c>
      <c r="AC16" s="350"/>
      <c r="AD16" s="350"/>
      <c r="AE16" s="350"/>
      <c r="AF16" s="350"/>
      <c r="AG16" s="152" t="s">
        <v>23</v>
      </c>
      <c r="AH16" s="351">
        <f>'請求書(ｻｰﾋﾞｽ) '!AH16</f>
        <v>0</v>
      </c>
      <c r="AI16" s="351"/>
      <c r="AJ16" s="351"/>
      <c r="AK16" s="351"/>
      <c r="AL16" s="152" t="s">
        <v>24</v>
      </c>
      <c r="AM16" s="342">
        <f>'請求書(ｻｰﾋﾞｽ) '!AM16</f>
        <v>0</v>
      </c>
      <c r="AN16" s="342"/>
      <c r="AO16" s="342"/>
      <c r="AP16" s="342"/>
      <c r="AQ16" s="342"/>
      <c r="AR16" s="342"/>
      <c r="AS16" s="342"/>
      <c r="AT16" s="342"/>
      <c r="AU16" s="343"/>
      <c r="AV16" s="19"/>
      <c r="AX16" s="3"/>
    </row>
    <row r="17" spans="1:50" s="2" customFormat="1" ht="24.75" customHeight="1" thickBo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83"/>
      <c r="U17" s="284"/>
      <c r="V17" s="272" t="s">
        <v>25</v>
      </c>
      <c r="W17" s="273"/>
      <c r="X17" s="273"/>
      <c r="Y17" s="273"/>
      <c r="Z17" s="273"/>
      <c r="AA17" s="274"/>
      <c r="AB17" s="344">
        <f>'請求書(ｻｰﾋﾞｽ) '!AB17</f>
        <v>0</v>
      </c>
      <c r="AC17" s="345"/>
      <c r="AD17" s="345"/>
      <c r="AE17" s="345"/>
      <c r="AF17" s="345"/>
      <c r="AG17" s="153" t="s">
        <v>23</v>
      </c>
      <c r="AH17" s="346">
        <f>'請求書(ｻｰﾋﾞｽ) '!AH17</f>
        <v>0</v>
      </c>
      <c r="AI17" s="346"/>
      <c r="AJ17" s="346"/>
      <c r="AK17" s="346"/>
      <c r="AL17" s="153" t="s">
        <v>24</v>
      </c>
      <c r="AM17" s="347">
        <f>'請求書(ｻｰﾋﾞｽ) '!AM17</f>
        <v>0</v>
      </c>
      <c r="AN17" s="347"/>
      <c r="AO17" s="347"/>
      <c r="AP17" s="347"/>
      <c r="AQ17" s="347"/>
      <c r="AR17" s="347"/>
      <c r="AS17" s="347"/>
      <c r="AT17" s="347"/>
      <c r="AU17" s="348"/>
      <c r="AV17" s="19"/>
      <c r="AX17" s="3"/>
    </row>
    <row r="18" spans="1:50" s="2" customFormat="1" ht="17.25" thickBo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7"/>
      <c r="U18" s="37"/>
      <c r="V18" s="37"/>
      <c r="W18" s="37"/>
      <c r="X18" s="37"/>
      <c r="Y18" s="37"/>
      <c r="Z18" s="37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15"/>
      <c r="AV18" s="19"/>
      <c r="AX18" s="3"/>
    </row>
    <row r="19" spans="1:50" s="2" customFormat="1" ht="33.6" customHeight="1" thickBot="1" x14ac:dyDescent="0.2">
      <c r="A19" s="13"/>
      <c r="B19" s="14"/>
      <c r="C19" s="333" t="s">
        <v>2</v>
      </c>
      <c r="D19" s="334"/>
      <c r="E19" s="154">
        <f>'請求書(ｻｰﾋﾞｽ) '!F19</f>
        <v>6</v>
      </c>
      <c r="F19" s="154" t="s">
        <v>3</v>
      </c>
      <c r="G19" s="335">
        <f>'請求書(ｻｰﾋﾞｽ) '!I19</f>
        <v>0</v>
      </c>
      <c r="H19" s="336"/>
      <c r="I19" s="337">
        <f>'請求書(ｻｰﾋﾞｽ) '!L19</f>
        <v>4</v>
      </c>
      <c r="J19" s="338"/>
      <c r="K19" s="339"/>
      <c r="L19" s="262" t="s">
        <v>27</v>
      </c>
      <c r="M19" s="262"/>
      <c r="N19" s="262"/>
      <c r="O19" s="263"/>
      <c r="P19" s="155"/>
      <c r="Q19" s="155"/>
      <c r="R19" s="155"/>
      <c r="S19" s="15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9"/>
      <c r="AX19" s="3"/>
    </row>
    <row r="20" spans="1:50" s="2" customFormat="1" ht="16.5" x14ac:dyDescent="0.15">
      <c r="A20" s="13"/>
      <c r="B20" s="14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264"/>
      <c r="AN20" s="264"/>
      <c r="AO20" s="264"/>
      <c r="AP20" s="15"/>
      <c r="AQ20" s="15"/>
      <c r="AR20" s="15"/>
      <c r="AS20" s="15"/>
      <c r="AT20" s="15"/>
      <c r="AU20" s="15"/>
      <c r="AV20" s="19"/>
      <c r="AX20" s="20" t="s">
        <v>28</v>
      </c>
    </row>
    <row r="21" spans="1:50" s="2" customFormat="1" ht="17.25" thickBot="1" x14ac:dyDescent="0.2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9"/>
      <c r="AX21" s="3"/>
    </row>
    <row r="22" spans="1:50" s="2" customFormat="1" ht="42.6" customHeight="1" thickBot="1" x14ac:dyDescent="0.2">
      <c r="A22" s="13"/>
      <c r="B22" s="14"/>
      <c r="C22" s="238" t="s">
        <v>29</v>
      </c>
      <c r="D22" s="239"/>
      <c r="E22" s="239"/>
      <c r="F22" s="240"/>
      <c r="G22" s="241">
        <f>Q25</f>
        <v>0</v>
      </c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3"/>
      <c r="AJ22" s="41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9"/>
      <c r="AX22" s="20" t="s">
        <v>624</v>
      </c>
    </row>
    <row r="23" spans="1:50" s="2" customFormat="1" ht="27.6" customHeight="1" thickBot="1" x14ac:dyDescent="0.2">
      <c r="A23" s="13"/>
      <c r="B23" s="14"/>
      <c r="C23" s="40"/>
      <c r="D23" s="40"/>
      <c r="E23" s="40"/>
      <c r="F23" s="40"/>
      <c r="G23" s="40"/>
      <c r="H23" s="40"/>
      <c r="I23" s="18"/>
      <c r="J23" s="18"/>
      <c r="K23" s="18"/>
      <c r="L23" s="18"/>
      <c r="M23" s="42"/>
      <c r="N23" s="42"/>
      <c r="O23" s="42"/>
      <c r="P23" s="42"/>
      <c r="Q23" s="40"/>
      <c r="R23" s="40"/>
      <c r="S23" s="40"/>
      <c r="T23" s="40"/>
      <c r="U23" s="40"/>
      <c r="V23" s="40"/>
      <c r="W23" s="42"/>
      <c r="X23" s="42"/>
      <c r="Y23" s="42"/>
      <c r="Z23" s="40"/>
      <c r="AA23" s="40"/>
      <c r="AB23" s="40"/>
      <c r="AC23" s="40"/>
      <c r="AD23" s="40"/>
      <c r="AE23" s="40"/>
      <c r="AF23" s="40"/>
      <c r="AG23" s="40"/>
      <c r="AH23" s="42"/>
      <c r="AI23" s="42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9"/>
      <c r="AX23" s="3"/>
    </row>
    <row r="24" spans="1:50" s="2" customFormat="1" ht="49.15" customHeight="1" thickBot="1" x14ac:dyDescent="0.2">
      <c r="A24" s="13"/>
      <c r="B24" s="14"/>
      <c r="C24" s="244" t="s">
        <v>30</v>
      </c>
      <c r="D24" s="245"/>
      <c r="E24" s="245"/>
      <c r="F24" s="245"/>
      <c r="G24" s="245"/>
      <c r="H24" s="245"/>
      <c r="I24" s="246"/>
      <c r="J24" s="250" t="s">
        <v>33</v>
      </c>
      <c r="K24" s="247"/>
      <c r="L24" s="247"/>
      <c r="M24" s="247"/>
      <c r="N24" s="247"/>
      <c r="O24" s="247"/>
      <c r="P24" s="248"/>
      <c r="Q24" s="251" t="s">
        <v>625</v>
      </c>
      <c r="R24" s="252"/>
      <c r="S24" s="252"/>
      <c r="T24" s="252"/>
      <c r="U24" s="252"/>
      <c r="V24" s="252"/>
      <c r="W24" s="252"/>
      <c r="X24" s="328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19"/>
      <c r="AX24" s="3"/>
    </row>
    <row r="25" spans="1:50" s="2" customFormat="1" ht="42.6" customHeight="1" thickTop="1" thickBot="1" x14ac:dyDescent="0.25">
      <c r="A25" s="13"/>
      <c r="B25" s="14"/>
      <c r="C25" s="226" t="s">
        <v>626</v>
      </c>
      <c r="D25" s="227"/>
      <c r="E25" s="227"/>
      <c r="F25" s="227"/>
      <c r="G25" s="227"/>
      <c r="H25" s="227"/>
      <c r="I25" s="228"/>
      <c r="J25" s="329">
        <f>'請求書(ｻｰﾋﾞｽ) '!U25</f>
        <v>0</v>
      </c>
      <c r="K25" s="330"/>
      <c r="L25" s="330"/>
      <c r="M25" s="330"/>
      <c r="N25" s="330"/>
      <c r="O25" s="330"/>
      <c r="P25" s="331"/>
      <c r="Q25" s="329">
        <f>ROUNDDOWN(J25*0.374,0)</f>
        <v>0</v>
      </c>
      <c r="R25" s="330"/>
      <c r="S25" s="330"/>
      <c r="T25" s="330"/>
      <c r="U25" s="330"/>
      <c r="V25" s="330"/>
      <c r="W25" s="330"/>
      <c r="X25" s="332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19"/>
      <c r="AX25" s="27"/>
    </row>
    <row r="26" spans="1:50" s="2" customFormat="1" ht="64.900000000000006" customHeight="1" x14ac:dyDescent="0.15">
      <c r="A26" s="13"/>
      <c r="B26" s="44"/>
      <c r="C26" s="45"/>
      <c r="D26" s="45"/>
      <c r="E26" s="45"/>
      <c r="F26" s="45"/>
      <c r="G26" s="45"/>
      <c r="H26" s="45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7"/>
      <c r="AR26" s="47"/>
      <c r="AS26" s="47"/>
      <c r="AT26" s="47"/>
      <c r="AU26" s="47"/>
      <c r="AV26" s="48"/>
      <c r="AX26" s="3"/>
    </row>
    <row r="27" spans="1:50" s="2" customFormat="1" x14ac:dyDescent="0.2">
      <c r="A27" s="50"/>
      <c r="B27" s="50"/>
      <c r="C27" s="51" t="s">
        <v>84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X27" s="27"/>
    </row>
  </sheetData>
  <sheetProtection formatCells="0" formatColumns="0" formatRows="0" selectLockedCells="1"/>
  <protectedRanges>
    <protectedRange sqref="AC5 AH5" name="範囲5"/>
    <protectedRange sqref="I19:K19" name="範囲4"/>
    <protectedRange sqref="E19:F19" name="範囲3"/>
    <protectedRange sqref="AB8:AU13 AB15:AU17" name="範囲2"/>
    <protectedRange sqref="J25:X25" name="範囲1"/>
    <protectedRange sqref="AB14:AU14" name="範囲2_1"/>
  </protectedRanges>
  <mergeCells count="56">
    <mergeCell ref="AR2:AU2"/>
    <mergeCell ref="C3:AU3"/>
    <mergeCell ref="Y5:AB5"/>
    <mergeCell ref="AC5:AE5"/>
    <mergeCell ref="AF5:AG5"/>
    <mergeCell ref="AH5:AJ5"/>
    <mergeCell ref="AK5:AL5"/>
    <mergeCell ref="AM5:AO5"/>
    <mergeCell ref="T8:U12"/>
    <mergeCell ref="V8:AA9"/>
    <mergeCell ref="AB8:AC8"/>
    <mergeCell ref="AD8:AG8"/>
    <mergeCell ref="AI8:AO8"/>
    <mergeCell ref="AB9:AU9"/>
    <mergeCell ref="V10:AA10"/>
    <mergeCell ref="AB10:AU10"/>
    <mergeCell ref="V11:AA11"/>
    <mergeCell ref="AB11:AU11"/>
    <mergeCell ref="V12:AA12"/>
    <mergeCell ref="AB12:AP12"/>
    <mergeCell ref="AQ12:AU12"/>
    <mergeCell ref="V14:AA14"/>
    <mergeCell ref="AB14:AC14"/>
    <mergeCell ref="AD14:AE14"/>
    <mergeCell ref="AF14:AG14"/>
    <mergeCell ref="AH14:AI14"/>
    <mergeCell ref="AT14:AU14"/>
    <mergeCell ref="AM16:AU16"/>
    <mergeCell ref="V17:AA17"/>
    <mergeCell ref="AB17:AF17"/>
    <mergeCell ref="AH17:AK17"/>
    <mergeCell ref="AM17:AU17"/>
    <mergeCell ref="V16:AA16"/>
    <mergeCell ref="AB16:AF16"/>
    <mergeCell ref="AH16:AK16"/>
    <mergeCell ref="V15:AA15"/>
    <mergeCell ref="AB15:AU15"/>
    <mergeCell ref="AJ14:AK14"/>
    <mergeCell ref="AL14:AM14"/>
    <mergeCell ref="AN14:AO14"/>
    <mergeCell ref="AP14:AQ14"/>
    <mergeCell ref="AR14:AS14"/>
    <mergeCell ref="T14:U17"/>
    <mergeCell ref="C19:D19"/>
    <mergeCell ref="G19:H19"/>
    <mergeCell ref="I19:K19"/>
    <mergeCell ref="L19:O19"/>
    <mergeCell ref="AM20:AO20"/>
    <mergeCell ref="C24:I24"/>
    <mergeCell ref="J24:P24"/>
    <mergeCell ref="Q24:X24"/>
    <mergeCell ref="C25:I25"/>
    <mergeCell ref="J25:P25"/>
    <mergeCell ref="Q25:X25"/>
    <mergeCell ref="C22:F22"/>
    <mergeCell ref="G22:AI22"/>
  </mergeCells>
  <phoneticPr fontId="3"/>
  <printOptions horizontalCentered="1"/>
  <pageMargins left="0.35433070866141736" right="0.19685039370078741" top="0.98425196850393704" bottom="0.98425196850393704" header="0.55118110236220474" footer="0.51181102362204722"/>
  <pageSetup paperSize="9" scale="97" orientation="portrait" r:id="rId1"/>
  <headerFooter alignWithMargins="0">
    <oddHeader>&amp;RＲ６年版</oddHeader>
  </headerFooter>
  <colBreaks count="1" manualBreakCount="1">
    <brk id="48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0A73-8D63-4091-9824-C734720908C0}">
  <sheetPr codeName="Sheet2">
    <tabColor rgb="FFFFFF99"/>
  </sheetPr>
  <dimension ref="A1:BA44"/>
  <sheetViews>
    <sheetView view="pageBreakPreview" zoomScaleNormal="100" zoomScaleSheetLayoutView="100" workbookViewId="0">
      <selection activeCell="D32" sqref="D32:X32"/>
    </sheetView>
  </sheetViews>
  <sheetFormatPr defaultColWidth="9" defaultRowHeight="13.5" x14ac:dyDescent="0.15"/>
  <cols>
    <col min="1" max="1" width="1.375" style="2" customWidth="1"/>
    <col min="2" max="2" width="2.25" style="2" customWidth="1"/>
    <col min="3" max="3" width="3.125" style="2" customWidth="1"/>
    <col min="4" max="9" width="1.75" style="2" customWidth="1"/>
    <col min="10" max="20" width="2.625" style="2" customWidth="1"/>
    <col min="21" max="21" width="3.125" style="2" customWidth="1"/>
    <col min="22" max="23" width="3.25" style="2" customWidth="1"/>
    <col min="24" max="24" width="5.375" style="2" customWidth="1"/>
    <col min="25" max="25" width="0.125" style="2" hidden="1" customWidth="1"/>
    <col min="26" max="26" width="3.125" style="2" customWidth="1"/>
    <col min="27" max="34" width="1.625" style="2" customWidth="1"/>
    <col min="35" max="35" width="1.5" style="2" customWidth="1"/>
    <col min="36" max="37" width="1.625" style="2" hidden="1" customWidth="1"/>
    <col min="38" max="47" width="1.625" style="2" customWidth="1"/>
    <col min="48" max="48" width="3" style="2" customWidth="1"/>
    <col min="49" max="49" width="9" style="2"/>
    <col min="50" max="50" width="33.625" style="2" bestFit="1" customWidth="1"/>
    <col min="51" max="53" width="9" style="2"/>
    <col min="54" max="16384" width="9" style="50"/>
  </cols>
  <sheetData>
    <row r="1" spans="2:51" ht="18" customHeight="1" thickBot="1" x14ac:dyDescent="0.2">
      <c r="B1" s="53" t="s">
        <v>39</v>
      </c>
      <c r="AM1" s="54"/>
      <c r="AN1" s="54"/>
      <c r="AO1" s="54"/>
      <c r="AP1" s="54"/>
      <c r="AQ1" s="377"/>
      <c r="AR1" s="377"/>
      <c r="AS1" s="377"/>
      <c r="AT1" s="377"/>
      <c r="AU1" s="377"/>
    </row>
    <row r="2" spans="2:51" x14ac:dyDescent="0.15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323"/>
      <c r="AQ2" s="323"/>
      <c r="AR2" s="323"/>
      <c r="AS2" s="323"/>
      <c r="AT2" s="56"/>
      <c r="AU2" s="57"/>
    </row>
    <row r="3" spans="2:51" ht="26.25" customHeight="1" thickBot="1" x14ac:dyDescent="0.2">
      <c r="B3" s="378" t="s">
        <v>40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80"/>
    </row>
    <row r="4" spans="2:51" ht="21.6" customHeight="1" thickBot="1" x14ac:dyDescent="0.2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381"/>
      <c r="W4" s="381"/>
      <c r="X4" s="382" t="s">
        <v>2</v>
      </c>
      <c r="Y4" s="383"/>
      <c r="Z4" s="386">
        <v>6</v>
      </c>
      <c r="AA4" s="387"/>
      <c r="AB4" s="387"/>
      <c r="AC4" s="388"/>
      <c r="AD4" s="392" t="s">
        <v>3</v>
      </c>
      <c r="AE4" s="393"/>
      <c r="AF4" s="393"/>
      <c r="AG4" s="393"/>
      <c r="AH4" s="386">
        <v>4</v>
      </c>
      <c r="AI4" s="387"/>
      <c r="AJ4" s="387"/>
      <c r="AK4" s="387"/>
      <c r="AL4" s="387"/>
      <c r="AM4" s="387"/>
      <c r="AN4" s="387"/>
      <c r="AO4" s="388"/>
      <c r="AP4" s="393" t="s">
        <v>27</v>
      </c>
      <c r="AQ4" s="393"/>
      <c r="AR4" s="393"/>
      <c r="AS4" s="393"/>
      <c r="AT4" s="396"/>
      <c r="AU4" s="60"/>
    </row>
    <row r="5" spans="2:51" ht="21.6" customHeight="1" thickBot="1" x14ac:dyDescent="0.2">
      <c r="B5" s="58"/>
      <c r="C5" s="398" t="s">
        <v>41</v>
      </c>
      <c r="D5" s="393"/>
      <c r="E5" s="393"/>
      <c r="F5" s="393"/>
      <c r="G5" s="393"/>
      <c r="H5" s="393"/>
      <c r="I5" s="393"/>
      <c r="J5" s="393"/>
      <c r="K5" s="409"/>
      <c r="L5" s="401"/>
      <c r="M5" s="401"/>
      <c r="N5" s="401"/>
      <c r="O5" s="401"/>
      <c r="P5" s="401"/>
      <c r="Q5" s="401"/>
      <c r="R5" s="401"/>
      <c r="S5" s="401"/>
      <c r="T5" s="403"/>
      <c r="U5" s="59"/>
      <c r="V5" s="381"/>
      <c r="W5" s="381"/>
      <c r="X5" s="384"/>
      <c r="Y5" s="385"/>
      <c r="Z5" s="389"/>
      <c r="AA5" s="390"/>
      <c r="AB5" s="390"/>
      <c r="AC5" s="391"/>
      <c r="AD5" s="394"/>
      <c r="AE5" s="395"/>
      <c r="AF5" s="395"/>
      <c r="AG5" s="395"/>
      <c r="AH5" s="389"/>
      <c r="AI5" s="390"/>
      <c r="AJ5" s="390"/>
      <c r="AK5" s="390"/>
      <c r="AL5" s="390"/>
      <c r="AM5" s="390"/>
      <c r="AN5" s="390"/>
      <c r="AO5" s="391"/>
      <c r="AP5" s="395"/>
      <c r="AQ5" s="395"/>
      <c r="AR5" s="395"/>
      <c r="AS5" s="395"/>
      <c r="AT5" s="397"/>
      <c r="AU5" s="60"/>
    </row>
    <row r="6" spans="2:51" ht="8.25" customHeight="1" thickBot="1" x14ac:dyDescent="0.2">
      <c r="B6" s="58"/>
      <c r="C6" s="399"/>
      <c r="D6" s="400"/>
      <c r="E6" s="400"/>
      <c r="F6" s="400"/>
      <c r="G6" s="400"/>
      <c r="H6" s="400"/>
      <c r="I6" s="400"/>
      <c r="J6" s="400"/>
      <c r="K6" s="410"/>
      <c r="L6" s="402"/>
      <c r="M6" s="402"/>
      <c r="N6" s="402"/>
      <c r="O6" s="402"/>
      <c r="P6" s="402"/>
      <c r="Q6" s="402"/>
      <c r="R6" s="402"/>
      <c r="S6" s="402"/>
      <c r="T6" s="404"/>
      <c r="U6" s="59"/>
      <c r="V6" s="381"/>
      <c r="W6" s="381"/>
      <c r="X6" s="61"/>
      <c r="Y6" s="61"/>
      <c r="Z6" s="61"/>
      <c r="AA6" s="61"/>
      <c r="AB6" s="61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2"/>
    </row>
    <row r="7" spans="2:51" ht="28.9" customHeight="1" x14ac:dyDescent="0.15">
      <c r="B7" s="58"/>
      <c r="C7" s="405" t="s">
        <v>42</v>
      </c>
      <c r="D7" s="406"/>
      <c r="E7" s="406"/>
      <c r="F7" s="406"/>
      <c r="G7" s="406"/>
      <c r="H7" s="406"/>
      <c r="I7" s="406"/>
      <c r="J7" s="406"/>
      <c r="K7" s="407" ph="1"/>
      <c r="L7" s="407" ph="1"/>
      <c r="M7" s="407" ph="1"/>
      <c r="N7" s="407" ph="1"/>
      <c r="O7" s="407" ph="1"/>
      <c r="P7" s="407" ph="1"/>
      <c r="Q7" s="407" ph="1"/>
      <c r="R7" s="407" ph="1"/>
      <c r="S7" s="407" ph="1"/>
      <c r="T7" s="408" ph="1"/>
      <c r="U7" s="61"/>
      <c r="V7" s="398" t="s">
        <v>43</v>
      </c>
      <c r="W7" s="393"/>
      <c r="X7" s="396"/>
      <c r="Y7" s="412"/>
      <c r="Z7" s="414"/>
      <c r="AA7" s="414"/>
      <c r="AB7" s="414"/>
      <c r="AC7" s="414"/>
      <c r="AD7" s="414"/>
      <c r="AE7" s="414"/>
      <c r="AF7" s="414"/>
      <c r="AG7" s="414"/>
      <c r="AH7" s="414"/>
      <c r="AI7" s="411"/>
      <c r="AJ7" s="413"/>
      <c r="AK7" s="413"/>
      <c r="AL7" s="412"/>
      <c r="AM7" s="411"/>
      <c r="AN7" s="412"/>
      <c r="AO7" s="413"/>
      <c r="AP7" s="412"/>
      <c r="AQ7" s="414"/>
      <c r="AR7" s="414"/>
      <c r="AS7" s="414"/>
      <c r="AT7" s="415"/>
      <c r="AU7" s="62"/>
    </row>
    <row r="8" spans="2:51" ht="13.5" customHeight="1" x14ac:dyDescent="0.15">
      <c r="B8" s="58"/>
      <c r="C8" s="405"/>
      <c r="D8" s="406"/>
      <c r="E8" s="406"/>
      <c r="F8" s="406"/>
      <c r="G8" s="406"/>
      <c r="H8" s="406"/>
      <c r="I8" s="406"/>
      <c r="J8" s="406"/>
      <c r="K8" s="407" ph="1"/>
      <c r="L8" s="407" ph="1"/>
      <c r="M8" s="407" ph="1"/>
      <c r="N8" s="407" ph="1"/>
      <c r="O8" s="407" ph="1"/>
      <c r="P8" s="407" ph="1"/>
      <c r="Q8" s="407" ph="1"/>
      <c r="R8" s="407" ph="1"/>
      <c r="S8" s="407" ph="1"/>
      <c r="T8" s="408" ph="1"/>
      <c r="U8" s="61"/>
      <c r="V8" s="416" t="s">
        <v>44</v>
      </c>
      <c r="W8" s="417"/>
      <c r="X8" s="418"/>
      <c r="Y8" s="425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7"/>
      <c r="AU8" s="62"/>
    </row>
    <row r="9" spans="2:51" ht="27.6" customHeight="1" x14ac:dyDescent="0.15">
      <c r="B9" s="58"/>
      <c r="C9" s="405" t="s">
        <v>45</v>
      </c>
      <c r="D9" s="406"/>
      <c r="E9" s="406"/>
      <c r="F9" s="406"/>
      <c r="G9" s="406"/>
      <c r="H9" s="406"/>
      <c r="I9" s="406"/>
      <c r="J9" s="406"/>
      <c r="K9" s="430" ph="1"/>
      <c r="L9" s="430" ph="1"/>
      <c r="M9" s="430" ph="1"/>
      <c r="N9" s="430" ph="1"/>
      <c r="O9" s="430" ph="1"/>
      <c r="P9" s="430" ph="1"/>
      <c r="Q9" s="430" ph="1"/>
      <c r="R9" s="430" ph="1"/>
      <c r="S9" s="430" ph="1"/>
      <c r="T9" s="431" ph="1"/>
      <c r="U9" s="61"/>
      <c r="V9" s="419"/>
      <c r="W9" s="420"/>
      <c r="X9" s="421"/>
      <c r="Y9" s="425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7"/>
      <c r="AU9" s="62"/>
    </row>
    <row r="10" spans="2:51" ht="17.25" customHeight="1" thickBot="1" x14ac:dyDescent="0.2">
      <c r="B10" s="58"/>
      <c r="C10" s="428"/>
      <c r="D10" s="429"/>
      <c r="E10" s="429"/>
      <c r="F10" s="429"/>
      <c r="G10" s="429"/>
      <c r="H10" s="429"/>
      <c r="I10" s="429"/>
      <c r="J10" s="429"/>
      <c r="K10" s="432" ph="1"/>
      <c r="L10" s="432" ph="1"/>
      <c r="M10" s="432" ph="1"/>
      <c r="N10" s="432" ph="1"/>
      <c r="O10" s="432" ph="1"/>
      <c r="P10" s="432" ph="1"/>
      <c r="Q10" s="432" ph="1"/>
      <c r="R10" s="432" ph="1"/>
      <c r="S10" s="432" ph="1"/>
      <c r="T10" s="433" ph="1"/>
      <c r="U10" s="61"/>
      <c r="V10" s="422"/>
      <c r="W10" s="423"/>
      <c r="X10" s="424"/>
      <c r="Y10" s="394" t="s">
        <v>46</v>
      </c>
      <c r="Z10" s="395"/>
      <c r="AA10" s="395"/>
      <c r="AB10" s="395"/>
      <c r="AC10" s="395"/>
      <c r="AD10" s="395"/>
      <c r="AE10" s="434" t="s">
        <v>47</v>
      </c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5"/>
      <c r="AU10" s="60"/>
      <c r="AW10" s="3" t="s">
        <v>48</v>
      </c>
    </row>
    <row r="11" spans="2:51" ht="14.25" thickBot="1" x14ac:dyDescent="0.2">
      <c r="B11" s="58"/>
      <c r="C11" s="63"/>
      <c r="D11" s="63"/>
      <c r="E11" s="63"/>
      <c r="F11" s="63"/>
      <c r="G11" s="63"/>
      <c r="H11" s="63"/>
      <c r="I11" s="63"/>
      <c r="J11" s="63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3"/>
      <c r="W11" s="63"/>
      <c r="X11" s="63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0"/>
    </row>
    <row r="12" spans="2:51" ht="44.25" customHeight="1" thickBot="1" x14ac:dyDescent="0.2">
      <c r="B12" s="58"/>
      <c r="C12" s="436" t="s">
        <v>49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8"/>
      <c r="N12" s="439"/>
      <c r="O12" s="439"/>
      <c r="P12" s="439"/>
      <c r="Q12" s="440"/>
      <c r="R12" s="441" t="s">
        <v>50</v>
      </c>
      <c r="S12" s="442"/>
      <c r="T12" s="442"/>
      <c r="U12" s="442"/>
      <c r="V12" s="443"/>
      <c r="W12" s="444" t="s">
        <v>51</v>
      </c>
      <c r="X12" s="445"/>
      <c r="Y12" s="446"/>
      <c r="Z12" s="447" t="s">
        <v>52</v>
      </c>
      <c r="AA12" s="448"/>
      <c r="AB12" s="448"/>
      <c r="AC12" s="448"/>
      <c r="AD12" s="448"/>
      <c r="AE12" s="448"/>
      <c r="AF12" s="448"/>
      <c r="AG12" s="448"/>
      <c r="AH12" s="44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</row>
    <row r="13" spans="2:51" x14ac:dyDescent="0.15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2"/>
    </row>
    <row r="14" spans="2:51" ht="9" customHeight="1" thickBot="1" x14ac:dyDescent="0.2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2"/>
    </row>
    <row r="15" spans="2:51" ht="18" customHeight="1" thickBot="1" x14ac:dyDescent="0.2">
      <c r="B15" s="58"/>
      <c r="C15" s="450" t="s">
        <v>53</v>
      </c>
      <c r="D15" s="441" t="s">
        <v>54</v>
      </c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4"/>
      <c r="S15" s="455" t="s">
        <v>55</v>
      </c>
      <c r="T15" s="455"/>
      <c r="U15" s="455"/>
      <c r="V15" s="455"/>
      <c r="W15" s="455" t="s">
        <v>56</v>
      </c>
      <c r="X15" s="455"/>
      <c r="Y15" s="455"/>
      <c r="Z15" s="455" t="s">
        <v>57</v>
      </c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 t="s">
        <v>58</v>
      </c>
      <c r="AM15" s="455"/>
      <c r="AN15" s="455"/>
      <c r="AO15" s="455"/>
      <c r="AP15" s="455"/>
      <c r="AQ15" s="455"/>
      <c r="AR15" s="455"/>
      <c r="AS15" s="455"/>
      <c r="AT15" s="456"/>
      <c r="AU15" s="62"/>
    </row>
    <row r="16" spans="2:51" ht="18" customHeight="1" x14ac:dyDescent="0.15">
      <c r="B16" s="58"/>
      <c r="C16" s="451"/>
      <c r="D16" s="64">
        <v>0</v>
      </c>
      <c r="E16" s="65">
        <v>2</v>
      </c>
      <c r="F16" s="457"/>
      <c r="G16" s="458"/>
      <c r="H16" s="458"/>
      <c r="I16" s="459"/>
      <c r="J16" s="460" t="str">
        <f>IF(F16="","",VLOOKUP(F16,'コード表 2024 '!$A$3:$C$495,3,0))</f>
        <v/>
      </c>
      <c r="K16" s="460"/>
      <c r="L16" s="460"/>
      <c r="M16" s="460"/>
      <c r="N16" s="460"/>
      <c r="O16" s="460"/>
      <c r="P16" s="460"/>
      <c r="Q16" s="460"/>
      <c r="R16" s="460"/>
      <c r="S16" s="461" t="str">
        <f>IF(F16="","",VLOOKUP(F16,'コード表 2024 '!$A$3:$C$495,2,0))</f>
        <v/>
      </c>
      <c r="T16" s="462"/>
      <c r="U16" s="462"/>
      <c r="V16" s="383"/>
      <c r="W16" s="463"/>
      <c r="X16" s="463"/>
      <c r="Y16" s="463"/>
      <c r="Z16" s="471" t="str">
        <f>IF(F16="","",S16*W16)</f>
        <v/>
      </c>
      <c r="AA16" s="472"/>
      <c r="AB16" s="472"/>
      <c r="AC16" s="472"/>
      <c r="AD16" s="472"/>
      <c r="AE16" s="472"/>
      <c r="AF16" s="472"/>
      <c r="AG16" s="472"/>
      <c r="AH16" s="472"/>
      <c r="AI16" s="473"/>
      <c r="AJ16" s="66"/>
      <c r="AK16" s="66"/>
      <c r="AL16" s="474"/>
      <c r="AM16" s="474"/>
      <c r="AN16" s="474"/>
      <c r="AO16" s="474"/>
      <c r="AP16" s="474"/>
      <c r="AQ16" s="474"/>
      <c r="AR16" s="474"/>
      <c r="AS16" s="474"/>
      <c r="AT16" s="475"/>
      <c r="AU16" s="62"/>
      <c r="AW16" s="2" t="s">
        <v>47</v>
      </c>
      <c r="AX16" s="2" t="s">
        <v>59</v>
      </c>
      <c r="AY16" s="2">
        <f>ROUNDDOWN(Z31*11.2,0)</f>
        <v>0</v>
      </c>
    </row>
    <row r="17" spans="2:51" ht="18" customHeight="1" x14ac:dyDescent="0.15">
      <c r="B17" s="58"/>
      <c r="C17" s="451"/>
      <c r="D17" s="64">
        <v>0</v>
      </c>
      <c r="E17" s="65">
        <v>2</v>
      </c>
      <c r="F17" s="464"/>
      <c r="G17" s="465"/>
      <c r="H17" s="465"/>
      <c r="I17" s="466"/>
      <c r="J17" s="460" t="str">
        <f>IF(F17="","",VLOOKUP(F17,'コード表 2024 '!$A$3:$C$495,3,0))</f>
        <v/>
      </c>
      <c r="K17" s="460"/>
      <c r="L17" s="460"/>
      <c r="M17" s="460"/>
      <c r="N17" s="460"/>
      <c r="O17" s="460"/>
      <c r="P17" s="460"/>
      <c r="Q17" s="460"/>
      <c r="R17" s="460"/>
      <c r="S17" s="400" t="str">
        <f>IF(F17="","",VLOOKUP(F17,'コード表 2024 '!$A$3:$C$495,2,0))</f>
        <v/>
      </c>
      <c r="T17" s="400"/>
      <c r="U17" s="400"/>
      <c r="V17" s="400"/>
      <c r="W17" s="476"/>
      <c r="X17" s="476"/>
      <c r="Y17" s="476"/>
      <c r="Z17" s="468" t="str">
        <f t="shared" ref="Z17:Z30" si="0">IF(F17="","",S17*W17)</f>
        <v/>
      </c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77"/>
      <c r="AM17" s="477"/>
      <c r="AN17" s="477"/>
      <c r="AO17" s="477"/>
      <c r="AP17" s="477"/>
      <c r="AQ17" s="477"/>
      <c r="AR17" s="477"/>
      <c r="AS17" s="477"/>
      <c r="AT17" s="478"/>
      <c r="AU17" s="62"/>
      <c r="AW17" s="2" t="s">
        <v>60</v>
      </c>
      <c r="AX17" s="2" t="s">
        <v>61</v>
      </c>
      <c r="AY17" s="2">
        <f>ROUNDDOWN(Z31*10.96,0)</f>
        <v>0</v>
      </c>
    </row>
    <row r="18" spans="2:51" ht="18" customHeight="1" x14ac:dyDescent="0.15">
      <c r="B18" s="58"/>
      <c r="C18" s="451"/>
      <c r="D18" s="64">
        <v>0</v>
      </c>
      <c r="E18" s="65">
        <v>2</v>
      </c>
      <c r="F18" s="464"/>
      <c r="G18" s="465"/>
      <c r="H18" s="465"/>
      <c r="I18" s="466"/>
      <c r="J18" s="460" t="str">
        <f>IF(F18="","",VLOOKUP(F18,'コード表 2024 '!$A$3:$C$495,3,0))</f>
        <v/>
      </c>
      <c r="K18" s="460"/>
      <c r="L18" s="460"/>
      <c r="M18" s="460"/>
      <c r="N18" s="460"/>
      <c r="O18" s="460"/>
      <c r="P18" s="460"/>
      <c r="Q18" s="460"/>
      <c r="R18" s="460"/>
      <c r="S18" s="400" t="str">
        <f>IF(F18="","",VLOOKUP(F18,'コード表 2024 '!$A$3:$C$495,2,0))</f>
        <v/>
      </c>
      <c r="T18" s="400"/>
      <c r="U18" s="400"/>
      <c r="V18" s="400"/>
      <c r="W18" s="467"/>
      <c r="X18" s="467"/>
      <c r="Y18" s="467"/>
      <c r="Z18" s="468" t="str">
        <f t="shared" si="0"/>
        <v/>
      </c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9"/>
      <c r="AM18" s="469"/>
      <c r="AN18" s="469"/>
      <c r="AO18" s="469"/>
      <c r="AP18" s="469"/>
      <c r="AQ18" s="469"/>
      <c r="AR18" s="469"/>
      <c r="AS18" s="469"/>
      <c r="AT18" s="470"/>
      <c r="AU18" s="62"/>
      <c r="AW18" s="2" t="s">
        <v>62</v>
      </c>
      <c r="AX18" s="2" t="s">
        <v>63</v>
      </c>
      <c r="AY18" s="2">
        <f>ROUNDDOWN(Z31*10.9,0)</f>
        <v>0</v>
      </c>
    </row>
    <row r="19" spans="2:51" ht="18" customHeight="1" x14ac:dyDescent="0.15">
      <c r="B19" s="58"/>
      <c r="C19" s="451"/>
      <c r="D19" s="64">
        <v>0</v>
      </c>
      <c r="E19" s="65">
        <v>2</v>
      </c>
      <c r="F19" s="464"/>
      <c r="G19" s="465"/>
      <c r="H19" s="465"/>
      <c r="I19" s="465"/>
      <c r="J19" s="460" t="str">
        <f>IF(F19="","",VLOOKUP(F19,'コード表 2024 '!$A$3:$C$495,3,0))</f>
        <v/>
      </c>
      <c r="K19" s="460"/>
      <c r="L19" s="460"/>
      <c r="M19" s="460"/>
      <c r="N19" s="460"/>
      <c r="O19" s="460"/>
      <c r="P19" s="460"/>
      <c r="Q19" s="460"/>
      <c r="R19" s="460"/>
      <c r="S19" s="400" t="str">
        <f>IF(F19="","",VLOOKUP(F19,'コード表 2024 '!$A$3:$C$495,2,0))</f>
        <v/>
      </c>
      <c r="T19" s="400"/>
      <c r="U19" s="400"/>
      <c r="V19" s="400"/>
      <c r="W19" s="476"/>
      <c r="X19" s="476"/>
      <c r="Y19" s="476"/>
      <c r="Z19" s="468" t="str">
        <f t="shared" si="0"/>
        <v/>
      </c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77"/>
      <c r="AM19" s="477"/>
      <c r="AN19" s="477"/>
      <c r="AO19" s="477"/>
      <c r="AP19" s="477"/>
      <c r="AQ19" s="477"/>
      <c r="AR19" s="477"/>
      <c r="AS19" s="477"/>
      <c r="AT19" s="478"/>
      <c r="AU19" s="62"/>
      <c r="AW19" s="2" t="s">
        <v>64</v>
      </c>
      <c r="AX19" s="2" t="s">
        <v>65</v>
      </c>
      <c r="AY19" s="2">
        <f>ROUNDDOWN(Z31*10.72,0)</f>
        <v>0</v>
      </c>
    </row>
    <row r="20" spans="2:51" ht="18" customHeight="1" x14ac:dyDescent="0.15">
      <c r="B20" s="58"/>
      <c r="C20" s="451"/>
      <c r="D20" s="64">
        <v>0</v>
      </c>
      <c r="E20" s="65">
        <v>2</v>
      </c>
      <c r="F20" s="464"/>
      <c r="G20" s="465"/>
      <c r="H20" s="465"/>
      <c r="I20" s="465"/>
      <c r="J20" s="460" t="str">
        <f>IF(F20="","",VLOOKUP(F20,'コード表 2024 '!$A$3:$C$495,3,0))</f>
        <v/>
      </c>
      <c r="K20" s="460"/>
      <c r="L20" s="460"/>
      <c r="M20" s="460"/>
      <c r="N20" s="460"/>
      <c r="O20" s="460"/>
      <c r="P20" s="460"/>
      <c r="Q20" s="460"/>
      <c r="R20" s="460"/>
      <c r="S20" s="400" t="str">
        <f>IF(F20="","",VLOOKUP(F20,'コード表 2024 '!$A$3:$C$495,2,0))</f>
        <v/>
      </c>
      <c r="T20" s="400"/>
      <c r="U20" s="400"/>
      <c r="V20" s="400"/>
      <c r="W20" s="476"/>
      <c r="X20" s="476"/>
      <c r="Y20" s="476"/>
      <c r="Z20" s="468" t="str">
        <f t="shared" si="0"/>
        <v/>
      </c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77"/>
      <c r="AM20" s="477"/>
      <c r="AN20" s="477"/>
      <c r="AO20" s="477"/>
      <c r="AP20" s="477"/>
      <c r="AQ20" s="477"/>
      <c r="AR20" s="477"/>
      <c r="AS20" s="477"/>
      <c r="AT20" s="478"/>
      <c r="AU20" s="62"/>
      <c r="AW20" s="2" t="s">
        <v>66</v>
      </c>
      <c r="AX20" s="2" t="s">
        <v>67</v>
      </c>
      <c r="AY20" s="2">
        <f>ROUNDDOWN(Z31*10.6,0)</f>
        <v>0</v>
      </c>
    </row>
    <row r="21" spans="2:51" ht="18" customHeight="1" x14ac:dyDescent="0.15">
      <c r="B21" s="58"/>
      <c r="C21" s="451"/>
      <c r="D21" s="64">
        <v>0</v>
      </c>
      <c r="E21" s="65">
        <v>2</v>
      </c>
      <c r="F21" s="464"/>
      <c r="G21" s="465"/>
      <c r="H21" s="465"/>
      <c r="I21" s="465"/>
      <c r="J21" s="460" t="str">
        <f>IF(F21="","",VLOOKUP(F21,'コード表 2024 '!$A$3:$C$495,3,0))</f>
        <v/>
      </c>
      <c r="K21" s="460"/>
      <c r="L21" s="460"/>
      <c r="M21" s="460"/>
      <c r="N21" s="460"/>
      <c r="O21" s="460"/>
      <c r="P21" s="460"/>
      <c r="Q21" s="460"/>
      <c r="R21" s="460"/>
      <c r="S21" s="400" t="str">
        <f>IF(F21="","",VLOOKUP(F21,'コード表 2024 '!$A$3:$C$495,2,0))</f>
        <v/>
      </c>
      <c r="T21" s="400"/>
      <c r="U21" s="400"/>
      <c r="V21" s="400"/>
      <c r="W21" s="476"/>
      <c r="X21" s="476"/>
      <c r="Y21" s="476"/>
      <c r="Z21" s="468" t="str">
        <f t="shared" si="0"/>
        <v/>
      </c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77"/>
      <c r="AM21" s="477"/>
      <c r="AN21" s="477"/>
      <c r="AO21" s="477"/>
      <c r="AP21" s="477"/>
      <c r="AQ21" s="477"/>
      <c r="AR21" s="477"/>
      <c r="AS21" s="477"/>
      <c r="AT21" s="478"/>
      <c r="AU21" s="62"/>
      <c r="AW21" s="2" t="s">
        <v>68</v>
      </c>
      <c r="AX21" s="2" t="s">
        <v>69</v>
      </c>
      <c r="AY21" s="2">
        <f>ROUNDDOWN(Z31*10.36,0)</f>
        <v>0</v>
      </c>
    </row>
    <row r="22" spans="2:51" ht="18" customHeight="1" x14ac:dyDescent="0.15">
      <c r="B22" s="58"/>
      <c r="C22" s="451"/>
      <c r="D22" s="64">
        <v>0</v>
      </c>
      <c r="E22" s="65">
        <v>2</v>
      </c>
      <c r="F22" s="464"/>
      <c r="G22" s="465"/>
      <c r="H22" s="465"/>
      <c r="I22" s="465"/>
      <c r="J22" s="460" t="str">
        <f>IF(F22="","",VLOOKUP(F22,'コード表 2024 '!$A$3:$C$495,3,0))</f>
        <v/>
      </c>
      <c r="K22" s="460"/>
      <c r="L22" s="460"/>
      <c r="M22" s="460"/>
      <c r="N22" s="460"/>
      <c r="O22" s="460"/>
      <c r="P22" s="460"/>
      <c r="Q22" s="460"/>
      <c r="R22" s="460"/>
      <c r="S22" s="400" t="str">
        <f>IF(F22="","",VLOOKUP(F22,'コード表 2024 '!$A$3:$C$495,2,0))</f>
        <v/>
      </c>
      <c r="T22" s="400"/>
      <c r="U22" s="400"/>
      <c r="V22" s="400"/>
      <c r="W22" s="463"/>
      <c r="X22" s="463"/>
      <c r="Y22" s="463"/>
      <c r="Z22" s="468" t="str">
        <f t="shared" si="0"/>
        <v/>
      </c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74"/>
      <c r="AM22" s="474"/>
      <c r="AN22" s="474"/>
      <c r="AO22" s="474"/>
      <c r="AP22" s="474"/>
      <c r="AQ22" s="474"/>
      <c r="AR22" s="474"/>
      <c r="AS22" s="474"/>
      <c r="AT22" s="475"/>
      <c r="AU22" s="62"/>
      <c r="AW22" s="2" t="s">
        <v>70</v>
      </c>
      <c r="AX22" s="2" t="s">
        <v>71</v>
      </c>
      <c r="AY22" s="2">
        <f>ROUNDDOWN(Z31*10.18,0)</f>
        <v>0</v>
      </c>
    </row>
    <row r="23" spans="2:51" ht="18" customHeight="1" x14ac:dyDescent="0.15">
      <c r="B23" s="58"/>
      <c r="C23" s="451"/>
      <c r="D23" s="64">
        <v>0</v>
      </c>
      <c r="E23" s="65">
        <v>2</v>
      </c>
      <c r="F23" s="464"/>
      <c r="G23" s="465"/>
      <c r="H23" s="465"/>
      <c r="I23" s="465"/>
      <c r="J23" s="460" t="str">
        <f>IF(F23="","",VLOOKUP(F23,'コード表 2024 '!$A$3:$C$495,3,0))</f>
        <v/>
      </c>
      <c r="K23" s="460"/>
      <c r="L23" s="460"/>
      <c r="M23" s="460"/>
      <c r="N23" s="460"/>
      <c r="O23" s="460"/>
      <c r="P23" s="460"/>
      <c r="Q23" s="460"/>
      <c r="R23" s="460"/>
      <c r="S23" s="400" t="str">
        <f>IF(F23="","",VLOOKUP(F23,'コード表 2024 '!$A$3:$C$495,2,0))</f>
        <v/>
      </c>
      <c r="T23" s="400"/>
      <c r="U23" s="400"/>
      <c r="V23" s="400"/>
      <c r="W23" s="476"/>
      <c r="X23" s="476"/>
      <c r="Y23" s="476"/>
      <c r="Z23" s="468" t="str">
        <f t="shared" si="0"/>
        <v/>
      </c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77"/>
      <c r="AM23" s="477"/>
      <c r="AN23" s="477"/>
      <c r="AO23" s="477"/>
      <c r="AP23" s="477"/>
      <c r="AQ23" s="477"/>
      <c r="AR23" s="477"/>
      <c r="AS23" s="477"/>
      <c r="AT23" s="478"/>
      <c r="AU23" s="62"/>
      <c r="AW23" s="2" t="s">
        <v>72</v>
      </c>
      <c r="AX23" s="2" t="s">
        <v>73</v>
      </c>
      <c r="AY23" s="2">
        <f>ROUNDDOWN(Z31*10,0)</f>
        <v>0</v>
      </c>
    </row>
    <row r="24" spans="2:51" ht="18" customHeight="1" x14ac:dyDescent="0.15">
      <c r="B24" s="58"/>
      <c r="C24" s="451"/>
      <c r="D24" s="64">
        <v>0</v>
      </c>
      <c r="E24" s="65">
        <v>2</v>
      </c>
      <c r="F24" s="464"/>
      <c r="G24" s="465"/>
      <c r="H24" s="465"/>
      <c r="I24" s="465"/>
      <c r="J24" s="460" t="str">
        <f>IF(F24="","",VLOOKUP(F24,'コード表 2024 '!$A$3:$C$495,3,0))</f>
        <v/>
      </c>
      <c r="K24" s="460"/>
      <c r="L24" s="460"/>
      <c r="M24" s="460"/>
      <c r="N24" s="460"/>
      <c r="O24" s="460"/>
      <c r="P24" s="460"/>
      <c r="Q24" s="460"/>
      <c r="R24" s="460"/>
      <c r="S24" s="400" t="str">
        <f>IF(F24="","",VLOOKUP(F24,'コード表 2024 '!$A$3:$C$495,2,0))</f>
        <v/>
      </c>
      <c r="T24" s="400"/>
      <c r="U24" s="400"/>
      <c r="V24" s="400"/>
      <c r="W24" s="476"/>
      <c r="X24" s="476"/>
      <c r="Y24" s="476"/>
      <c r="Z24" s="468" t="str">
        <f t="shared" si="0"/>
        <v/>
      </c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77"/>
      <c r="AM24" s="477"/>
      <c r="AN24" s="477"/>
      <c r="AO24" s="477"/>
      <c r="AP24" s="477"/>
      <c r="AQ24" s="477"/>
      <c r="AR24" s="477"/>
      <c r="AS24" s="477"/>
      <c r="AT24" s="478"/>
      <c r="AU24" s="62"/>
    </row>
    <row r="25" spans="2:51" ht="18" customHeight="1" x14ac:dyDescent="0.15">
      <c r="B25" s="58"/>
      <c r="C25" s="451"/>
      <c r="D25" s="64">
        <v>0</v>
      </c>
      <c r="E25" s="65">
        <v>2</v>
      </c>
      <c r="F25" s="464"/>
      <c r="G25" s="465"/>
      <c r="H25" s="465"/>
      <c r="I25" s="465"/>
      <c r="J25" s="460" t="str">
        <f>IF(F25="","",VLOOKUP(F25,'コード表 2024 '!$A$3:$C$495,3,0))</f>
        <v/>
      </c>
      <c r="K25" s="460"/>
      <c r="L25" s="460"/>
      <c r="M25" s="460"/>
      <c r="N25" s="460"/>
      <c r="O25" s="460"/>
      <c r="P25" s="460"/>
      <c r="Q25" s="460"/>
      <c r="R25" s="460"/>
      <c r="S25" s="400" t="str">
        <f>IF(F25="","",VLOOKUP(F25,'コード表 2024 '!$A$3:$C$495,2,0))</f>
        <v/>
      </c>
      <c r="T25" s="400"/>
      <c r="U25" s="400"/>
      <c r="V25" s="400"/>
      <c r="W25" s="476"/>
      <c r="X25" s="476"/>
      <c r="Y25" s="67"/>
      <c r="Z25" s="468" t="str">
        <f t="shared" si="0"/>
        <v/>
      </c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77"/>
      <c r="AM25" s="477"/>
      <c r="AN25" s="477"/>
      <c r="AO25" s="477"/>
      <c r="AP25" s="477"/>
      <c r="AQ25" s="477"/>
      <c r="AR25" s="477"/>
      <c r="AS25" s="477"/>
      <c r="AT25" s="478"/>
      <c r="AU25" s="62"/>
    </row>
    <row r="26" spans="2:51" ht="18" customHeight="1" x14ac:dyDescent="0.15">
      <c r="B26" s="58"/>
      <c r="C26" s="451"/>
      <c r="D26" s="68">
        <v>0</v>
      </c>
      <c r="E26" s="69">
        <v>2</v>
      </c>
      <c r="F26" s="479"/>
      <c r="G26" s="480"/>
      <c r="H26" s="480"/>
      <c r="I26" s="480"/>
      <c r="J26" s="460" t="str">
        <f>IF(F26="","",VLOOKUP(F26,'コード表 2024 '!$A$3:$C$495,3,0))</f>
        <v/>
      </c>
      <c r="K26" s="460"/>
      <c r="L26" s="460"/>
      <c r="M26" s="460"/>
      <c r="N26" s="460"/>
      <c r="O26" s="460"/>
      <c r="P26" s="460"/>
      <c r="Q26" s="460"/>
      <c r="R26" s="460"/>
      <c r="S26" s="400" t="str">
        <f>IF(F26="","",VLOOKUP(F26,'コード表 2024 '!$A$3:$C$495,2,0))</f>
        <v/>
      </c>
      <c r="T26" s="400"/>
      <c r="U26" s="400"/>
      <c r="V26" s="400"/>
      <c r="W26" s="476"/>
      <c r="X26" s="476"/>
      <c r="Y26" s="476"/>
      <c r="Z26" s="468" t="str">
        <f t="shared" si="0"/>
        <v/>
      </c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77"/>
      <c r="AM26" s="477"/>
      <c r="AN26" s="477"/>
      <c r="AO26" s="477"/>
      <c r="AP26" s="477"/>
      <c r="AQ26" s="477"/>
      <c r="AR26" s="477"/>
      <c r="AS26" s="477"/>
      <c r="AT26" s="478"/>
      <c r="AU26" s="62"/>
    </row>
    <row r="27" spans="2:51" ht="18" customHeight="1" x14ac:dyDescent="0.15">
      <c r="B27" s="58"/>
      <c r="C27" s="451"/>
      <c r="D27" s="70">
        <v>0</v>
      </c>
      <c r="E27" s="71">
        <v>2</v>
      </c>
      <c r="F27" s="481"/>
      <c r="G27" s="481"/>
      <c r="H27" s="481"/>
      <c r="I27" s="481"/>
      <c r="J27" s="460" t="str">
        <f>IF(F27="","",VLOOKUP(F27,'コード表 2024 '!$A$3:$C$495,3,0))</f>
        <v/>
      </c>
      <c r="K27" s="460"/>
      <c r="L27" s="460"/>
      <c r="M27" s="460"/>
      <c r="N27" s="460"/>
      <c r="O27" s="460"/>
      <c r="P27" s="460"/>
      <c r="Q27" s="460"/>
      <c r="R27" s="460"/>
      <c r="S27" s="400" t="str">
        <f>IF(F27="","",VLOOKUP(F27,'コード表 2024 '!$A$3:$C$495,2,0))</f>
        <v/>
      </c>
      <c r="T27" s="400"/>
      <c r="U27" s="400"/>
      <c r="V27" s="400"/>
      <c r="W27" s="476"/>
      <c r="X27" s="476"/>
      <c r="Y27" s="72"/>
      <c r="Z27" s="468" t="str">
        <f t="shared" si="0"/>
        <v/>
      </c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82"/>
      <c r="AM27" s="483"/>
      <c r="AN27" s="483"/>
      <c r="AO27" s="483"/>
      <c r="AP27" s="483"/>
      <c r="AQ27" s="483"/>
      <c r="AR27" s="483"/>
      <c r="AS27" s="483"/>
      <c r="AT27" s="484"/>
      <c r="AU27" s="62"/>
    </row>
    <row r="28" spans="2:51" ht="18" customHeight="1" x14ac:dyDescent="0.15">
      <c r="B28" s="58"/>
      <c r="C28" s="451"/>
      <c r="D28" s="70">
        <v>0</v>
      </c>
      <c r="E28" s="71">
        <v>2</v>
      </c>
      <c r="F28" s="481"/>
      <c r="G28" s="481"/>
      <c r="H28" s="481"/>
      <c r="I28" s="481"/>
      <c r="J28" s="460" t="str">
        <f>IF(F28="","",VLOOKUP(F28,'コード表 2024 '!$A$3:$C$495,3,0))</f>
        <v/>
      </c>
      <c r="K28" s="460"/>
      <c r="L28" s="460"/>
      <c r="M28" s="460"/>
      <c r="N28" s="460"/>
      <c r="O28" s="460"/>
      <c r="P28" s="460"/>
      <c r="Q28" s="460"/>
      <c r="R28" s="460"/>
      <c r="S28" s="400" t="str">
        <f>IF(F28="","",VLOOKUP(F28,'コード表 2024 '!$A$3:$C$495,2,0))</f>
        <v/>
      </c>
      <c r="T28" s="400"/>
      <c r="U28" s="400"/>
      <c r="V28" s="400"/>
      <c r="W28" s="476"/>
      <c r="X28" s="476"/>
      <c r="Y28" s="72"/>
      <c r="Z28" s="468" t="str">
        <f t="shared" si="0"/>
        <v/>
      </c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82"/>
      <c r="AM28" s="483"/>
      <c r="AN28" s="483"/>
      <c r="AO28" s="483"/>
      <c r="AP28" s="483"/>
      <c r="AQ28" s="483"/>
      <c r="AR28" s="483"/>
      <c r="AS28" s="483"/>
      <c r="AT28" s="484"/>
      <c r="AU28" s="62"/>
    </row>
    <row r="29" spans="2:51" ht="18" customHeight="1" x14ac:dyDescent="0.15">
      <c r="B29" s="58"/>
      <c r="C29" s="451"/>
      <c r="D29" s="70">
        <v>0</v>
      </c>
      <c r="E29" s="71">
        <v>2</v>
      </c>
      <c r="F29" s="481"/>
      <c r="G29" s="481"/>
      <c r="H29" s="481"/>
      <c r="I29" s="481"/>
      <c r="J29" s="460" t="str">
        <f>IF(F29="","",VLOOKUP(F29,'コード表 2024 '!$A$3:$C$495,3,0))</f>
        <v/>
      </c>
      <c r="K29" s="460"/>
      <c r="L29" s="460"/>
      <c r="M29" s="460"/>
      <c r="N29" s="460"/>
      <c r="O29" s="460"/>
      <c r="P29" s="460"/>
      <c r="Q29" s="460"/>
      <c r="R29" s="460"/>
      <c r="S29" s="400" t="str">
        <f>IF(F29="","",VLOOKUP(F29,'コード表 2024 '!$A$3:$C$495,2,0))</f>
        <v/>
      </c>
      <c r="T29" s="400"/>
      <c r="U29" s="400"/>
      <c r="V29" s="400"/>
      <c r="W29" s="476"/>
      <c r="X29" s="476"/>
      <c r="Y29" s="72"/>
      <c r="Z29" s="468" t="str">
        <f t="shared" si="0"/>
        <v/>
      </c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82"/>
      <c r="AM29" s="483"/>
      <c r="AN29" s="483"/>
      <c r="AO29" s="483"/>
      <c r="AP29" s="483"/>
      <c r="AQ29" s="483"/>
      <c r="AR29" s="483"/>
      <c r="AS29" s="483"/>
      <c r="AT29" s="484"/>
      <c r="AU29" s="62"/>
    </row>
    <row r="30" spans="2:51" ht="18" customHeight="1" thickBot="1" x14ac:dyDescent="0.2">
      <c r="B30" s="58"/>
      <c r="C30" s="452"/>
      <c r="D30" s="73">
        <v>0</v>
      </c>
      <c r="E30" s="74">
        <v>2</v>
      </c>
      <c r="F30" s="485"/>
      <c r="G30" s="486"/>
      <c r="H30" s="486"/>
      <c r="I30" s="486"/>
      <c r="J30" s="487" t="str">
        <f>IF(F30="","",VLOOKUP(F30,'[2]コード表 2024'!$A$4:$C$494,3,0))</f>
        <v/>
      </c>
      <c r="K30" s="487"/>
      <c r="L30" s="487"/>
      <c r="M30" s="487"/>
      <c r="N30" s="487"/>
      <c r="O30" s="487"/>
      <c r="P30" s="487"/>
      <c r="Q30" s="487"/>
      <c r="R30" s="487"/>
      <c r="S30" s="488" t="str">
        <f>IF(F30="","",VLOOKUP(F30,'コード表 2024 '!$A$3:$C$495,2,0))</f>
        <v/>
      </c>
      <c r="T30" s="489"/>
      <c r="U30" s="489"/>
      <c r="V30" s="394"/>
      <c r="W30" s="490"/>
      <c r="X30" s="490"/>
      <c r="Y30" s="490"/>
      <c r="Z30" s="491" t="str">
        <f t="shared" si="0"/>
        <v/>
      </c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34"/>
      <c r="AM30" s="434"/>
      <c r="AN30" s="434"/>
      <c r="AO30" s="434"/>
      <c r="AP30" s="434"/>
      <c r="AQ30" s="434"/>
      <c r="AR30" s="434"/>
      <c r="AS30" s="434"/>
      <c r="AT30" s="435"/>
      <c r="AU30" s="62"/>
    </row>
    <row r="31" spans="2:51" ht="18" customHeight="1" x14ac:dyDescent="0.15">
      <c r="B31" s="58"/>
      <c r="C31" s="503" t="s">
        <v>74</v>
      </c>
      <c r="D31" s="505" t="s">
        <v>75</v>
      </c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>
        <f>SUM(Z16:Z30)</f>
        <v>0</v>
      </c>
      <c r="AA31" s="508"/>
      <c r="AB31" s="508"/>
      <c r="AC31" s="508"/>
      <c r="AD31" s="508"/>
      <c r="AE31" s="508"/>
      <c r="AF31" s="508"/>
      <c r="AG31" s="508"/>
      <c r="AH31" s="508"/>
      <c r="AI31" s="508"/>
      <c r="AJ31" s="75"/>
      <c r="AK31" s="76"/>
      <c r="AL31" s="506"/>
      <c r="AM31" s="506"/>
      <c r="AN31" s="506"/>
      <c r="AO31" s="506"/>
      <c r="AP31" s="506"/>
      <c r="AQ31" s="506"/>
      <c r="AR31" s="506"/>
      <c r="AS31" s="506"/>
      <c r="AT31" s="509"/>
      <c r="AU31" s="62"/>
    </row>
    <row r="32" spans="2:51" ht="18" customHeight="1" thickBot="1" x14ac:dyDescent="0.2">
      <c r="B32" s="58"/>
      <c r="C32" s="503"/>
      <c r="D32" s="510" t="str">
        <f>VLOOKUP(AE10,AW16:AY23,2,FALSE)</f>
        <v>総費用額（②×１１．２０）　③</v>
      </c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394"/>
      <c r="Y32" s="77"/>
      <c r="Z32" s="511">
        <f>VLOOKUP(AE10,AW16:AY23,3,FALSE)</f>
        <v>0</v>
      </c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2"/>
      <c r="AL32" s="488"/>
      <c r="AM32" s="489"/>
      <c r="AN32" s="489"/>
      <c r="AO32" s="489"/>
      <c r="AP32" s="489"/>
      <c r="AQ32" s="489"/>
      <c r="AR32" s="489"/>
      <c r="AS32" s="489"/>
      <c r="AT32" s="513"/>
      <c r="AU32" s="62"/>
    </row>
    <row r="33" spans="2:47" ht="18" customHeight="1" thickBot="1" x14ac:dyDescent="0.2">
      <c r="B33" s="58"/>
      <c r="C33" s="503"/>
      <c r="D33" s="505" t="s">
        <v>76</v>
      </c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14"/>
      <c r="Z33" s="507">
        <f>ROUNDDOWN(Z32*0.9,0)</f>
        <v>0</v>
      </c>
      <c r="AA33" s="508"/>
      <c r="AB33" s="508"/>
      <c r="AC33" s="508"/>
      <c r="AD33" s="508"/>
      <c r="AE33" s="508"/>
      <c r="AF33" s="508"/>
      <c r="AG33" s="508"/>
      <c r="AH33" s="508"/>
      <c r="AI33" s="508"/>
      <c r="AJ33" s="78"/>
      <c r="AK33" s="79"/>
      <c r="AL33" s="506"/>
      <c r="AM33" s="506"/>
      <c r="AN33" s="506"/>
      <c r="AO33" s="506"/>
      <c r="AP33" s="506"/>
      <c r="AQ33" s="506"/>
      <c r="AR33" s="506"/>
      <c r="AS33" s="506"/>
      <c r="AT33" s="509"/>
      <c r="AU33" s="62"/>
    </row>
    <row r="34" spans="2:47" ht="18" customHeight="1" thickBot="1" x14ac:dyDescent="0.2">
      <c r="B34" s="58"/>
      <c r="C34" s="503"/>
      <c r="D34" s="384" t="s">
        <v>77</v>
      </c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385"/>
      <c r="Z34" s="493">
        <f>Z32-Z33</f>
        <v>0</v>
      </c>
      <c r="AA34" s="494"/>
      <c r="AB34" s="494"/>
      <c r="AC34" s="494"/>
      <c r="AD34" s="494"/>
      <c r="AE34" s="494"/>
      <c r="AF34" s="494"/>
      <c r="AG34" s="494"/>
      <c r="AH34" s="494"/>
      <c r="AI34" s="494"/>
      <c r="AJ34" s="80"/>
      <c r="AK34" s="80"/>
      <c r="AL34" s="495"/>
      <c r="AM34" s="495"/>
      <c r="AN34" s="495"/>
      <c r="AO34" s="495"/>
      <c r="AP34" s="495"/>
      <c r="AQ34" s="495"/>
      <c r="AR34" s="495"/>
      <c r="AS34" s="495"/>
      <c r="AT34" s="496"/>
      <c r="AU34" s="62"/>
    </row>
    <row r="35" spans="2:47" ht="18" customHeight="1" x14ac:dyDescent="0.15">
      <c r="B35" s="58"/>
      <c r="C35" s="503"/>
      <c r="D35" s="497" t="s">
        <v>78</v>
      </c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9"/>
      <c r="Z35" s="500">
        <f>IF(OR(M12=37200,M12=9300,M12=4600),M12,0)</f>
        <v>0</v>
      </c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2"/>
      <c r="AL35" s="393"/>
      <c r="AM35" s="393"/>
      <c r="AN35" s="393"/>
      <c r="AO35" s="393"/>
      <c r="AP35" s="393"/>
      <c r="AQ35" s="393"/>
      <c r="AR35" s="393"/>
      <c r="AS35" s="393"/>
      <c r="AT35" s="396"/>
      <c r="AU35" s="62"/>
    </row>
    <row r="36" spans="2:47" ht="18" customHeight="1" thickBot="1" x14ac:dyDescent="0.2">
      <c r="B36" s="58"/>
      <c r="C36" s="503"/>
      <c r="D36" s="526" t="s">
        <v>79</v>
      </c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81"/>
      <c r="Z36" s="528">
        <f>MIN(Z34:AK35)</f>
        <v>0</v>
      </c>
      <c r="AA36" s="529"/>
      <c r="AB36" s="529"/>
      <c r="AC36" s="529"/>
      <c r="AD36" s="529"/>
      <c r="AE36" s="529"/>
      <c r="AF36" s="529"/>
      <c r="AG36" s="529"/>
      <c r="AH36" s="529"/>
      <c r="AI36" s="529"/>
      <c r="AJ36" s="82"/>
      <c r="AK36" s="83"/>
      <c r="AL36" s="530"/>
      <c r="AM36" s="531"/>
      <c r="AN36" s="531"/>
      <c r="AO36" s="531"/>
      <c r="AP36" s="531"/>
      <c r="AQ36" s="531"/>
      <c r="AR36" s="531"/>
      <c r="AS36" s="531"/>
      <c r="AT36" s="532"/>
      <c r="AU36" s="62"/>
    </row>
    <row r="37" spans="2:47" ht="18" customHeight="1" thickTop="1" thickBot="1" x14ac:dyDescent="0.2">
      <c r="B37" s="58"/>
      <c r="C37" s="504"/>
      <c r="D37" s="533" t="s">
        <v>80</v>
      </c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5"/>
      <c r="Z37" s="536">
        <f>Z36</f>
        <v>0</v>
      </c>
      <c r="AA37" s="537"/>
      <c r="AB37" s="537"/>
      <c r="AC37" s="537"/>
      <c r="AD37" s="537"/>
      <c r="AE37" s="537"/>
      <c r="AF37" s="537"/>
      <c r="AG37" s="537"/>
      <c r="AH37" s="537"/>
      <c r="AI37" s="537"/>
      <c r="AJ37" s="84"/>
      <c r="AK37" s="85"/>
      <c r="AL37" s="538"/>
      <c r="AM37" s="539"/>
      <c r="AN37" s="539"/>
      <c r="AO37" s="539"/>
      <c r="AP37" s="539"/>
      <c r="AQ37" s="539"/>
      <c r="AR37" s="539"/>
      <c r="AS37" s="539"/>
      <c r="AT37" s="540"/>
      <c r="AU37" s="62"/>
    </row>
    <row r="38" spans="2:47" ht="14.25" thickBot="1" x14ac:dyDescent="0.2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62"/>
    </row>
    <row r="39" spans="2:47" ht="40.15" customHeight="1" thickBot="1" x14ac:dyDescent="0.2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15" t="s">
        <v>81</v>
      </c>
      <c r="Q39" s="516"/>
      <c r="R39" s="516"/>
      <c r="S39" s="516"/>
      <c r="T39" s="516"/>
      <c r="U39" s="516"/>
      <c r="V39" s="517"/>
      <c r="W39" s="518">
        <f>Z32-Z37</f>
        <v>0</v>
      </c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20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62"/>
    </row>
    <row r="40" spans="2:47" ht="14.25" thickBot="1" x14ac:dyDescent="0.2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521"/>
      <c r="AM40" s="521"/>
      <c r="AN40" s="521"/>
      <c r="AO40" s="521"/>
      <c r="AP40" s="521"/>
      <c r="AQ40" s="521"/>
      <c r="AR40" s="521"/>
      <c r="AS40" s="521"/>
      <c r="AT40" s="521"/>
      <c r="AU40" s="522"/>
    </row>
    <row r="41" spans="2:47" x14ac:dyDescent="0.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</row>
    <row r="42" spans="2:47" x14ac:dyDescent="0.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476"/>
      <c r="AD42" s="476"/>
      <c r="AE42" s="476"/>
      <c r="AF42" s="476"/>
      <c r="AG42" s="400" t="s">
        <v>82</v>
      </c>
      <c r="AH42" s="400"/>
      <c r="AI42" s="400"/>
      <c r="AJ42" s="523"/>
      <c r="AK42" s="524"/>
      <c r="AL42" s="524"/>
      <c r="AM42" s="524"/>
      <c r="AN42" s="524"/>
      <c r="AO42" s="525"/>
      <c r="AP42" s="400" t="s">
        <v>83</v>
      </c>
      <c r="AQ42" s="400"/>
      <c r="AR42" s="400"/>
      <c r="AS42" s="88"/>
      <c r="AT42" s="88"/>
      <c r="AU42" s="88"/>
    </row>
    <row r="43" spans="2:47" x14ac:dyDescent="0.15">
      <c r="C43" s="88" t="s">
        <v>84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</row>
    <row r="44" spans="2:47" x14ac:dyDescent="0.15">
      <c r="C44" s="2" t="s">
        <v>85</v>
      </c>
    </row>
  </sheetData>
  <sheetProtection formatCells="0" formatColumns="0" formatRows="0" selectLockedCells="1"/>
  <protectedRanges>
    <protectedRange sqref="W16:Y30" name="算定回数"/>
    <protectedRange sqref="F16:I30" name="請求サービスコード"/>
    <protectedRange sqref="Z4 AH4" name="サービス提供年月"/>
    <protectedRange sqref="Y7:AT9" name="事業所情報"/>
    <protectedRange sqref="M12 K5:T6" name="受給者基本情報"/>
    <protectedRange sqref="AJ42 AC42" name="ページ"/>
    <protectedRange sqref="K7:T10" name="受給者情報"/>
  </protectedRanges>
  <mergeCells count="170">
    <mergeCell ref="P39:V39"/>
    <mergeCell ref="W39:AH39"/>
    <mergeCell ref="AL40:AU40"/>
    <mergeCell ref="AC42:AF42"/>
    <mergeCell ref="AG42:AI42"/>
    <mergeCell ref="AJ42:AO42"/>
    <mergeCell ref="AP42:AR42"/>
    <mergeCell ref="D36:X36"/>
    <mergeCell ref="Z36:AI36"/>
    <mergeCell ref="AL36:AT36"/>
    <mergeCell ref="D37:Y37"/>
    <mergeCell ref="Z37:AI37"/>
    <mergeCell ref="AL37:AT37"/>
    <mergeCell ref="D34:Y34"/>
    <mergeCell ref="Z34:AI34"/>
    <mergeCell ref="AL34:AT34"/>
    <mergeCell ref="D35:Y35"/>
    <mergeCell ref="Z35:AK35"/>
    <mergeCell ref="AL35:AT35"/>
    <mergeCell ref="C31:C37"/>
    <mergeCell ref="D31:Y31"/>
    <mergeCell ref="Z31:AI31"/>
    <mergeCell ref="AL31:AT31"/>
    <mergeCell ref="D32:X32"/>
    <mergeCell ref="Z32:AK32"/>
    <mergeCell ref="AL32:AT32"/>
    <mergeCell ref="D33:Y33"/>
    <mergeCell ref="Z33:AI33"/>
    <mergeCell ref="AL33:AT33"/>
    <mergeCell ref="F30:I30"/>
    <mergeCell ref="J30:R30"/>
    <mergeCell ref="S30:V30"/>
    <mergeCell ref="W30:Y30"/>
    <mergeCell ref="Z30:AK30"/>
    <mergeCell ref="AL30:AT30"/>
    <mergeCell ref="F29:I29"/>
    <mergeCell ref="J29:R29"/>
    <mergeCell ref="S29:V29"/>
    <mergeCell ref="W29:X29"/>
    <mergeCell ref="Z29:AK29"/>
    <mergeCell ref="AL29:AT29"/>
    <mergeCell ref="F28:I28"/>
    <mergeCell ref="J28:R28"/>
    <mergeCell ref="S28:V28"/>
    <mergeCell ref="W28:X28"/>
    <mergeCell ref="Z28:AK28"/>
    <mergeCell ref="AL28:AT28"/>
    <mergeCell ref="F27:I27"/>
    <mergeCell ref="J27:R27"/>
    <mergeCell ref="S27:V27"/>
    <mergeCell ref="W27:X27"/>
    <mergeCell ref="Z27:AK27"/>
    <mergeCell ref="AL27:AT27"/>
    <mergeCell ref="F26:I26"/>
    <mergeCell ref="J26:R26"/>
    <mergeCell ref="S26:V26"/>
    <mergeCell ref="W26:Y26"/>
    <mergeCell ref="Z26:AK26"/>
    <mergeCell ref="AL26:AT26"/>
    <mergeCell ref="F25:I25"/>
    <mergeCell ref="J25:R25"/>
    <mergeCell ref="S25:V25"/>
    <mergeCell ref="W25:X25"/>
    <mergeCell ref="Z25:AK25"/>
    <mergeCell ref="AL25:AT25"/>
    <mergeCell ref="F24:I24"/>
    <mergeCell ref="J24:R24"/>
    <mergeCell ref="S24:V24"/>
    <mergeCell ref="W24:Y24"/>
    <mergeCell ref="Z24:AK24"/>
    <mergeCell ref="AL24:AT24"/>
    <mergeCell ref="F23:I23"/>
    <mergeCell ref="J23:R23"/>
    <mergeCell ref="S23:V23"/>
    <mergeCell ref="W23:Y23"/>
    <mergeCell ref="Z23:AK23"/>
    <mergeCell ref="AL23:AT23"/>
    <mergeCell ref="F22:I22"/>
    <mergeCell ref="J22:R22"/>
    <mergeCell ref="S22:V22"/>
    <mergeCell ref="W22:Y22"/>
    <mergeCell ref="Z22:AK22"/>
    <mergeCell ref="AL22:AT22"/>
    <mergeCell ref="F21:I21"/>
    <mergeCell ref="J21:R21"/>
    <mergeCell ref="S21:V21"/>
    <mergeCell ref="W21:Y21"/>
    <mergeCell ref="Z21:AK21"/>
    <mergeCell ref="AL21:AT21"/>
    <mergeCell ref="F20:I20"/>
    <mergeCell ref="J20:R20"/>
    <mergeCell ref="S20:V20"/>
    <mergeCell ref="W20:Y20"/>
    <mergeCell ref="Z20:AK20"/>
    <mergeCell ref="AL20:AT20"/>
    <mergeCell ref="F19:I19"/>
    <mergeCell ref="J19:R19"/>
    <mergeCell ref="S19:V19"/>
    <mergeCell ref="W19:Y19"/>
    <mergeCell ref="Z19:AK19"/>
    <mergeCell ref="AL19:AT19"/>
    <mergeCell ref="C15:C30"/>
    <mergeCell ref="D15:R15"/>
    <mergeCell ref="S15:V15"/>
    <mergeCell ref="W15:Y15"/>
    <mergeCell ref="Z15:AK15"/>
    <mergeCell ref="AL15:AT15"/>
    <mergeCell ref="F16:I16"/>
    <mergeCell ref="J16:R16"/>
    <mergeCell ref="S16:V16"/>
    <mergeCell ref="W16:Y16"/>
    <mergeCell ref="F18:I18"/>
    <mergeCell ref="J18:R18"/>
    <mergeCell ref="S18:V18"/>
    <mergeCell ref="W18:Y18"/>
    <mergeCell ref="Z18:AK18"/>
    <mergeCell ref="AL18:AT18"/>
    <mergeCell ref="Z16:AI16"/>
    <mergeCell ref="AL16:AT16"/>
    <mergeCell ref="F17:I17"/>
    <mergeCell ref="J17:R17"/>
    <mergeCell ref="S17:V17"/>
    <mergeCell ref="W17:Y17"/>
    <mergeCell ref="Z17:AK17"/>
    <mergeCell ref="AL17:AT17"/>
    <mergeCell ref="C9:J10"/>
    <mergeCell ref="K9:T10"/>
    <mergeCell ref="Y10:AD10"/>
    <mergeCell ref="AE10:AT10"/>
    <mergeCell ref="C12:L12"/>
    <mergeCell ref="M12:Q12"/>
    <mergeCell ref="R12:V12"/>
    <mergeCell ref="W12:Y12"/>
    <mergeCell ref="Z12:AH12"/>
    <mergeCell ref="AM7:AN7"/>
    <mergeCell ref="AO7:AP7"/>
    <mergeCell ref="AQ7:AR7"/>
    <mergeCell ref="AS7:AT7"/>
    <mergeCell ref="V8:X10"/>
    <mergeCell ref="Y8:AT9"/>
    <mergeCell ref="Y7:Z7"/>
    <mergeCell ref="AA7:AB7"/>
    <mergeCell ref="AC7:AD7"/>
    <mergeCell ref="AE7:AF7"/>
    <mergeCell ref="AG7:AH7"/>
    <mergeCell ref="AI7:AL7"/>
    <mergeCell ref="C7:J8"/>
    <mergeCell ref="K7:T8"/>
    <mergeCell ref="V7:X7"/>
    <mergeCell ref="K5:K6"/>
    <mergeCell ref="L5:L6"/>
    <mergeCell ref="M5:M6"/>
    <mergeCell ref="N5:N6"/>
    <mergeCell ref="O5:O6"/>
    <mergeCell ref="P5:P6"/>
    <mergeCell ref="AQ1:AU1"/>
    <mergeCell ref="AP2:AS2"/>
    <mergeCell ref="B3:AU3"/>
    <mergeCell ref="V4:W5"/>
    <mergeCell ref="X4:Y5"/>
    <mergeCell ref="Z4:AC5"/>
    <mergeCell ref="AD4:AG5"/>
    <mergeCell ref="AH4:AO5"/>
    <mergeCell ref="AP4:AT5"/>
    <mergeCell ref="C5:J6"/>
    <mergeCell ref="Q5:Q6"/>
    <mergeCell ref="R5:R6"/>
    <mergeCell ref="S5:S6"/>
    <mergeCell ref="T5:T6"/>
    <mergeCell ref="V6:W6"/>
  </mergeCells>
  <phoneticPr fontId="3"/>
  <dataValidations count="1">
    <dataValidation type="list" allowBlank="1" showInputMessage="1" showErrorMessage="1" sqref="AE10:AT10" xr:uid="{CC9C00BB-2F78-4A30-A75A-742EECD1F399}">
      <formula1>$AW$16:$AW$23</formula1>
    </dataValidation>
  </dataValidations>
  <pageMargins left="0.43307086614173229" right="0.19685039370078741" top="0.98425196850393704" bottom="0.98425196850393704" header="0.55118110236220474" footer="0.51181102362204722"/>
  <pageSetup paperSize="9" scale="96" orientation="portrait" r:id="rId1"/>
  <headerFooter alignWithMargins="0">
    <oddHeader>&amp;RＲ６年版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56DAA-D6CF-4F66-8139-9010B55AACDA}">
  <sheetPr codeName="Sheet1">
    <tabColor rgb="FFFFFF99"/>
  </sheetPr>
  <dimension ref="B1:AY45"/>
  <sheetViews>
    <sheetView view="pageBreakPreview" zoomScaleNormal="100" zoomScaleSheetLayoutView="100" workbookViewId="0">
      <selection activeCell="W18" sqref="W18:Y20"/>
    </sheetView>
  </sheetViews>
  <sheetFormatPr defaultColWidth="9" defaultRowHeight="13.5" x14ac:dyDescent="0.15"/>
  <cols>
    <col min="1" max="1" width="1.375" style="2" customWidth="1"/>
    <col min="2" max="2" width="2.25" style="2" customWidth="1"/>
    <col min="3" max="3" width="3.125" style="2" customWidth="1"/>
    <col min="4" max="5" width="1.75" style="2" customWidth="1"/>
    <col min="6" max="6" width="1.875" style="2" customWidth="1"/>
    <col min="7" max="8" width="1.75" style="2" customWidth="1"/>
    <col min="9" max="9" width="2.375" style="2" customWidth="1"/>
    <col min="10" max="20" width="2.625" style="2" customWidth="1"/>
    <col min="21" max="23" width="2.75" style="2" customWidth="1"/>
    <col min="24" max="24" width="5.375" style="2" customWidth="1"/>
    <col min="25" max="25" width="0.25" style="2" hidden="1" customWidth="1"/>
    <col min="26" max="26" width="3" style="2" customWidth="1"/>
    <col min="27" max="34" width="1.625" style="2" customWidth="1"/>
    <col min="35" max="35" width="1.125" style="2" customWidth="1"/>
    <col min="36" max="37" width="1.625" style="2" hidden="1" customWidth="1"/>
    <col min="38" max="47" width="1.625" style="2" customWidth="1"/>
    <col min="48" max="48" width="2.875" style="2" customWidth="1"/>
    <col min="49" max="49" width="7.5" style="2" bestFit="1" customWidth="1"/>
    <col min="50" max="50" width="33.625" style="2" bestFit="1" customWidth="1"/>
    <col min="51" max="51" width="9" style="2" customWidth="1"/>
    <col min="52" max="52" width="6.75" style="2" customWidth="1"/>
    <col min="53" max="16384" width="9" style="2"/>
  </cols>
  <sheetData>
    <row r="1" spans="2:49" ht="18" customHeight="1" thickBot="1" x14ac:dyDescent="0.2">
      <c r="B1" s="53" t="s">
        <v>86</v>
      </c>
      <c r="AL1" s="54"/>
      <c r="AM1" s="54"/>
      <c r="AN1" s="54"/>
      <c r="AO1" s="54"/>
      <c r="AP1" s="54"/>
      <c r="AQ1" s="377"/>
      <c r="AR1" s="377"/>
      <c r="AS1" s="377"/>
      <c r="AT1" s="377"/>
      <c r="AU1" s="377"/>
    </row>
    <row r="2" spans="2:49" ht="12" customHeight="1" x14ac:dyDescent="0.15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41"/>
      <c r="AQ2" s="541"/>
      <c r="AR2" s="541"/>
      <c r="AS2" s="541"/>
      <c r="AT2" s="56"/>
      <c r="AU2" s="57"/>
    </row>
    <row r="3" spans="2:49" ht="30" customHeight="1" thickBot="1" x14ac:dyDescent="0.2">
      <c r="B3" s="378" t="s">
        <v>40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80"/>
    </row>
    <row r="4" spans="2:49" ht="21.6" customHeight="1" thickBot="1" x14ac:dyDescent="0.2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381"/>
      <c r="W4" s="381"/>
      <c r="X4" s="382" t="s">
        <v>2</v>
      </c>
      <c r="Y4" s="383"/>
      <c r="Z4" s="386">
        <v>6</v>
      </c>
      <c r="AA4" s="387"/>
      <c r="AB4" s="387"/>
      <c r="AC4" s="388"/>
      <c r="AD4" s="392" t="s">
        <v>3</v>
      </c>
      <c r="AE4" s="393"/>
      <c r="AF4" s="393"/>
      <c r="AG4" s="393"/>
      <c r="AH4" s="386">
        <v>4</v>
      </c>
      <c r="AI4" s="387"/>
      <c r="AJ4" s="387"/>
      <c r="AK4" s="387"/>
      <c r="AL4" s="387"/>
      <c r="AM4" s="387"/>
      <c r="AN4" s="387"/>
      <c r="AO4" s="388"/>
      <c r="AP4" s="393" t="s">
        <v>27</v>
      </c>
      <c r="AQ4" s="393"/>
      <c r="AR4" s="393"/>
      <c r="AS4" s="393"/>
      <c r="AT4" s="396"/>
      <c r="AU4" s="60"/>
    </row>
    <row r="5" spans="2:49" ht="21.6" customHeight="1" thickBot="1" x14ac:dyDescent="0.2">
      <c r="B5" s="58"/>
      <c r="C5" s="398" t="s">
        <v>41</v>
      </c>
      <c r="D5" s="393"/>
      <c r="E5" s="393"/>
      <c r="F5" s="393"/>
      <c r="G5" s="393"/>
      <c r="H5" s="393"/>
      <c r="I5" s="393"/>
      <c r="J5" s="393"/>
      <c r="K5" s="409"/>
      <c r="L5" s="401"/>
      <c r="M5" s="401"/>
      <c r="N5" s="401"/>
      <c r="O5" s="401"/>
      <c r="P5" s="401"/>
      <c r="Q5" s="401"/>
      <c r="R5" s="401"/>
      <c r="S5" s="401"/>
      <c r="T5" s="403"/>
      <c r="U5" s="59"/>
      <c r="V5" s="381"/>
      <c r="W5" s="381"/>
      <c r="X5" s="384"/>
      <c r="Y5" s="385"/>
      <c r="Z5" s="389"/>
      <c r="AA5" s="390"/>
      <c r="AB5" s="390"/>
      <c r="AC5" s="391"/>
      <c r="AD5" s="394"/>
      <c r="AE5" s="395"/>
      <c r="AF5" s="395"/>
      <c r="AG5" s="395"/>
      <c r="AH5" s="389"/>
      <c r="AI5" s="390"/>
      <c r="AJ5" s="390"/>
      <c r="AK5" s="390"/>
      <c r="AL5" s="390"/>
      <c r="AM5" s="390"/>
      <c r="AN5" s="390"/>
      <c r="AO5" s="391"/>
      <c r="AP5" s="395"/>
      <c r="AQ5" s="395"/>
      <c r="AR5" s="395"/>
      <c r="AS5" s="395"/>
      <c r="AT5" s="397"/>
      <c r="AU5" s="60"/>
    </row>
    <row r="6" spans="2:49" ht="10.5" customHeight="1" thickBot="1" x14ac:dyDescent="0.2">
      <c r="B6" s="58"/>
      <c r="C6" s="399"/>
      <c r="D6" s="400"/>
      <c r="E6" s="400"/>
      <c r="F6" s="400"/>
      <c r="G6" s="400"/>
      <c r="H6" s="400"/>
      <c r="I6" s="400"/>
      <c r="J6" s="400"/>
      <c r="K6" s="410"/>
      <c r="L6" s="402"/>
      <c r="M6" s="402"/>
      <c r="N6" s="402"/>
      <c r="O6" s="402"/>
      <c r="P6" s="402"/>
      <c r="Q6" s="402"/>
      <c r="R6" s="402"/>
      <c r="S6" s="402"/>
      <c r="T6" s="404"/>
      <c r="U6" s="59"/>
      <c r="V6" s="381"/>
      <c r="W6" s="381"/>
      <c r="X6" s="61"/>
      <c r="Y6" s="61"/>
      <c r="Z6" s="61"/>
      <c r="AA6" s="61"/>
      <c r="AB6" s="61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2"/>
    </row>
    <row r="7" spans="2:49" ht="28.9" customHeight="1" x14ac:dyDescent="0.15">
      <c r="B7" s="58"/>
      <c r="C7" s="405" t="s">
        <v>42</v>
      </c>
      <c r="D7" s="406"/>
      <c r="E7" s="406"/>
      <c r="F7" s="406"/>
      <c r="G7" s="406"/>
      <c r="H7" s="406"/>
      <c r="I7" s="406"/>
      <c r="J7" s="406"/>
      <c r="K7" s="407" ph="1"/>
      <c r="L7" s="407" ph="1"/>
      <c r="M7" s="407" ph="1"/>
      <c r="N7" s="407" ph="1"/>
      <c r="O7" s="407" ph="1"/>
      <c r="P7" s="407" ph="1"/>
      <c r="Q7" s="407" ph="1"/>
      <c r="R7" s="407" ph="1"/>
      <c r="S7" s="407" ph="1"/>
      <c r="T7" s="408" ph="1"/>
      <c r="U7" s="61"/>
      <c r="V7" s="398" t="s">
        <v>43</v>
      </c>
      <c r="W7" s="393"/>
      <c r="X7" s="396"/>
      <c r="Y7" s="412"/>
      <c r="Z7" s="414"/>
      <c r="AA7" s="414"/>
      <c r="AB7" s="414"/>
      <c r="AC7" s="414"/>
      <c r="AD7" s="414"/>
      <c r="AE7" s="414"/>
      <c r="AF7" s="414"/>
      <c r="AG7" s="414"/>
      <c r="AH7" s="414"/>
      <c r="AI7" s="411"/>
      <c r="AJ7" s="413"/>
      <c r="AK7" s="413"/>
      <c r="AL7" s="412"/>
      <c r="AM7" s="414"/>
      <c r="AN7" s="414"/>
      <c r="AO7" s="411"/>
      <c r="AP7" s="412"/>
      <c r="AQ7" s="414"/>
      <c r="AR7" s="414"/>
      <c r="AS7" s="414"/>
      <c r="AT7" s="415"/>
      <c r="AU7" s="62"/>
    </row>
    <row r="8" spans="2:49" ht="21" customHeight="1" x14ac:dyDescent="0.15">
      <c r="B8" s="58"/>
      <c r="C8" s="405"/>
      <c r="D8" s="406"/>
      <c r="E8" s="406"/>
      <c r="F8" s="406"/>
      <c r="G8" s="406"/>
      <c r="H8" s="406"/>
      <c r="I8" s="406"/>
      <c r="J8" s="406"/>
      <c r="K8" s="407" ph="1"/>
      <c r="L8" s="407" ph="1"/>
      <c r="M8" s="407" ph="1"/>
      <c r="N8" s="407" ph="1"/>
      <c r="O8" s="407" ph="1"/>
      <c r="P8" s="407" ph="1"/>
      <c r="Q8" s="407" ph="1"/>
      <c r="R8" s="407" ph="1"/>
      <c r="S8" s="407" ph="1"/>
      <c r="T8" s="408" ph="1"/>
      <c r="U8" s="61"/>
      <c r="V8" s="416" t="s">
        <v>44</v>
      </c>
      <c r="W8" s="417"/>
      <c r="X8" s="418"/>
      <c r="Y8" s="425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7"/>
      <c r="AU8" s="62"/>
    </row>
    <row r="9" spans="2:49" ht="27.6" customHeight="1" x14ac:dyDescent="0.15">
      <c r="B9" s="58"/>
      <c r="C9" s="405" t="s">
        <v>45</v>
      </c>
      <c r="D9" s="406"/>
      <c r="E9" s="406"/>
      <c r="F9" s="406"/>
      <c r="G9" s="406"/>
      <c r="H9" s="406"/>
      <c r="I9" s="406"/>
      <c r="J9" s="406"/>
      <c r="K9" s="430" ph="1"/>
      <c r="L9" s="430" ph="1"/>
      <c r="M9" s="430" ph="1"/>
      <c r="N9" s="430" ph="1"/>
      <c r="O9" s="430" ph="1"/>
      <c r="P9" s="430" ph="1"/>
      <c r="Q9" s="430" ph="1"/>
      <c r="R9" s="430" ph="1"/>
      <c r="S9" s="430" ph="1"/>
      <c r="T9" s="431" ph="1"/>
      <c r="U9" s="61"/>
      <c r="V9" s="419"/>
      <c r="W9" s="420"/>
      <c r="X9" s="421"/>
      <c r="Y9" s="425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7"/>
      <c r="AU9" s="62"/>
    </row>
    <row r="10" spans="2:49" ht="17.25" customHeight="1" thickBot="1" x14ac:dyDescent="0.2">
      <c r="B10" s="58"/>
      <c r="C10" s="428"/>
      <c r="D10" s="429"/>
      <c r="E10" s="429"/>
      <c r="F10" s="429"/>
      <c r="G10" s="429"/>
      <c r="H10" s="429"/>
      <c r="I10" s="429"/>
      <c r="J10" s="429"/>
      <c r="K10" s="432" ph="1"/>
      <c r="L10" s="432" ph="1"/>
      <c r="M10" s="432" ph="1"/>
      <c r="N10" s="432" ph="1"/>
      <c r="O10" s="432" ph="1"/>
      <c r="P10" s="432" ph="1"/>
      <c r="Q10" s="432" ph="1"/>
      <c r="R10" s="432" ph="1"/>
      <c r="S10" s="432" ph="1"/>
      <c r="T10" s="433" ph="1"/>
      <c r="U10" s="61"/>
      <c r="V10" s="422"/>
      <c r="W10" s="423"/>
      <c r="X10" s="424"/>
      <c r="Y10" s="394" t="s">
        <v>46</v>
      </c>
      <c r="Z10" s="395"/>
      <c r="AA10" s="395"/>
      <c r="AB10" s="395"/>
      <c r="AC10" s="395"/>
      <c r="AD10" s="395"/>
      <c r="AE10" s="434" t="s">
        <v>47</v>
      </c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5"/>
      <c r="AU10" s="60"/>
      <c r="AW10" s="2" t="s">
        <v>48</v>
      </c>
    </row>
    <row r="11" spans="2:49" ht="6" customHeight="1" thickBot="1" x14ac:dyDescent="0.2">
      <c r="B11" s="58"/>
      <c r="C11" s="63"/>
      <c r="D11" s="63"/>
      <c r="E11" s="63"/>
      <c r="F11" s="63"/>
      <c r="G11" s="63"/>
      <c r="H11" s="63"/>
      <c r="I11" s="63"/>
      <c r="J11" s="63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3"/>
      <c r="W11" s="63"/>
      <c r="X11" s="63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0"/>
    </row>
    <row r="12" spans="2:49" ht="42" customHeight="1" thickBot="1" x14ac:dyDescent="0.2">
      <c r="B12" s="58"/>
      <c r="C12" s="436" t="s">
        <v>49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8"/>
      <c r="N12" s="439"/>
      <c r="O12" s="439"/>
      <c r="P12" s="439"/>
      <c r="Q12" s="440"/>
      <c r="R12" s="441" t="s">
        <v>50</v>
      </c>
      <c r="S12" s="442"/>
      <c r="T12" s="442"/>
      <c r="U12" s="442"/>
      <c r="V12" s="443"/>
      <c r="W12" s="444" t="s">
        <v>51</v>
      </c>
      <c r="X12" s="445"/>
      <c r="Y12" s="446"/>
      <c r="Z12" s="447" t="s">
        <v>52</v>
      </c>
      <c r="AA12" s="448"/>
      <c r="AB12" s="448"/>
      <c r="AC12" s="448"/>
      <c r="AD12" s="448"/>
      <c r="AE12" s="448"/>
      <c r="AF12" s="448"/>
      <c r="AG12" s="448"/>
      <c r="AH12" s="44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</row>
    <row r="13" spans="2:49" ht="4.5" customHeight="1" thickBot="1" x14ac:dyDescent="0.2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2"/>
    </row>
    <row r="14" spans="2:49" ht="30" customHeight="1" thickBot="1" x14ac:dyDescent="0.2">
      <c r="B14" s="58"/>
      <c r="C14" s="542" t="s">
        <v>87</v>
      </c>
      <c r="D14" s="543"/>
      <c r="E14" s="543"/>
      <c r="F14" s="543"/>
      <c r="G14" s="543"/>
      <c r="H14" s="543"/>
      <c r="I14" s="544"/>
      <c r="J14" s="542" t="s">
        <v>43</v>
      </c>
      <c r="K14" s="543"/>
      <c r="L14" s="543"/>
      <c r="M14" s="545"/>
      <c r="N14" s="89"/>
      <c r="O14" s="89"/>
      <c r="P14" s="89"/>
      <c r="Q14" s="89"/>
      <c r="R14" s="89"/>
      <c r="S14" s="89"/>
      <c r="T14" s="89"/>
      <c r="U14" s="89"/>
      <c r="V14" s="89"/>
      <c r="W14" s="90"/>
      <c r="X14" s="542" t="s">
        <v>88</v>
      </c>
      <c r="Y14" s="543"/>
      <c r="Z14" s="544"/>
      <c r="AA14" s="546"/>
      <c r="AB14" s="547"/>
      <c r="AC14" s="441" t="s">
        <v>89</v>
      </c>
      <c r="AD14" s="442"/>
      <c r="AE14" s="442"/>
      <c r="AF14" s="442"/>
      <c r="AG14" s="442"/>
      <c r="AH14" s="442"/>
      <c r="AI14" s="548"/>
      <c r="AJ14" s="91"/>
      <c r="AK14" s="91"/>
      <c r="AL14" s="438"/>
      <c r="AM14" s="439"/>
      <c r="AN14" s="439"/>
      <c r="AO14" s="439"/>
      <c r="AP14" s="439"/>
      <c r="AQ14" s="439"/>
      <c r="AR14" s="439"/>
      <c r="AS14" s="439"/>
      <c r="AT14" s="440"/>
      <c r="AU14" s="62"/>
    </row>
    <row r="15" spans="2:49" ht="22.9" customHeight="1" thickBot="1" x14ac:dyDescent="0.2">
      <c r="B15" s="58"/>
      <c r="C15" s="384" t="s">
        <v>90</v>
      </c>
      <c r="D15" s="492"/>
      <c r="E15" s="492"/>
      <c r="F15" s="492"/>
      <c r="G15" s="492"/>
      <c r="H15" s="492"/>
      <c r="I15" s="549"/>
      <c r="J15" s="550" t="s">
        <v>91</v>
      </c>
      <c r="K15" s="551"/>
      <c r="L15" s="551"/>
      <c r="M15" s="552"/>
      <c r="N15" s="553"/>
      <c r="O15" s="554"/>
      <c r="P15" s="554"/>
      <c r="Q15" s="554"/>
      <c r="R15" s="554"/>
      <c r="S15" s="554"/>
      <c r="T15" s="554"/>
      <c r="U15" s="554"/>
      <c r="V15" s="554"/>
      <c r="W15" s="554"/>
      <c r="X15" s="448"/>
      <c r="Y15" s="448"/>
      <c r="Z15" s="448"/>
      <c r="AA15" s="448"/>
      <c r="AB15" s="448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5"/>
      <c r="AU15" s="62"/>
    </row>
    <row r="16" spans="2:49" ht="6.75" customHeight="1" thickBot="1" x14ac:dyDescent="0.2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2"/>
    </row>
    <row r="17" spans="2:51" ht="25.5" customHeight="1" thickBot="1" x14ac:dyDescent="0.2">
      <c r="B17" s="58"/>
      <c r="C17" s="450" t="s">
        <v>53</v>
      </c>
      <c r="D17" s="441" t="s">
        <v>54</v>
      </c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4"/>
      <c r="S17" s="455" t="s">
        <v>55</v>
      </c>
      <c r="T17" s="455"/>
      <c r="U17" s="455"/>
      <c r="V17" s="455"/>
      <c r="W17" s="455" t="s">
        <v>56</v>
      </c>
      <c r="X17" s="455"/>
      <c r="Y17" s="455"/>
      <c r="Z17" s="455" t="s">
        <v>57</v>
      </c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 t="s">
        <v>58</v>
      </c>
      <c r="AM17" s="455"/>
      <c r="AN17" s="455"/>
      <c r="AO17" s="455"/>
      <c r="AP17" s="455"/>
      <c r="AQ17" s="455"/>
      <c r="AR17" s="455"/>
      <c r="AS17" s="455"/>
      <c r="AT17" s="456"/>
      <c r="AU17" s="62"/>
      <c r="AV17" s="92"/>
      <c r="AW17" s="92"/>
      <c r="AX17" s="93"/>
      <c r="AY17" s="93"/>
    </row>
    <row r="18" spans="2:51" ht="18.2" customHeight="1" x14ac:dyDescent="0.15">
      <c r="B18" s="58"/>
      <c r="C18" s="451"/>
      <c r="D18" s="64">
        <v>0</v>
      </c>
      <c r="E18" s="65">
        <v>2</v>
      </c>
      <c r="F18" s="457"/>
      <c r="G18" s="458"/>
      <c r="H18" s="458"/>
      <c r="I18" s="459"/>
      <c r="J18" s="557" t="str">
        <f>IF(F18="","",VLOOKUP(F18,'コード表 2024 '!$A$3:$C$495,3,0))</f>
        <v/>
      </c>
      <c r="K18" s="558"/>
      <c r="L18" s="558"/>
      <c r="M18" s="558"/>
      <c r="N18" s="558"/>
      <c r="O18" s="558"/>
      <c r="P18" s="558"/>
      <c r="Q18" s="558"/>
      <c r="R18" s="559"/>
      <c r="S18" s="461" t="str">
        <f>IF(F18="","",VLOOKUP(F18,'コード表 2024 '!$A$3:$C$495,2,0))</f>
        <v/>
      </c>
      <c r="T18" s="462"/>
      <c r="U18" s="462"/>
      <c r="V18" s="383"/>
      <c r="W18" s="463"/>
      <c r="X18" s="463"/>
      <c r="Y18" s="463"/>
      <c r="Z18" s="471" t="str">
        <f>IF(F18="","",S18*W18)</f>
        <v/>
      </c>
      <c r="AA18" s="472"/>
      <c r="AB18" s="472"/>
      <c r="AC18" s="472"/>
      <c r="AD18" s="472"/>
      <c r="AE18" s="472"/>
      <c r="AF18" s="472"/>
      <c r="AG18" s="472"/>
      <c r="AH18" s="472"/>
      <c r="AI18" s="473"/>
      <c r="AJ18" s="66"/>
      <c r="AK18" s="66"/>
      <c r="AL18" s="474"/>
      <c r="AM18" s="474"/>
      <c r="AN18" s="474"/>
      <c r="AO18" s="474"/>
      <c r="AP18" s="474"/>
      <c r="AQ18" s="474"/>
      <c r="AR18" s="474"/>
      <c r="AS18" s="474"/>
      <c r="AT18" s="475"/>
      <c r="AU18" s="62"/>
      <c r="AV18" s="94"/>
      <c r="AW18" s="2" t="s">
        <v>47</v>
      </c>
      <c r="AX18" s="2" t="s">
        <v>59</v>
      </c>
      <c r="AY18" s="2">
        <f>ROUNDDOWN(Z31*11.2,0)</f>
        <v>0</v>
      </c>
    </row>
    <row r="19" spans="2:51" ht="18.2" customHeight="1" x14ac:dyDescent="0.15">
      <c r="B19" s="58"/>
      <c r="C19" s="451"/>
      <c r="D19" s="64">
        <v>0</v>
      </c>
      <c r="E19" s="65">
        <v>2</v>
      </c>
      <c r="F19" s="464"/>
      <c r="G19" s="465"/>
      <c r="H19" s="465"/>
      <c r="I19" s="466"/>
      <c r="J19" s="556" t="str">
        <f>IF(F19="","",VLOOKUP(F19,'コード表 2024 '!$A$3:$C$495,3,0))</f>
        <v/>
      </c>
      <c r="K19" s="556"/>
      <c r="L19" s="556"/>
      <c r="M19" s="556"/>
      <c r="N19" s="556"/>
      <c r="O19" s="556"/>
      <c r="P19" s="556"/>
      <c r="Q19" s="556"/>
      <c r="R19" s="556"/>
      <c r="S19" s="400" t="str">
        <f>IF(F19="","",VLOOKUP(F19,'コード表 2024 '!$A$3:$C$495,2,0))</f>
        <v/>
      </c>
      <c r="T19" s="400"/>
      <c r="U19" s="400"/>
      <c r="V19" s="400"/>
      <c r="W19" s="476"/>
      <c r="X19" s="476"/>
      <c r="Y19" s="476"/>
      <c r="Z19" s="468" t="str">
        <f t="shared" ref="Z19:Z30" si="0">IF(F19="","",S19*W19)</f>
        <v/>
      </c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77"/>
      <c r="AM19" s="477"/>
      <c r="AN19" s="477"/>
      <c r="AO19" s="477"/>
      <c r="AP19" s="477"/>
      <c r="AQ19" s="477"/>
      <c r="AR19" s="477"/>
      <c r="AS19" s="477"/>
      <c r="AT19" s="478"/>
      <c r="AU19" s="62"/>
      <c r="AV19" s="92"/>
      <c r="AW19" s="2" t="s">
        <v>60</v>
      </c>
      <c r="AX19" s="2" t="s">
        <v>61</v>
      </c>
      <c r="AY19" s="2">
        <f>ROUNDDOWN(Z31*10.96,0)</f>
        <v>0</v>
      </c>
    </row>
    <row r="20" spans="2:51" ht="18.2" customHeight="1" x14ac:dyDescent="0.15">
      <c r="B20" s="58"/>
      <c r="C20" s="451"/>
      <c r="D20" s="64">
        <v>0</v>
      </c>
      <c r="E20" s="65">
        <v>2</v>
      </c>
      <c r="F20" s="464"/>
      <c r="G20" s="465"/>
      <c r="H20" s="465"/>
      <c r="I20" s="466"/>
      <c r="J20" s="556" t="str">
        <f>IF(F20="","",VLOOKUP(F20,'コード表 2024 '!$A$3:$C$495,3,0))</f>
        <v/>
      </c>
      <c r="K20" s="556"/>
      <c r="L20" s="556"/>
      <c r="M20" s="556"/>
      <c r="N20" s="556"/>
      <c r="O20" s="556"/>
      <c r="P20" s="556"/>
      <c r="Q20" s="556"/>
      <c r="R20" s="556"/>
      <c r="S20" s="400" t="str">
        <f>IF(F20="","",VLOOKUP(F20,'コード表 2024 '!$A$3:$C$495,2,0))</f>
        <v/>
      </c>
      <c r="T20" s="400"/>
      <c r="U20" s="400"/>
      <c r="V20" s="400"/>
      <c r="W20" s="467"/>
      <c r="X20" s="467"/>
      <c r="Y20" s="467"/>
      <c r="Z20" s="468" t="str">
        <f t="shared" si="0"/>
        <v/>
      </c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9"/>
      <c r="AM20" s="469"/>
      <c r="AN20" s="469"/>
      <c r="AO20" s="469"/>
      <c r="AP20" s="469"/>
      <c r="AQ20" s="469"/>
      <c r="AR20" s="469"/>
      <c r="AS20" s="469"/>
      <c r="AT20" s="470"/>
      <c r="AU20" s="62"/>
      <c r="AV20" s="95"/>
      <c r="AW20" s="2" t="s">
        <v>62</v>
      </c>
      <c r="AX20" s="2" t="s">
        <v>63</v>
      </c>
      <c r="AY20" s="2">
        <f>ROUNDDOWN(Z31*10.9,0)</f>
        <v>0</v>
      </c>
    </row>
    <row r="21" spans="2:51" ht="18.2" customHeight="1" x14ac:dyDescent="0.15">
      <c r="B21" s="58"/>
      <c r="C21" s="451"/>
      <c r="D21" s="64">
        <v>0</v>
      </c>
      <c r="E21" s="65">
        <v>2</v>
      </c>
      <c r="F21" s="464"/>
      <c r="G21" s="465"/>
      <c r="H21" s="465"/>
      <c r="I21" s="465"/>
      <c r="J21" s="556" t="str">
        <f>IF(F21="","",VLOOKUP(F21,'コード表 2024 '!$A$3:$C$495,3,0))</f>
        <v/>
      </c>
      <c r="K21" s="556"/>
      <c r="L21" s="556"/>
      <c r="M21" s="556"/>
      <c r="N21" s="556"/>
      <c r="O21" s="556"/>
      <c r="P21" s="556"/>
      <c r="Q21" s="556"/>
      <c r="R21" s="556"/>
      <c r="S21" s="400" t="str">
        <f>IF(F21="","",VLOOKUP(F21,'コード表 2024 '!$A$3:$C$495,2,0))</f>
        <v/>
      </c>
      <c r="T21" s="400"/>
      <c r="U21" s="400"/>
      <c r="V21" s="400"/>
      <c r="W21" s="476"/>
      <c r="X21" s="476"/>
      <c r="Y21" s="476"/>
      <c r="Z21" s="468" t="str">
        <f t="shared" si="0"/>
        <v/>
      </c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77"/>
      <c r="AM21" s="477"/>
      <c r="AN21" s="477"/>
      <c r="AO21" s="477"/>
      <c r="AP21" s="477"/>
      <c r="AQ21" s="477"/>
      <c r="AR21" s="477"/>
      <c r="AS21" s="477"/>
      <c r="AT21" s="478"/>
      <c r="AU21" s="62"/>
      <c r="AV21" s="96"/>
      <c r="AW21" s="2" t="s">
        <v>64</v>
      </c>
      <c r="AX21" s="2" t="s">
        <v>65</v>
      </c>
      <c r="AY21" s="2">
        <f>ROUNDDOWN(Z31*10.72,0)</f>
        <v>0</v>
      </c>
    </row>
    <row r="22" spans="2:51" ht="18.2" customHeight="1" x14ac:dyDescent="0.15">
      <c r="B22" s="58"/>
      <c r="C22" s="451"/>
      <c r="D22" s="64">
        <v>0</v>
      </c>
      <c r="E22" s="65">
        <v>2</v>
      </c>
      <c r="F22" s="464"/>
      <c r="G22" s="465"/>
      <c r="H22" s="465"/>
      <c r="I22" s="465"/>
      <c r="J22" s="556" t="str">
        <f>IF(F22="","",VLOOKUP(F22,'コード表 2024 '!$A$3:$C$495,3,0))</f>
        <v/>
      </c>
      <c r="K22" s="556"/>
      <c r="L22" s="556"/>
      <c r="M22" s="556"/>
      <c r="N22" s="556"/>
      <c r="O22" s="556"/>
      <c r="P22" s="556"/>
      <c r="Q22" s="556"/>
      <c r="R22" s="556"/>
      <c r="S22" s="400" t="str">
        <f>IF(F22="","",VLOOKUP(F22,'コード表 2024 '!$A$3:$C$495,2,0))</f>
        <v/>
      </c>
      <c r="T22" s="400"/>
      <c r="U22" s="400"/>
      <c r="V22" s="400"/>
      <c r="W22" s="476"/>
      <c r="X22" s="476"/>
      <c r="Y22" s="476"/>
      <c r="Z22" s="468" t="str">
        <f t="shared" si="0"/>
        <v/>
      </c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77"/>
      <c r="AM22" s="477"/>
      <c r="AN22" s="477"/>
      <c r="AO22" s="477"/>
      <c r="AP22" s="477"/>
      <c r="AQ22" s="477"/>
      <c r="AR22" s="477"/>
      <c r="AS22" s="477"/>
      <c r="AT22" s="478"/>
      <c r="AU22" s="62"/>
      <c r="AV22" s="95"/>
      <c r="AW22" s="2" t="s">
        <v>66</v>
      </c>
      <c r="AX22" s="2" t="s">
        <v>67</v>
      </c>
      <c r="AY22" s="2">
        <f>ROUNDDOWN(Z31*10.6,0)</f>
        <v>0</v>
      </c>
    </row>
    <row r="23" spans="2:51" ht="18.2" customHeight="1" x14ac:dyDescent="0.15">
      <c r="B23" s="58"/>
      <c r="C23" s="451"/>
      <c r="D23" s="64">
        <v>0</v>
      </c>
      <c r="E23" s="65">
        <v>2</v>
      </c>
      <c r="F23" s="464"/>
      <c r="G23" s="465"/>
      <c r="H23" s="465"/>
      <c r="I23" s="465"/>
      <c r="J23" s="556" t="str">
        <f>IF(F23="","",VLOOKUP(F23,'コード表 2024 '!$A$3:$C$495,3,0))</f>
        <v/>
      </c>
      <c r="K23" s="556"/>
      <c r="L23" s="556"/>
      <c r="M23" s="556"/>
      <c r="N23" s="556"/>
      <c r="O23" s="556"/>
      <c r="P23" s="556"/>
      <c r="Q23" s="556"/>
      <c r="R23" s="556"/>
      <c r="S23" s="400" t="str">
        <f>IF(F23="","",VLOOKUP(F23,'コード表 2024 '!$A$3:$C$495,2,0))</f>
        <v/>
      </c>
      <c r="T23" s="400"/>
      <c r="U23" s="400"/>
      <c r="V23" s="400"/>
      <c r="W23" s="476"/>
      <c r="X23" s="476"/>
      <c r="Y23" s="476"/>
      <c r="Z23" s="468" t="str">
        <f t="shared" si="0"/>
        <v/>
      </c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77"/>
      <c r="AM23" s="477"/>
      <c r="AN23" s="477"/>
      <c r="AO23" s="477"/>
      <c r="AP23" s="477"/>
      <c r="AQ23" s="477"/>
      <c r="AR23" s="477"/>
      <c r="AS23" s="477"/>
      <c r="AT23" s="478"/>
      <c r="AU23" s="62"/>
      <c r="AW23" s="2" t="s">
        <v>68</v>
      </c>
      <c r="AX23" s="2" t="s">
        <v>69</v>
      </c>
      <c r="AY23" s="2">
        <f>ROUNDDOWN(Z31*10.36,0)</f>
        <v>0</v>
      </c>
    </row>
    <row r="24" spans="2:51" ht="18.2" customHeight="1" x14ac:dyDescent="0.15">
      <c r="B24" s="58"/>
      <c r="C24" s="451"/>
      <c r="D24" s="64">
        <v>0</v>
      </c>
      <c r="E24" s="65">
        <v>2</v>
      </c>
      <c r="F24" s="464"/>
      <c r="G24" s="465"/>
      <c r="H24" s="465"/>
      <c r="I24" s="465"/>
      <c r="J24" s="556" t="str">
        <f>IF(F24="","",VLOOKUP(F24,'コード表 2024 '!$A$3:$C$495,3,0))</f>
        <v/>
      </c>
      <c r="K24" s="556"/>
      <c r="L24" s="556"/>
      <c r="M24" s="556"/>
      <c r="N24" s="556"/>
      <c r="O24" s="556"/>
      <c r="P24" s="556"/>
      <c r="Q24" s="556"/>
      <c r="R24" s="556"/>
      <c r="S24" s="400" t="str">
        <f>IF(F24="","",VLOOKUP(F24,'コード表 2024 '!$A$3:$C$495,2,0))</f>
        <v/>
      </c>
      <c r="T24" s="400"/>
      <c r="U24" s="400"/>
      <c r="V24" s="400"/>
      <c r="W24" s="463"/>
      <c r="X24" s="463"/>
      <c r="Y24" s="463"/>
      <c r="Z24" s="468" t="str">
        <f t="shared" si="0"/>
        <v/>
      </c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74"/>
      <c r="AM24" s="474"/>
      <c r="AN24" s="474"/>
      <c r="AO24" s="474"/>
      <c r="AP24" s="474"/>
      <c r="AQ24" s="474"/>
      <c r="AR24" s="474"/>
      <c r="AS24" s="474"/>
      <c r="AT24" s="475"/>
      <c r="AU24" s="62"/>
      <c r="AW24" s="2" t="s">
        <v>70</v>
      </c>
      <c r="AX24" s="2" t="s">
        <v>71</v>
      </c>
      <c r="AY24" s="2">
        <f>ROUNDDOWN(Z31*10.18,0)</f>
        <v>0</v>
      </c>
    </row>
    <row r="25" spans="2:51" ht="18.2" customHeight="1" x14ac:dyDescent="0.15">
      <c r="B25" s="58"/>
      <c r="C25" s="451"/>
      <c r="D25" s="64">
        <v>0</v>
      </c>
      <c r="E25" s="65">
        <v>2</v>
      </c>
      <c r="F25" s="464"/>
      <c r="G25" s="465"/>
      <c r="H25" s="465"/>
      <c r="I25" s="465"/>
      <c r="J25" s="556" t="str">
        <f>IF(F25="","",VLOOKUP(F25,'コード表 2024 '!$A$3:$C$495,3,0))</f>
        <v/>
      </c>
      <c r="K25" s="556"/>
      <c r="L25" s="556"/>
      <c r="M25" s="556"/>
      <c r="N25" s="556"/>
      <c r="O25" s="556"/>
      <c r="P25" s="556"/>
      <c r="Q25" s="556"/>
      <c r="R25" s="556"/>
      <c r="S25" s="400" t="str">
        <f>IF(F25="","",VLOOKUP(F25,'コード表 2024 '!$A$3:$C$495,2,0))</f>
        <v/>
      </c>
      <c r="T25" s="400"/>
      <c r="U25" s="400"/>
      <c r="V25" s="400"/>
      <c r="W25" s="476"/>
      <c r="X25" s="476"/>
      <c r="Y25" s="476"/>
      <c r="Z25" s="468" t="str">
        <f t="shared" si="0"/>
        <v/>
      </c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77"/>
      <c r="AM25" s="477"/>
      <c r="AN25" s="477"/>
      <c r="AO25" s="477"/>
      <c r="AP25" s="477"/>
      <c r="AQ25" s="477"/>
      <c r="AR25" s="477"/>
      <c r="AS25" s="477"/>
      <c r="AT25" s="478"/>
      <c r="AU25" s="62"/>
      <c r="AW25" s="2" t="s">
        <v>72</v>
      </c>
      <c r="AX25" s="2" t="s">
        <v>73</v>
      </c>
      <c r="AY25" s="2">
        <f>ROUNDDOWN(Z31*10,0)</f>
        <v>0</v>
      </c>
    </row>
    <row r="26" spans="2:51" ht="18.2" customHeight="1" x14ac:dyDescent="0.15">
      <c r="B26" s="58"/>
      <c r="C26" s="451"/>
      <c r="D26" s="64">
        <v>0</v>
      </c>
      <c r="E26" s="65">
        <v>2</v>
      </c>
      <c r="F26" s="464"/>
      <c r="G26" s="465"/>
      <c r="H26" s="465"/>
      <c r="I26" s="465"/>
      <c r="J26" s="556" t="str">
        <f>IF(F26="","",VLOOKUP(F26,'コード表 2024 '!$A$3:$C$495,3,0))</f>
        <v/>
      </c>
      <c r="K26" s="556"/>
      <c r="L26" s="556"/>
      <c r="M26" s="556"/>
      <c r="N26" s="556"/>
      <c r="O26" s="556"/>
      <c r="P26" s="556"/>
      <c r="Q26" s="556"/>
      <c r="R26" s="556"/>
      <c r="S26" s="400" t="str">
        <f>IF(F26="","",VLOOKUP(F26,'コード表 2024 '!$A$3:$C$495,2,0))</f>
        <v/>
      </c>
      <c r="T26" s="400"/>
      <c r="U26" s="400"/>
      <c r="V26" s="400"/>
      <c r="W26" s="467"/>
      <c r="X26" s="467"/>
      <c r="Y26" s="467"/>
      <c r="Z26" s="468" t="str">
        <f t="shared" si="0"/>
        <v/>
      </c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77"/>
      <c r="AM26" s="477"/>
      <c r="AN26" s="477"/>
      <c r="AO26" s="477"/>
      <c r="AP26" s="477"/>
      <c r="AQ26" s="477"/>
      <c r="AR26" s="477"/>
      <c r="AS26" s="477"/>
      <c r="AT26" s="478"/>
      <c r="AU26" s="62"/>
    </row>
    <row r="27" spans="2:51" ht="18.2" customHeight="1" x14ac:dyDescent="0.15">
      <c r="B27" s="58"/>
      <c r="C27" s="451"/>
      <c r="D27" s="64">
        <v>0</v>
      </c>
      <c r="E27" s="65">
        <v>2</v>
      </c>
      <c r="F27" s="464"/>
      <c r="G27" s="465"/>
      <c r="H27" s="465"/>
      <c r="I27" s="465"/>
      <c r="J27" s="556" t="str">
        <f>IF(F27="","",VLOOKUP(F27,'コード表 2024 '!$A$3:$C$495,3,0))</f>
        <v/>
      </c>
      <c r="K27" s="556"/>
      <c r="L27" s="556"/>
      <c r="M27" s="556"/>
      <c r="N27" s="556"/>
      <c r="O27" s="556"/>
      <c r="P27" s="556"/>
      <c r="Q27" s="556"/>
      <c r="R27" s="556"/>
      <c r="S27" s="400" t="str">
        <f>IF(F27="","",VLOOKUP(F27,'コード表 2024 '!$A$3:$C$495,2,0))</f>
        <v/>
      </c>
      <c r="T27" s="400"/>
      <c r="U27" s="400"/>
      <c r="V27" s="400"/>
      <c r="W27" s="476"/>
      <c r="X27" s="476"/>
      <c r="Y27" s="97"/>
      <c r="Z27" s="468" t="str">
        <f t="shared" si="0"/>
        <v/>
      </c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77"/>
      <c r="AM27" s="477"/>
      <c r="AN27" s="477"/>
      <c r="AO27" s="477"/>
      <c r="AP27" s="477"/>
      <c r="AQ27" s="477"/>
      <c r="AR27" s="477"/>
      <c r="AS27" s="477"/>
      <c r="AT27" s="478"/>
      <c r="AU27" s="62"/>
    </row>
    <row r="28" spans="2:51" ht="18.2" customHeight="1" x14ac:dyDescent="0.15">
      <c r="B28" s="58"/>
      <c r="C28" s="451"/>
      <c r="D28" s="68">
        <v>0</v>
      </c>
      <c r="E28" s="69">
        <v>2</v>
      </c>
      <c r="F28" s="479"/>
      <c r="G28" s="480"/>
      <c r="H28" s="480"/>
      <c r="I28" s="480"/>
      <c r="J28" s="556" t="str">
        <f>IF(F28="","",VLOOKUP(F28,'コード表 2024 '!$A$3:$C$495,3,0))</f>
        <v/>
      </c>
      <c r="K28" s="556"/>
      <c r="L28" s="556"/>
      <c r="M28" s="556"/>
      <c r="N28" s="556"/>
      <c r="O28" s="556"/>
      <c r="P28" s="556"/>
      <c r="Q28" s="556"/>
      <c r="R28" s="556"/>
      <c r="S28" s="400" t="str">
        <f>IF(F28="","",VLOOKUP(F28,'コード表 2024 '!$A$3:$C$495,2,0))</f>
        <v/>
      </c>
      <c r="T28" s="400"/>
      <c r="U28" s="400"/>
      <c r="V28" s="400"/>
      <c r="W28" s="560"/>
      <c r="X28" s="560"/>
      <c r="Y28" s="560"/>
      <c r="Z28" s="468" t="str">
        <f t="shared" si="0"/>
        <v/>
      </c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77"/>
      <c r="AM28" s="477"/>
      <c r="AN28" s="477"/>
      <c r="AO28" s="477"/>
      <c r="AP28" s="477"/>
      <c r="AQ28" s="477"/>
      <c r="AR28" s="477"/>
      <c r="AS28" s="477"/>
      <c r="AT28" s="478"/>
      <c r="AU28" s="62"/>
    </row>
    <row r="29" spans="2:51" ht="18.2" customHeight="1" x14ac:dyDescent="0.15">
      <c r="B29" s="58"/>
      <c r="C29" s="451"/>
      <c r="D29" s="70">
        <v>0</v>
      </c>
      <c r="E29" s="71">
        <v>2</v>
      </c>
      <c r="F29" s="481"/>
      <c r="G29" s="481"/>
      <c r="H29" s="481"/>
      <c r="I29" s="481"/>
      <c r="J29" s="566" t="str">
        <f>IF(F29="","",VLOOKUP(F29,'コード表 2024 '!$A$3:$C$495,3,0))</f>
        <v/>
      </c>
      <c r="K29" s="567"/>
      <c r="L29" s="567"/>
      <c r="M29" s="567"/>
      <c r="N29" s="567"/>
      <c r="O29" s="567"/>
      <c r="P29" s="567"/>
      <c r="Q29" s="567"/>
      <c r="R29" s="568"/>
      <c r="S29" s="400" t="str">
        <f>IF(F29="","",VLOOKUP(F29,'コード表 2024 '!$A$3:$C$495,2,0))</f>
        <v/>
      </c>
      <c r="T29" s="400"/>
      <c r="U29" s="400"/>
      <c r="V29" s="400"/>
      <c r="W29" s="476"/>
      <c r="X29" s="476"/>
      <c r="Y29" s="72"/>
      <c r="Z29" s="468" t="str">
        <f t="shared" si="0"/>
        <v/>
      </c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82"/>
      <c r="AM29" s="483"/>
      <c r="AN29" s="483"/>
      <c r="AO29" s="483"/>
      <c r="AP29" s="483"/>
      <c r="AQ29" s="483"/>
      <c r="AR29" s="483"/>
      <c r="AS29" s="483"/>
      <c r="AT29" s="484"/>
      <c r="AU29" s="62"/>
    </row>
    <row r="30" spans="2:51" ht="18.2" customHeight="1" thickBot="1" x14ac:dyDescent="0.2">
      <c r="B30" s="58"/>
      <c r="C30" s="452"/>
      <c r="D30" s="98">
        <v>0</v>
      </c>
      <c r="E30" s="99">
        <v>2</v>
      </c>
      <c r="F30" s="561"/>
      <c r="G30" s="561"/>
      <c r="H30" s="561"/>
      <c r="I30" s="561"/>
      <c r="J30" s="487" t="str">
        <f>IF(F30="","",VLOOKUP(F30,'[2]コード表 2024'!$A$4:$C$494,3,0))</f>
        <v/>
      </c>
      <c r="K30" s="487"/>
      <c r="L30" s="487"/>
      <c r="M30" s="487"/>
      <c r="N30" s="487"/>
      <c r="O30" s="487"/>
      <c r="P30" s="487"/>
      <c r="Q30" s="487"/>
      <c r="R30" s="487"/>
      <c r="S30" s="488" t="str">
        <f>IF(F30="","",VLOOKUP(F30,'コード表 2024 '!$A$3:$C$495,2,0))</f>
        <v/>
      </c>
      <c r="T30" s="489"/>
      <c r="U30" s="489"/>
      <c r="V30" s="394"/>
      <c r="W30" s="562"/>
      <c r="X30" s="562"/>
      <c r="Y30" s="100"/>
      <c r="Z30" s="491" t="str">
        <f t="shared" si="0"/>
        <v/>
      </c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563"/>
      <c r="AM30" s="564"/>
      <c r="AN30" s="564"/>
      <c r="AO30" s="564"/>
      <c r="AP30" s="564"/>
      <c r="AQ30" s="564"/>
      <c r="AR30" s="564"/>
      <c r="AS30" s="564"/>
      <c r="AT30" s="565"/>
      <c r="AU30" s="62"/>
    </row>
    <row r="31" spans="2:51" ht="18.2" customHeight="1" x14ac:dyDescent="0.15">
      <c r="B31" s="58"/>
      <c r="C31" s="503" t="s">
        <v>74</v>
      </c>
      <c r="D31" s="505" t="s">
        <v>75</v>
      </c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>
        <f>SUM(Z18:Z30)</f>
        <v>0</v>
      </c>
      <c r="AA31" s="508"/>
      <c r="AB31" s="508"/>
      <c r="AC31" s="508"/>
      <c r="AD31" s="508"/>
      <c r="AE31" s="508"/>
      <c r="AF31" s="508"/>
      <c r="AG31" s="508"/>
      <c r="AH31" s="508"/>
      <c r="AI31" s="508"/>
      <c r="AJ31" s="75"/>
      <c r="AK31" s="76"/>
      <c r="AL31" s="506"/>
      <c r="AM31" s="506"/>
      <c r="AN31" s="506"/>
      <c r="AO31" s="506"/>
      <c r="AP31" s="506"/>
      <c r="AQ31" s="506"/>
      <c r="AR31" s="506"/>
      <c r="AS31" s="506"/>
      <c r="AT31" s="509"/>
      <c r="AU31" s="62"/>
    </row>
    <row r="32" spans="2:51" ht="18.2" customHeight="1" thickBot="1" x14ac:dyDescent="0.2">
      <c r="B32" s="58"/>
      <c r="C32" s="503"/>
      <c r="D32" s="510" t="str">
        <f>VLOOKUP(AE10,AW18:AY25,2,FALSE)</f>
        <v>総費用額（②×１１．２０）　③</v>
      </c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394"/>
      <c r="Y32" s="77"/>
      <c r="Z32" s="511">
        <f>VLOOKUP(AE10,AW18:AY25,3,FALSE)</f>
        <v>0</v>
      </c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2"/>
      <c r="AL32" s="488"/>
      <c r="AM32" s="489"/>
      <c r="AN32" s="489"/>
      <c r="AO32" s="489"/>
      <c r="AP32" s="489"/>
      <c r="AQ32" s="489"/>
      <c r="AR32" s="489"/>
      <c r="AS32" s="489"/>
      <c r="AT32" s="513"/>
      <c r="AU32" s="62"/>
    </row>
    <row r="33" spans="2:47" ht="18.2" customHeight="1" thickBot="1" x14ac:dyDescent="0.2">
      <c r="B33" s="58"/>
      <c r="C33" s="503"/>
      <c r="D33" s="505" t="s">
        <v>76</v>
      </c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14"/>
      <c r="Z33" s="507">
        <f>ROUNDDOWN(Z32*0.9,0)</f>
        <v>0</v>
      </c>
      <c r="AA33" s="508"/>
      <c r="AB33" s="508"/>
      <c r="AC33" s="508"/>
      <c r="AD33" s="508"/>
      <c r="AE33" s="508"/>
      <c r="AF33" s="508"/>
      <c r="AG33" s="508"/>
      <c r="AH33" s="508"/>
      <c r="AI33" s="508"/>
      <c r="AJ33" s="78"/>
      <c r="AK33" s="79"/>
      <c r="AL33" s="506"/>
      <c r="AM33" s="506"/>
      <c r="AN33" s="506"/>
      <c r="AO33" s="506"/>
      <c r="AP33" s="506"/>
      <c r="AQ33" s="506"/>
      <c r="AR33" s="506"/>
      <c r="AS33" s="506"/>
      <c r="AT33" s="509"/>
      <c r="AU33" s="62"/>
    </row>
    <row r="34" spans="2:47" ht="18.2" customHeight="1" thickBot="1" x14ac:dyDescent="0.2">
      <c r="B34" s="58"/>
      <c r="C34" s="503"/>
      <c r="D34" s="384" t="s">
        <v>77</v>
      </c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385"/>
      <c r="Z34" s="493">
        <f>Z32-Z33</f>
        <v>0</v>
      </c>
      <c r="AA34" s="494"/>
      <c r="AB34" s="494"/>
      <c r="AC34" s="494"/>
      <c r="AD34" s="494"/>
      <c r="AE34" s="494"/>
      <c r="AF34" s="494"/>
      <c r="AG34" s="494"/>
      <c r="AH34" s="494"/>
      <c r="AI34" s="494"/>
      <c r="AJ34" s="80"/>
      <c r="AK34" s="80"/>
      <c r="AL34" s="495"/>
      <c r="AM34" s="495"/>
      <c r="AN34" s="495"/>
      <c r="AO34" s="495"/>
      <c r="AP34" s="495"/>
      <c r="AQ34" s="495"/>
      <c r="AR34" s="495"/>
      <c r="AS34" s="495"/>
      <c r="AT34" s="496"/>
      <c r="AU34" s="62"/>
    </row>
    <row r="35" spans="2:47" ht="18.2" customHeight="1" x14ac:dyDescent="0.15">
      <c r="B35" s="58"/>
      <c r="C35" s="503"/>
      <c r="D35" s="497" t="s">
        <v>78</v>
      </c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9"/>
      <c r="Z35" s="500">
        <f>IF(OR(M12=37200,M12=9300,M12=4600),M12,0)</f>
        <v>0</v>
      </c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2"/>
      <c r="AL35" s="393"/>
      <c r="AM35" s="393"/>
      <c r="AN35" s="393"/>
      <c r="AO35" s="393"/>
      <c r="AP35" s="393"/>
      <c r="AQ35" s="393"/>
      <c r="AR35" s="393"/>
      <c r="AS35" s="393"/>
      <c r="AT35" s="396"/>
      <c r="AU35" s="62"/>
    </row>
    <row r="36" spans="2:47" ht="18.2" customHeight="1" x14ac:dyDescent="0.15">
      <c r="B36" s="58"/>
      <c r="C36" s="503"/>
      <c r="D36" s="526" t="s">
        <v>79</v>
      </c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81"/>
      <c r="Z36" s="528">
        <f>MIN(Z34:AK35)</f>
        <v>0</v>
      </c>
      <c r="AA36" s="529"/>
      <c r="AB36" s="529"/>
      <c r="AC36" s="529"/>
      <c r="AD36" s="529"/>
      <c r="AE36" s="529"/>
      <c r="AF36" s="529"/>
      <c r="AG36" s="529"/>
      <c r="AH36" s="529"/>
      <c r="AI36" s="529"/>
      <c r="AJ36" s="82"/>
      <c r="AK36" s="83"/>
      <c r="AL36" s="530"/>
      <c r="AM36" s="531"/>
      <c r="AN36" s="531"/>
      <c r="AO36" s="531"/>
      <c r="AP36" s="531"/>
      <c r="AQ36" s="531"/>
      <c r="AR36" s="531"/>
      <c r="AS36" s="531"/>
      <c r="AT36" s="532"/>
      <c r="AU36" s="62"/>
    </row>
    <row r="37" spans="2:47" ht="18.2" customHeight="1" thickBot="1" x14ac:dyDescent="0.2">
      <c r="B37" s="58"/>
      <c r="C37" s="503"/>
      <c r="D37" s="569" t="s">
        <v>92</v>
      </c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101"/>
      <c r="Z37" s="571">
        <f>AL14</f>
        <v>0</v>
      </c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  <c r="AK37" s="571"/>
      <c r="AL37" s="572"/>
      <c r="AM37" s="572"/>
      <c r="AN37" s="572"/>
      <c r="AO37" s="572"/>
      <c r="AP37" s="572"/>
      <c r="AQ37" s="572"/>
      <c r="AR37" s="572"/>
      <c r="AS37" s="572"/>
      <c r="AT37" s="573"/>
      <c r="AU37" s="62"/>
    </row>
    <row r="38" spans="2:47" ht="18.2" customHeight="1" thickTop="1" thickBot="1" x14ac:dyDescent="0.2">
      <c r="B38" s="58"/>
      <c r="C38" s="504"/>
      <c r="D38" s="533" t="s">
        <v>80</v>
      </c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5"/>
      <c r="Z38" s="536">
        <f>Z37</f>
        <v>0</v>
      </c>
      <c r="AA38" s="537"/>
      <c r="AB38" s="537"/>
      <c r="AC38" s="537"/>
      <c r="AD38" s="537"/>
      <c r="AE38" s="537"/>
      <c r="AF38" s="537"/>
      <c r="AG38" s="537"/>
      <c r="AH38" s="537"/>
      <c r="AI38" s="537"/>
      <c r="AJ38" s="84"/>
      <c r="AK38" s="85"/>
      <c r="AL38" s="495"/>
      <c r="AM38" s="495"/>
      <c r="AN38" s="495"/>
      <c r="AO38" s="495"/>
      <c r="AP38" s="495"/>
      <c r="AQ38" s="495"/>
      <c r="AR38" s="495"/>
      <c r="AS38" s="495"/>
      <c r="AT38" s="496"/>
      <c r="AU38" s="62"/>
    </row>
    <row r="39" spans="2:47" ht="13.5" customHeight="1" thickBot="1" x14ac:dyDescent="0.2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62"/>
    </row>
    <row r="40" spans="2:47" ht="40.5" customHeight="1" thickBot="1" x14ac:dyDescent="0.2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15" t="s">
        <v>81</v>
      </c>
      <c r="Q40" s="516"/>
      <c r="R40" s="516"/>
      <c r="S40" s="516"/>
      <c r="T40" s="516"/>
      <c r="U40" s="516"/>
      <c r="V40" s="516"/>
      <c r="W40" s="518">
        <f>Z32-Z38</f>
        <v>0</v>
      </c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5"/>
      <c r="AJ40" s="59"/>
      <c r="AK40" s="59"/>
      <c r="AL40" s="59"/>
      <c r="AM40" s="59"/>
      <c r="AN40" s="59"/>
      <c r="AT40" s="59"/>
      <c r="AU40" s="62"/>
    </row>
    <row r="41" spans="2:47" ht="19.5" customHeight="1" thickBot="1" x14ac:dyDescent="0.2"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576"/>
      <c r="AM41" s="576"/>
      <c r="AN41" s="576"/>
      <c r="AO41" s="576"/>
      <c r="AP41" s="576"/>
      <c r="AQ41" s="576"/>
      <c r="AR41" s="576"/>
      <c r="AS41" s="576"/>
      <c r="AT41" s="576"/>
      <c r="AU41" s="577"/>
    </row>
    <row r="42" spans="2:47" ht="7.5" customHeight="1" x14ac:dyDescent="0.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</row>
    <row r="43" spans="2:47" x14ac:dyDescent="0.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476"/>
      <c r="AD43" s="476"/>
      <c r="AE43" s="476"/>
      <c r="AF43" s="476"/>
      <c r="AG43" s="400" t="s">
        <v>82</v>
      </c>
      <c r="AH43" s="400"/>
      <c r="AI43" s="400"/>
      <c r="AJ43" s="523"/>
      <c r="AK43" s="524"/>
      <c r="AL43" s="524"/>
      <c r="AM43" s="524"/>
      <c r="AN43" s="524"/>
      <c r="AO43" s="525"/>
      <c r="AP43" s="530" t="s">
        <v>83</v>
      </c>
      <c r="AQ43" s="531"/>
      <c r="AR43" s="578"/>
      <c r="AS43" s="88"/>
      <c r="AT43" s="88"/>
      <c r="AU43" s="88"/>
    </row>
    <row r="44" spans="2:47" x14ac:dyDescent="0.15">
      <c r="C44" s="88" t="s">
        <v>84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</row>
    <row r="45" spans="2:47" x14ac:dyDescent="0.15">
      <c r="C45" s="2" t="s">
        <v>93</v>
      </c>
    </row>
  </sheetData>
  <sheetProtection formatCells="0" formatColumns="0" formatRows="0" selectLockedCells="1"/>
  <protectedRanges>
    <protectedRange sqref="M12 K5:T10" name="受給者情報"/>
    <protectedRange sqref="Y7:AT9" name="事業所情報"/>
    <protectedRange sqref="N14:W14 AA14 AL14 N15" name="上限管理結果情報"/>
    <protectedRange sqref="F18:I30" name="請求サービスコード"/>
    <protectedRange sqref="W18:Y30" name="算定回数"/>
    <protectedRange sqref="AC43 AJ43" name="ページ"/>
    <protectedRange sqref="Z4 AH4" name="サービス提供年月_1"/>
  </protectedRanges>
  <mergeCells count="170">
    <mergeCell ref="AC43:AF43"/>
    <mergeCell ref="AG43:AI43"/>
    <mergeCell ref="D38:Y38"/>
    <mergeCell ref="Z38:AI38"/>
    <mergeCell ref="AL38:AT38"/>
    <mergeCell ref="P40:V40"/>
    <mergeCell ref="W40:AI40"/>
    <mergeCell ref="AL41:AU41"/>
    <mergeCell ref="AJ43:AO43"/>
    <mergeCell ref="AP43:AR43"/>
    <mergeCell ref="C31:C38"/>
    <mergeCell ref="D31:Y31"/>
    <mergeCell ref="Z31:AI31"/>
    <mergeCell ref="AL31:AT31"/>
    <mergeCell ref="D32:X32"/>
    <mergeCell ref="Z32:AK32"/>
    <mergeCell ref="AL32:AT32"/>
    <mergeCell ref="D33:Y33"/>
    <mergeCell ref="Z33:AI33"/>
    <mergeCell ref="AL33:AT33"/>
    <mergeCell ref="D36:X36"/>
    <mergeCell ref="Z36:AI36"/>
    <mergeCell ref="AL36:AT36"/>
    <mergeCell ref="D37:X37"/>
    <mergeCell ref="Z37:AK37"/>
    <mergeCell ref="AL37:AT37"/>
    <mergeCell ref="D34:Y34"/>
    <mergeCell ref="Z34:AI34"/>
    <mergeCell ref="AL34:AT34"/>
    <mergeCell ref="D35:Y35"/>
    <mergeCell ref="Z35:AK35"/>
    <mergeCell ref="AL35:AT35"/>
    <mergeCell ref="F30:I30"/>
    <mergeCell ref="J30:R30"/>
    <mergeCell ref="S30:V30"/>
    <mergeCell ref="W30:X30"/>
    <mergeCell ref="Z30:AK30"/>
    <mergeCell ref="AL30:AT30"/>
    <mergeCell ref="F29:I29"/>
    <mergeCell ref="J29:R29"/>
    <mergeCell ref="S29:V29"/>
    <mergeCell ref="W29:X29"/>
    <mergeCell ref="Z29:AK29"/>
    <mergeCell ref="AL29:AT29"/>
    <mergeCell ref="F28:I28"/>
    <mergeCell ref="J28:R28"/>
    <mergeCell ref="S28:V28"/>
    <mergeCell ref="W28:Y28"/>
    <mergeCell ref="Z28:AK28"/>
    <mergeCell ref="AL28:AT28"/>
    <mergeCell ref="F27:I27"/>
    <mergeCell ref="J27:R27"/>
    <mergeCell ref="S27:V27"/>
    <mergeCell ref="W27:X27"/>
    <mergeCell ref="Z27:AK27"/>
    <mergeCell ref="AL27:AT27"/>
    <mergeCell ref="F26:I26"/>
    <mergeCell ref="J26:R26"/>
    <mergeCell ref="S26:V26"/>
    <mergeCell ref="W26:Y26"/>
    <mergeCell ref="Z26:AK26"/>
    <mergeCell ref="AL26:AT26"/>
    <mergeCell ref="F25:I25"/>
    <mergeCell ref="J25:R25"/>
    <mergeCell ref="S25:V25"/>
    <mergeCell ref="W25:Y25"/>
    <mergeCell ref="Z25:AK25"/>
    <mergeCell ref="AL25:AT25"/>
    <mergeCell ref="F24:I24"/>
    <mergeCell ref="J24:R24"/>
    <mergeCell ref="S24:V24"/>
    <mergeCell ref="W24:Y24"/>
    <mergeCell ref="Z24:AK24"/>
    <mergeCell ref="AL24:AT24"/>
    <mergeCell ref="F23:I23"/>
    <mergeCell ref="J23:R23"/>
    <mergeCell ref="S23:V23"/>
    <mergeCell ref="W23:Y23"/>
    <mergeCell ref="Z23:AK23"/>
    <mergeCell ref="AL23:AT23"/>
    <mergeCell ref="S19:V19"/>
    <mergeCell ref="W19:Y19"/>
    <mergeCell ref="Z19:AK19"/>
    <mergeCell ref="F22:I22"/>
    <mergeCell ref="J22:R22"/>
    <mergeCell ref="S22:V22"/>
    <mergeCell ref="W22:Y22"/>
    <mergeCell ref="Z22:AK22"/>
    <mergeCell ref="AL22:AT22"/>
    <mergeCell ref="F21:I21"/>
    <mergeCell ref="J21:R21"/>
    <mergeCell ref="S21:V21"/>
    <mergeCell ref="W21:Y21"/>
    <mergeCell ref="Z21:AK21"/>
    <mergeCell ref="AL21:AT21"/>
    <mergeCell ref="C15:I15"/>
    <mergeCell ref="J15:M15"/>
    <mergeCell ref="N15:AT15"/>
    <mergeCell ref="C17:C30"/>
    <mergeCell ref="D17:R17"/>
    <mergeCell ref="S17:V17"/>
    <mergeCell ref="W17:Y17"/>
    <mergeCell ref="Z17:AK17"/>
    <mergeCell ref="AL17:AT17"/>
    <mergeCell ref="F18:I18"/>
    <mergeCell ref="AL19:AT19"/>
    <mergeCell ref="F20:I20"/>
    <mergeCell ref="J20:R20"/>
    <mergeCell ref="S20:V20"/>
    <mergeCell ref="W20:Y20"/>
    <mergeCell ref="Z20:AK20"/>
    <mergeCell ref="AL20:AT20"/>
    <mergeCell ref="J18:R18"/>
    <mergeCell ref="S18:V18"/>
    <mergeCell ref="W18:Y18"/>
    <mergeCell ref="Z18:AI18"/>
    <mergeCell ref="AL18:AT18"/>
    <mergeCell ref="F19:I19"/>
    <mergeCell ref="J19:R19"/>
    <mergeCell ref="C14:I14"/>
    <mergeCell ref="J14:M14"/>
    <mergeCell ref="X14:Z14"/>
    <mergeCell ref="AA14:AB14"/>
    <mergeCell ref="AC14:AI14"/>
    <mergeCell ref="AL14:AT14"/>
    <mergeCell ref="C9:J10"/>
    <mergeCell ref="K9:T10"/>
    <mergeCell ref="Y10:AD10"/>
    <mergeCell ref="AE10:AT10"/>
    <mergeCell ref="C12:L12"/>
    <mergeCell ref="M12:Q12"/>
    <mergeCell ref="R12:V12"/>
    <mergeCell ref="W12:Y12"/>
    <mergeCell ref="Z12:AH12"/>
    <mergeCell ref="AM7:AN7"/>
    <mergeCell ref="AO7:AP7"/>
    <mergeCell ref="AQ7:AR7"/>
    <mergeCell ref="AS7:AT7"/>
    <mergeCell ref="V8:X10"/>
    <mergeCell ref="Y8:AT9"/>
    <mergeCell ref="Y7:Z7"/>
    <mergeCell ref="AA7:AB7"/>
    <mergeCell ref="AC7:AD7"/>
    <mergeCell ref="AE7:AF7"/>
    <mergeCell ref="AG7:AH7"/>
    <mergeCell ref="AI7:AL7"/>
    <mergeCell ref="C7:J8"/>
    <mergeCell ref="K7:T8"/>
    <mergeCell ref="V7:X7"/>
    <mergeCell ref="K5:K6"/>
    <mergeCell ref="L5:L6"/>
    <mergeCell ref="M5:M6"/>
    <mergeCell ref="N5:N6"/>
    <mergeCell ref="O5:O6"/>
    <mergeCell ref="P5:P6"/>
    <mergeCell ref="AQ1:AU1"/>
    <mergeCell ref="AP2:AS2"/>
    <mergeCell ref="B3:AU3"/>
    <mergeCell ref="V4:W5"/>
    <mergeCell ref="X4:Y5"/>
    <mergeCell ref="Z4:AC5"/>
    <mergeCell ref="AD4:AG5"/>
    <mergeCell ref="AH4:AO5"/>
    <mergeCell ref="AP4:AT5"/>
    <mergeCell ref="C5:J6"/>
    <mergeCell ref="Q5:Q6"/>
    <mergeCell ref="R5:R6"/>
    <mergeCell ref="S5:S6"/>
    <mergeCell ref="T5:T6"/>
    <mergeCell ref="V6:W6"/>
  </mergeCells>
  <phoneticPr fontId="3"/>
  <dataValidations count="1">
    <dataValidation type="list" allowBlank="1" showInputMessage="1" showErrorMessage="1" sqref="AE10:AT10" xr:uid="{97CD45E8-6262-4B69-BCF5-D7CDFBEB55BA}">
      <formula1>$AW$18:$AW$25</formula1>
    </dataValidation>
  </dataValidations>
  <pageMargins left="0.47244094488188981" right="0.35433070866141736" top="0.98425196850393704" bottom="0.59055118110236227" header="0.55118110236220474" footer="0.51181102362204722"/>
  <pageSetup paperSize="9" scale="93" orientation="portrait" r:id="rId1"/>
  <headerFooter alignWithMargins="0">
    <oddHeader>&amp;RＲ６年版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931C5-9BA0-49BD-A3C5-7DCC86232F1D}">
  <sheetPr codeName="Sheet4">
    <tabColor rgb="FFFFFF99"/>
  </sheetPr>
  <dimension ref="A1:AZ71"/>
  <sheetViews>
    <sheetView view="pageBreakPreview" topLeftCell="B1" zoomScale="90" zoomScaleNormal="100" zoomScaleSheetLayoutView="90" workbookViewId="0">
      <selection activeCell="AB4" sqref="AB4:AK7"/>
    </sheetView>
  </sheetViews>
  <sheetFormatPr defaultColWidth="1.625" defaultRowHeight="15" customHeight="1" x14ac:dyDescent="0.15"/>
  <cols>
    <col min="1" max="1" width="4" style="102" bestFit="1" customWidth="1"/>
    <col min="2" max="2" width="6.25" style="104" customWidth="1"/>
    <col min="3" max="10" width="2.75" style="104" customWidth="1"/>
    <col min="11" max="24" width="2.875" style="104" customWidth="1"/>
    <col min="25" max="25" width="5.5" style="104" customWidth="1"/>
    <col min="26" max="26" width="6.75" style="104" customWidth="1"/>
    <col min="27" max="27" width="1.625" style="104" customWidth="1"/>
    <col min="28" max="37" width="2.75" style="104" customWidth="1"/>
    <col min="38" max="38" width="90.125" style="103" customWidth="1"/>
    <col min="39" max="40" width="5.875" style="104" bestFit="1" customWidth="1"/>
    <col min="41" max="41" width="8.375" style="104" bestFit="1" customWidth="1"/>
    <col min="42" max="42" width="12.75" style="104" bestFit="1" customWidth="1"/>
    <col min="43" max="43" width="4.5" style="104" bestFit="1" customWidth="1"/>
    <col min="44" max="44" width="6.125" style="104" customWidth="1"/>
    <col min="45" max="16384" width="1.625" style="104"/>
  </cols>
  <sheetData>
    <row r="1" spans="1:52" ht="22.5" customHeight="1" x14ac:dyDescent="0.15">
      <c r="B1" s="579" t="s">
        <v>94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</row>
    <row r="2" spans="1:52" ht="34.5" customHeight="1" x14ac:dyDescent="0.15">
      <c r="A2" s="105"/>
      <c r="B2" s="106"/>
      <c r="C2" s="106"/>
      <c r="D2" s="106"/>
      <c r="E2" s="106"/>
      <c r="F2" s="106"/>
      <c r="G2" s="106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580" t="s">
        <v>2</v>
      </c>
      <c r="Y2" s="580"/>
      <c r="Z2" s="581">
        <v>6</v>
      </c>
      <c r="AA2" s="581"/>
      <c r="AB2" s="581"/>
      <c r="AC2" s="582" t="s">
        <v>3</v>
      </c>
      <c r="AD2" s="582"/>
      <c r="AE2" s="581">
        <v>4</v>
      </c>
      <c r="AF2" s="581"/>
      <c r="AG2" s="581"/>
      <c r="AH2" s="581"/>
      <c r="AI2" s="583" t="s">
        <v>95</v>
      </c>
      <c r="AJ2" s="583"/>
      <c r="AK2" s="583"/>
      <c r="AL2" s="107" t="s">
        <v>96</v>
      </c>
      <c r="AM2" s="108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</row>
    <row r="3" spans="1:52" s="121" customFormat="1" ht="6" customHeight="1" thickBot="1" x14ac:dyDescent="0.2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112"/>
      <c r="M3" s="112"/>
      <c r="N3" s="112"/>
      <c r="O3" s="112"/>
      <c r="P3" s="113"/>
      <c r="Q3" s="113"/>
      <c r="R3" s="113"/>
      <c r="S3" s="113"/>
      <c r="T3" s="113"/>
      <c r="U3" s="113"/>
      <c r="V3" s="113"/>
      <c r="W3" s="114"/>
      <c r="X3" s="114"/>
      <c r="Y3" s="115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117"/>
      <c r="AK3" s="117"/>
      <c r="AL3" s="118"/>
      <c r="AM3" s="119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1:52" ht="37.5" customHeight="1" x14ac:dyDescent="0.2">
      <c r="A4" s="105"/>
      <c r="B4" s="593" t="s">
        <v>97</v>
      </c>
      <c r="C4" s="594"/>
      <c r="D4" s="595"/>
      <c r="E4" s="584"/>
      <c r="F4" s="584"/>
      <c r="G4" s="584"/>
      <c r="H4" s="584"/>
      <c r="I4" s="584"/>
      <c r="J4" s="584"/>
      <c r="K4" s="586"/>
      <c r="L4" s="586"/>
      <c r="M4" s="586"/>
      <c r="N4" s="586"/>
      <c r="O4" s="588" t="s">
        <v>98</v>
      </c>
      <c r="P4" s="589"/>
      <c r="Q4" s="589"/>
      <c r="R4" s="589"/>
      <c r="S4" s="590"/>
      <c r="T4" s="602" ph="1"/>
      <c r="U4" s="603" ph="1"/>
      <c r="V4" s="603" ph="1"/>
      <c r="W4" s="603" ph="1"/>
      <c r="X4" s="603" ph="1"/>
      <c r="Y4" s="603" ph="1"/>
      <c r="Z4" s="604" t="s">
        <v>99</v>
      </c>
      <c r="AA4" s="594"/>
      <c r="AB4" s="598"/>
      <c r="AC4" s="598"/>
      <c r="AD4" s="598"/>
      <c r="AE4" s="598"/>
      <c r="AF4" s="598"/>
      <c r="AG4" s="598"/>
      <c r="AH4" s="598"/>
      <c r="AI4" s="598"/>
      <c r="AJ4" s="598"/>
      <c r="AK4" s="600"/>
      <c r="AL4" s="107" t="s">
        <v>100</v>
      </c>
      <c r="AM4" s="108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</row>
    <row r="5" spans="1:52" ht="21.75" customHeight="1" x14ac:dyDescent="0.15">
      <c r="A5" s="105"/>
      <c r="B5" s="596"/>
      <c r="C5" s="592"/>
      <c r="D5" s="597"/>
      <c r="E5" s="585"/>
      <c r="F5" s="585"/>
      <c r="G5" s="585"/>
      <c r="H5" s="585"/>
      <c r="I5" s="585"/>
      <c r="J5" s="585"/>
      <c r="K5" s="587"/>
      <c r="L5" s="587"/>
      <c r="M5" s="587"/>
      <c r="N5" s="587"/>
      <c r="O5" s="591" t="s">
        <v>101</v>
      </c>
      <c r="P5" s="592"/>
      <c r="Q5" s="592"/>
      <c r="R5" s="592"/>
      <c r="S5" s="592"/>
      <c r="T5" s="605" ph="1"/>
      <c r="U5" s="606" ph="1"/>
      <c r="V5" s="606" ph="1"/>
      <c r="W5" s="606" ph="1"/>
      <c r="X5" s="606" ph="1"/>
      <c r="Y5" s="606" ph="1"/>
      <c r="Z5" s="591"/>
      <c r="AA5" s="592"/>
      <c r="AB5" s="599"/>
      <c r="AC5" s="599"/>
      <c r="AD5" s="599"/>
      <c r="AE5" s="599"/>
      <c r="AF5" s="599"/>
      <c r="AG5" s="599"/>
      <c r="AH5" s="599"/>
      <c r="AI5" s="599"/>
      <c r="AJ5" s="599"/>
      <c r="AK5" s="601"/>
      <c r="AL5" s="107"/>
      <c r="AM5" s="108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</row>
    <row r="6" spans="1:52" ht="16.5" customHeight="1" x14ac:dyDescent="0.15">
      <c r="A6" s="105"/>
      <c r="B6" s="620" t="s">
        <v>102</v>
      </c>
      <c r="C6" s="621"/>
      <c r="D6" s="621"/>
      <c r="E6" s="624" t="s">
        <v>103</v>
      </c>
      <c r="F6" s="625"/>
      <c r="G6" s="626"/>
      <c r="H6" s="630">
        <v>101</v>
      </c>
      <c r="I6" s="631"/>
      <c r="J6" s="631"/>
      <c r="K6" s="631"/>
      <c r="L6" s="631"/>
      <c r="M6" s="631"/>
      <c r="N6" s="632"/>
      <c r="O6" s="633" t="s">
        <v>104</v>
      </c>
      <c r="P6" s="634"/>
      <c r="Q6" s="634"/>
      <c r="R6" s="634"/>
      <c r="S6" s="634"/>
      <c r="T6" s="637">
        <v>102</v>
      </c>
      <c r="U6" s="638"/>
      <c r="V6" s="638"/>
      <c r="W6" s="638"/>
      <c r="X6" s="638"/>
      <c r="Y6" s="639"/>
      <c r="Z6" s="640" t="s">
        <v>105</v>
      </c>
      <c r="AA6" s="641"/>
      <c r="AB6" s="647"/>
      <c r="AC6" s="648"/>
      <c r="AD6" s="648"/>
      <c r="AE6" s="648"/>
      <c r="AF6" s="648"/>
      <c r="AG6" s="648"/>
      <c r="AH6" s="648"/>
      <c r="AI6" s="648"/>
      <c r="AJ6" s="648"/>
      <c r="AK6" s="649"/>
      <c r="AL6" s="122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</row>
    <row r="7" spans="1:52" ht="54" customHeight="1" thickBot="1" x14ac:dyDescent="0.2">
      <c r="A7" s="105"/>
      <c r="B7" s="622"/>
      <c r="C7" s="623"/>
      <c r="D7" s="623"/>
      <c r="E7" s="627"/>
      <c r="F7" s="628"/>
      <c r="G7" s="629"/>
      <c r="H7" s="653"/>
      <c r="I7" s="654"/>
      <c r="J7" s="654"/>
      <c r="K7" s="654"/>
      <c r="L7" s="654"/>
      <c r="M7" s="654"/>
      <c r="N7" s="655"/>
      <c r="O7" s="635"/>
      <c r="P7" s="636"/>
      <c r="Q7" s="636"/>
      <c r="R7" s="636"/>
      <c r="S7" s="636"/>
      <c r="T7" s="656"/>
      <c r="U7" s="657"/>
      <c r="V7" s="657"/>
      <c r="W7" s="657"/>
      <c r="X7" s="657"/>
      <c r="Y7" s="658"/>
      <c r="Z7" s="642"/>
      <c r="AA7" s="643"/>
      <c r="AB7" s="650"/>
      <c r="AC7" s="651"/>
      <c r="AD7" s="651"/>
      <c r="AE7" s="651"/>
      <c r="AF7" s="651"/>
      <c r="AG7" s="651"/>
      <c r="AH7" s="651"/>
      <c r="AI7" s="651"/>
      <c r="AJ7" s="651"/>
      <c r="AK7" s="652"/>
      <c r="AL7" s="123" t="s">
        <v>106</v>
      </c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</row>
    <row r="8" spans="1:52" ht="10.5" customHeight="1" thickBot="1" x14ac:dyDescent="0.2">
      <c r="A8" s="105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7"/>
      <c r="AM8" s="108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</row>
    <row r="9" spans="1:52" ht="15" customHeight="1" x14ac:dyDescent="0.15">
      <c r="A9" s="105"/>
      <c r="B9" s="607" t="s">
        <v>107</v>
      </c>
      <c r="C9" s="609" t="s">
        <v>108</v>
      </c>
      <c r="D9" s="611" t="s">
        <v>109</v>
      </c>
      <c r="E9" s="612"/>
      <c r="F9" s="612"/>
      <c r="G9" s="612"/>
      <c r="H9" s="612"/>
      <c r="I9" s="612"/>
      <c r="J9" s="612"/>
      <c r="K9" s="612"/>
      <c r="L9" s="613"/>
      <c r="M9" s="611" t="s">
        <v>110</v>
      </c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3"/>
      <c r="Y9" s="614" t="s">
        <v>111</v>
      </c>
      <c r="Z9" s="616" t="s">
        <v>112</v>
      </c>
      <c r="AA9" s="604" t="s">
        <v>630</v>
      </c>
      <c r="AB9" s="594"/>
      <c r="AC9" s="594"/>
      <c r="AD9" s="594"/>
      <c r="AE9" s="594"/>
      <c r="AF9" s="594"/>
      <c r="AG9" s="594"/>
      <c r="AH9" s="594"/>
      <c r="AI9" s="594"/>
      <c r="AJ9" s="594"/>
      <c r="AK9" s="618"/>
      <c r="AM9" s="108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</row>
    <row r="10" spans="1:52" ht="30.75" customHeight="1" x14ac:dyDescent="0.15">
      <c r="A10" s="105"/>
      <c r="B10" s="608"/>
      <c r="C10" s="610"/>
      <c r="D10" s="644" t="s">
        <v>113</v>
      </c>
      <c r="E10" s="645"/>
      <c r="F10" s="645"/>
      <c r="G10" s="645" t="s">
        <v>114</v>
      </c>
      <c r="H10" s="645"/>
      <c r="I10" s="645"/>
      <c r="J10" s="645" t="s">
        <v>115</v>
      </c>
      <c r="K10" s="645"/>
      <c r="L10" s="646"/>
      <c r="M10" s="644" t="s">
        <v>113</v>
      </c>
      <c r="N10" s="645"/>
      <c r="O10" s="645"/>
      <c r="P10" s="645"/>
      <c r="Q10" s="645" t="s">
        <v>114</v>
      </c>
      <c r="R10" s="645"/>
      <c r="S10" s="645"/>
      <c r="T10" s="645"/>
      <c r="U10" s="645" t="s">
        <v>116</v>
      </c>
      <c r="V10" s="645"/>
      <c r="W10" s="645"/>
      <c r="X10" s="646"/>
      <c r="Y10" s="615"/>
      <c r="Z10" s="617"/>
      <c r="AA10" s="591"/>
      <c r="AB10" s="592"/>
      <c r="AC10" s="592"/>
      <c r="AD10" s="592"/>
      <c r="AE10" s="592"/>
      <c r="AF10" s="592"/>
      <c r="AG10" s="592"/>
      <c r="AH10" s="592"/>
      <c r="AI10" s="592"/>
      <c r="AJ10" s="592"/>
      <c r="AK10" s="619"/>
      <c r="AM10" s="108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</row>
    <row r="11" spans="1:52" ht="34.5" customHeight="1" x14ac:dyDescent="0.15">
      <c r="A11" s="105">
        <v>1</v>
      </c>
      <c r="B11" s="124"/>
      <c r="C11" s="125"/>
      <c r="D11" s="662"/>
      <c r="E11" s="663"/>
      <c r="F11" s="663"/>
      <c r="G11" s="663"/>
      <c r="H11" s="663"/>
      <c r="I11" s="663"/>
      <c r="J11" s="664"/>
      <c r="K11" s="664"/>
      <c r="L11" s="665"/>
      <c r="M11" s="666"/>
      <c r="N11" s="667"/>
      <c r="O11" s="667"/>
      <c r="P11" s="667"/>
      <c r="Q11" s="667"/>
      <c r="R11" s="667"/>
      <c r="S11" s="667"/>
      <c r="T11" s="667"/>
      <c r="U11" s="668"/>
      <c r="V11" s="668"/>
      <c r="W11" s="668"/>
      <c r="X11" s="669"/>
      <c r="Y11" s="126"/>
      <c r="Z11" s="127"/>
      <c r="AA11" s="659" t="str">
        <f>IF(Y11=2,"２人介護","　")</f>
        <v>　</v>
      </c>
      <c r="AB11" s="660"/>
      <c r="AC11" s="660"/>
      <c r="AD11" s="660"/>
      <c r="AE11" s="660"/>
      <c r="AF11" s="660"/>
      <c r="AG11" s="660"/>
      <c r="AH11" s="660"/>
      <c r="AI11" s="660"/>
      <c r="AJ11" s="660"/>
      <c r="AK11" s="661"/>
      <c r="AL11" s="107" t="s">
        <v>117</v>
      </c>
      <c r="AM11" s="128"/>
      <c r="AN11" s="129"/>
      <c r="AO11" s="130"/>
      <c r="AP11" s="131"/>
      <c r="AQ11" s="131"/>
      <c r="AR11" s="132"/>
      <c r="AS11" s="109"/>
      <c r="AT11" s="109"/>
      <c r="AU11" s="109"/>
      <c r="AV11" s="109"/>
      <c r="AW11" s="109"/>
      <c r="AX11" s="109"/>
      <c r="AY11" s="109"/>
      <c r="AZ11" s="109"/>
    </row>
    <row r="12" spans="1:52" ht="34.5" customHeight="1" x14ac:dyDescent="0.15">
      <c r="A12" s="105">
        <v>2</v>
      </c>
      <c r="B12" s="124"/>
      <c r="C12" s="125"/>
      <c r="D12" s="662"/>
      <c r="E12" s="663"/>
      <c r="F12" s="663"/>
      <c r="G12" s="663"/>
      <c r="H12" s="663"/>
      <c r="I12" s="663"/>
      <c r="J12" s="664"/>
      <c r="K12" s="664"/>
      <c r="L12" s="665"/>
      <c r="M12" s="666"/>
      <c r="N12" s="667"/>
      <c r="O12" s="667"/>
      <c r="P12" s="667"/>
      <c r="Q12" s="667"/>
      <c r="R12" s="667"/>
      <c r="S12" s="667"/>
      <c r="T12" s="667"/>
      <c r="U12" s="668"/>
      <c r="V12" s="668"/>
      <c r="W12" s="668"/>
      <c r="X12" s="669"/>
      <c r="Y12" s="126"/>
      <c r="Z12" s="133"/>
      <c r="AA12" s="659" t="str">
        <f t="shared" ref="AA12:AA30" si="0">IF(Y12=2,"２人介護","　")</f>
        <v>　</v>
      </c>
      <c r="AB12" s="660"/>
      <c r="AC12" s="660"/>
      <c r="AD12" s="660"/>
      <c r="AE12" s="660"/>
      <c r="AF12" s="660"/>
      <c r="AG12" s="660"/>
      <c r="AH12" s="660"/>
      <c r="AI12" s="660"/>
      <c r="AJ12" s="660"/>
      <c r="AK12" s="661"/>
      <c r="AL12" s="122"/>
      <c r="AM12" s="129"/>
      <c r="AN12" s="129"/>
      <c r="AO12" s="130"/>
      <c r="AP12" s="131"/>
      <c r="AQ12" s="131"/>
      <c r="AR12" s="132"/>
      <c r="AS12" s="109"/>
      <c r="AT12" s="109"/>
      <c r="AU12" s="109"/>
      <c r="AV12" s="109"/>
      <c r="AW12" s="109"/>
      <c r="AX12" s="109"/>
      <c r="AY12" s="109"/>
      <c r="AZ12" s="109"/>
    </row>
    <row r="13" spans="1:52" ht="34.5" customHeight="1" x14ac:dyDescent="0.15">
      <c r="A13" s="105">
        <v>3</v>
      </c>
      <c r="B13" s="124"/>
      <c r="C13" s="125"/>
      <c r="D13" s="662"/>
      <c r="E13" s="663"/>
      <c r="F13" s="663"/>
      <c r="G13" s="663"/>
      <c r="H13" s="663"/>
      <c r="I13" s="663"/>
      <c r="J13" s="664"/>
      <c r="K13" s="664"/>
      <c r="L13" s="665"/>
      <c r="M13" s="666"/>
      <c r="N13" s="667"/>
      <c r="O13" s="667"/>
      <c r="P13" s="667"/>
      <c r="Q13" s="667"/>
      <c r="R13" s="667"/>
      <c r="S13" s="667"/>
      <c r="T13" s="667"/>
      <c r="U13" s="668"/>
      <c r="V13" s="668"/>
      <c r="W13" s="668"/>
      <c r="X13" s="669"/>
      <c r="Y13" s="126"/>
      <c r="Z13" s="133"/>
      <c r="AA13" s="659" t="str">
        <f t="shared" si="0"/>
        <v>　</v>
      </c>
      <c r="AB13" s="660"/>
      <c r="AC13" s="660"/>
      <c r="AD13" s="660"/>
      <c r="AE13" s="660"/>
      <c r="AF13" s="660"/>
      <c r="AG13" s="660"/>
      <c r="AH13" s="660"/>
      <c r="AI13" s="660"/>
      <c r="AJ13" s="660"/>
      <c r="AK13" s="661"/>
      <c r="AL13" s="670" t="s">
        <v>118</v>
      </c>
      <c r="AM13" s="129"/>
      <c r="AN13" s="129"/>
      <c r="AO13" s="130"/>
      <c r="AP13" s="131"/>
      <c r="AQ13" s="131"/>
      <c r="AR13" s="132"/>
      <c r="AS13" s="109"/>
      <c r="AT13" s="109"/>
      <c r="AU13" s="109"/>
      <c r="AV13" s="109"/>
      <c r="AW13" s="109"/>
      <c r="AX13" s="109"/>
      <c r="AY13" s="109"/>
      <c r="AZ13" s="109"/>
    </row>
    <row r="14" spans="1:52" ht="34.5" customHeight="1" x14ac:dyDescent="0.15">
      <c r="A14" s="105">
        <v>4</v>
      </c>
      <c r="B14" s="124"/>
      <c r="C14" s="125"/>
      <c r="D14" s="662"/>
      <c r="E14" s="663"/>
      <c r="F14" s="663"/>
      <c r="G14" s="663"/>
      <c r="H14" s="663"/>
      <c r="I14" s="663"/>
      <c r="J14" s="664"/>
      <c r="K14" s="664"/>
      <c r="L14" s="665"/>
      <c r="M14" s="666"/>
      <c r="N14" s="667"/>
      <c r="O14" s="667"/>
      <c r="P14" s="667"/>
      <c r="Q14" s="667"/>
      <c r="R14" s="667"/>
      <c r="S14" s="667"/>
      <c r="T14" s="667"/>
      <c r="U14" s="668"/>
      <c r="V14" s="668"/>
      <c r="W14" s="668"/>
      <c r="X14" s="669"/>
      <c r="Y14" s="126"/>
      <c r="Z14" s="133"/>
      <c r="AA14" s="659" t="str">
        <f t="shared" si="0"/>
        <v>　</v>
      </c>
      <c r="AB14" s="660"/>
      <c r="AC14" s="660"/>
      <c r="AD14" s="660"/>
      <c r="AE14" s="660"/>
      <c r="AF14" s="660"/>
      <c r="AG14" s="660"/>
      <c r="AH14" s="660"/>
      <c r="AI14" s="660"/>
      <c r="AJ14" s="660"/>
      <c r="AK14" s="661"/>
      <c r="AL14" s="670"/>
    </row>
    <row r="15" spans="1:52" ht="34.5" customHeight="1" x14ac:dyDescent="0.15">
      <c r="A15" s="105">
        <v>5</v>
      </c>
      <c r="B15" s="124"/>
      <c r="C15" s="125"/>
      <c r="D15" s="662"/>
      <c r="E15" s="663"/>
      <c r="F15" s="663"/>
      <c r="G15" s="663"/>
      <c r="H15" s="663"/>
      <c r="I15" s="663"/>
      <c r="J15" s="664"/>
      <c r="K15" s="664"/>
      <c r="L15" s="665"/>
      <c r="M15" s="666"/>
      <c r="N15" s="667"/>
      <c r="O15" s="667"/>
      <c r="P15" s="667"/>
      <c r="Q15" s="667"/>
      <c r="R15" s="667"/>
      <c r="S15" s="667"/>
      <c r="T15" s="667"/>
      <c r="U15" s="668"/>
      <c r="V15" s="668"/>
      <c r="W15" s="668"/>
      <c r="X15" s="669"/>
      <c r="Y15" s="126"/>
      <c r="Z15" s="133"/>
      <c r="AA15" s="659" t="str">
        <f t="shared" si="0"/>
        <v>　</v>
      </c>
      <c r="AB15" s="660"/>
      <c r="AC15" s="660"/>
      <c r="AD15" s="660"/>
      <c r="AE15" s="660"/>
      <c r="AF15" s="660"/>
      <c r="AG15" s="660"/>
      <c r="AH15" s="660"/>
      <c r="AI15" s="660"/>
      <c r="AJ15" s="660"/>
      <c r="AK15" s="661"/>
      <c r="AL15" s="134" t="s">
        <v>119</v>
      </c>
    </row>
    <row r="16" spans="1:52" ht="34.5" customHeight="1" x14ac:dyDescent="0.15">
      <c r="A16" s="105">
        <v>6</v>
      </c>
      <c r="B16" s="124"/>
      <c r="C16" s="125"/>
      <c r="D16" s="662"/>
      <c r="E16" s="663"/>
      <c r="F16" s="663"/>
      <c r="G16" s="663"/>
      <c r="H16" s="663"/>
      <c r="I16" s="663"/>
      <c r="J16" s="664"/>
      <c r="K16" s="664"/>
      <c r="L16" s="665"/>
      <c r="M16" s="666"/>
      <c r="N16" s="667"/>
      <c r="O16" s="667"/>
      <c r="P16" s="667"/>
      <c r="Q16" s="667"/>
      <c r="R16" s="667"/>
      <c r="S16" s="667"/>
      <c r="T16" s="667"/>
      <c r="U16" s="668"/>
      <c r="V16" s="668"/>
      <c r="W16" s="668"/>
      <c r="X16" s="669"/>
      <c r="Y16" s="126"/>
      <c r="Z16" s="133"/>
      <c r="AA16" s="659" t="str">
        <f t="shared" si="0"/>
        <v>　</v>
      </c>
      <c r="AB16" s="660"/>
      <c r="AC16" s="660"/>
      <c r="AD16" s="660"/>
      <c r="AE16" s="660"/>
      <c r="AF16" s="660"/>
      <c r="AG16" s="660"/>
      <c r="AH16" s="660"/>
      <c r="AI16" s="660"/>
      <c r="AJ16" s="660"/>
      <c r="AK16" s="661"/>
      <c r="AL16" s="134"/>
    </row>
    <row r="17" spans="1:44" ht="34.5" customHeight="1" x14ac:dyDescent="0.15">
      <c r="A17" s="105">
        <v>7</v>
      </c>
      <c r="B17" s="124"/>
      <c r="C17" s="125"/>
      <c r="D17" s="662"/>
      <c r="E17" s="663"/>
      <c r="F17" s="663"/>
      <c r="G17" s="663"/>
      <c r="H17" s="663"/>
      <c r="I17" s="663"/>
      <c r="J17" s="664"/>
      <c r="K17" s="664"/>
      <c r="L17" s="665"/>
      <c r="M17" s="666"/>
      <c r="N17" s="667"/>
      <c r="O17" s="667"/>
      <c r="P17" s="667"/>
      <c r="Q17" s="667"/>
      <c r="R17" s="667"/>
      <c r="S17" s="667"/>
      <c r="T17" s="667"/>
      <c r="U17" s="668"/>
      <c r="V17" s="668"/>
      <c r="W17" s="668"/>
      <c r="X17" s="669"/>
      <c r="Y17" s="126"/>
      <c r="Z17" s="133"/>
      <c r="AA17" s="659" t="str">
        <f t="shared" si="0"/>
        <v>　</v>
      </c>
      <c r="AB17" s="660"/>
      <c r="AC17" s="660"/>
      <c r="AD17" s="660"/>
      <c r="AE17" s="660"/>
      <c r="AF17" s="660"/>
      <c r="AG17" s="660"/>
      <c r="AH17" s="660"/>
      <c r="AI17" s="660"/>
      <c r="AJ17" s="660"/>
      <c r="AK17" s="661"/>
      <c r="AL17" s="107" t="s">
        <v>120</v>
      </c>
    </row>
    <row r="18" spans="1:44" ht="34.5" customHeight="1" x14ac:dyDescent="0.15">
      <c r="A18" s="105">
        <v>8</v>
      </c>
      <c r="B18" s="124"/>
      <c r="C18" s="125"/>
      <c r="D18" s="662"/>
      <c r="E18" s="663"/>
      <c r="F18" s="663"/>
      <c r="G18" s="663"/>
      <c r="H18" s="663"/>
      <c r="I18" s="663"/>
      <c r="J18" s="664"/>
      <c r="K18" s="664"/>
      <c r="L18" s="665"/>
      <c r="M18" s="666"/>
      <c r="N18" s="667"/>
      <c r="O18" s="667"/>
      <c r="P18" s="667"/>
      <c r="Q18" s="667"/>
      <c r="R18" s="667"/>
      <c r="S18" s="667"/>
      <c r="T18" s="667"/>
      <c r="U18" s="668"/>
      <c r="V18" s="668"/>
      <c r="W18" s="668"/>
      <c r="X18" s="669"/>
      <c r="Y18" s="126"/>
      <c r="Z18" s="133"/>
      <c r="AA18" s="659" t="str">
        <f t="shared" si="0"/>
        <v>　</v>
      </c>
      <c r="AB18" s="660"/>
      <c r="AC18" s="660"/>
      <c r="AD18" s="660"/>
      <c r="AE18" s="660"/>
      <c r="AF18" s="660"/>
      <c r="AG18" s="660"/>
      <c r="AH18" s="660"/>
      <c r="AI18" s="660"/>
      <c r="AJ18" s="660"/>
      <c r="AK18" s="661"/>
      <c r="AL18" s="122"/>
    </row>
    <row r="19" spans="1:44" ht="34.5" customHeight="1" x14ac:dyDescent="0.15">
      <c r="A19" s="105">
        <v>9</v>
      </c>
      <c r="B19" s="124"/>
      <c r="C19" s="125"/>
      <c r="D19" s="662"/>
      <c r="E19" s="663"/>
      <c r="F19" s="663"/>
      <c r="G19" s="663"/>
      <c r="H19" s="663"/>
      <c r="I19" s="663"/>
      <c r="J19" s="664"/>
      <c r="K19" s="664"/>
      <c r="L19" s="665"/>
      <c r="M19" s="666"/>
      <c r="N19" s="667"/>
      <c r="O19" s="667"/>
      <c r="P19" s="667"/>
      <c r="Q19" s="667"/>
      <c r="R19" s="667"/>
      <c r="S19" s="667"/>
      <c r="T19" s="667"/>
      <c r="U19" s="668"/>
      <c r="V19" s="668"/>
      <c r="W19" s="668"/>
      <c r="X19" s="669"/>
      <c r="Y19" s="126"/>
      <c r="Z19" s="133"/>
      <c r="AA19" s="659" t="str">
        <f t="shared" si="0"/>
        <v>　</v>
      </c>
      <c r="AB19" s="660"/>
      <c r="AC19" s="660"/>
      <c r="AD19" s="660"/>
      <c r="AE19" s="660"/>
      <c r="AF19" s="660"/>
      <c r="AG19" s="660"/>
      <c r="AH19" s="660"/>
      <c r="AI19" s="660"/>
      <c r="AJ19" s="660"/>
      <c r="AK19" s="661"/>
      <c r="AL19" s="671" t="s">
        <v>121</v>
      </c>
    </row>
    <row r="20" spans="1:44" ht="34.5" customHeight="1" x14ac:dyDescent="0.15">
      <c r="A20" s="105">
        <v>10</v>
      </c>
      <c r="B20" s="124"/>
      <c r="C20" s="125"/>
      <c r="D20" s="662"/>
      <c r="E20" s="663"/>
      <c r="F20" s="663"/>
      <c r="G20" s="663"/>
      <c r="H20" s="663"/>
      <c r="I20" s="663"/>
      <c r="J20" s="664"/>
      <c r="K20" s="664"/>
      <c r="L20" s="665"/>
      <c r="M20" s="666"/>
      <c r="N20" s="667"/>
      <c r="O20" s="667"/>
      <c r="P20" s="667"/>
      <c r="Q20" s="667"/>
      <c r="R20" s="667"/>
      <c r="S20" s="667"/>
      <c r="T20" s="667"/>
      <c r="U20" s="668"/>
      <c r="V20" s="668"/>
      <c r="W20" s="668"/>
      <c r="X20" s="669"/>
      <c r="Y20" s="126"/>
      <c r="Z20" s="133"/>
      <c r="AA20" s="659" t="str">
        <f t="shared" si="0"/>
        <v>　</v>
      </c>
      <c r="AB20" s="660"/>
      <c r="AC20" s="660"/>
      <c r="AD20" s="660"/>
      <c r="AE20" s="660"/>
      <c r="AF20" s="660"/>
      <c r="AG20" s="660"/>
      <c r="AH20" s="660"/>
      <c r="AI20" s="660"/>
      <c r="AJ20" s="660"/>
      <c r="AK20" s="661"/>
      <c r="AL20" s="671"/>
    </row>
    <row r="21" spans="1:44" ht="34.5" customHeight="1" x14ac:dyDescent="0.15">
      <c r="A21" s="105">
        <v>11</v>
      </c>
      <c r="B21" s="124"/>
      <c r="C21" s="125"/>
      <c r="D21" s="662"/>
      <c r="E21" s="663"/>
      <c r="F21" s="663"/>
      <c r="G21" s="663"/>
      <c r="H21" s="663"/>
      <c r="I21" s="663"/>
      <c r="J21" s="664"/>
      <c r="K21" s="664"/>
      <c r="L21" s="665"/>
      <c r="M21" s="666"/>
      <c r="N21" s="667"/>
      <c r="O21" s="667"/>
      <c r="P21" s="667"/>
      <c r="Q21" s="667"/>
      <c r="R21" s="667"/>
      <c r="S21" s="667"/>
      <c r="T21" s="667"/>
      <c r="U21" s="668"/>
      <c r="V21" s="668"/>
      <c r="W21" s="668"/>
      <c r="X21" s="669"/>
      <c r="Y21" s="126"/>
      <c r="Z21" s="133"/>
      <c r="AA21" s="659" t="str">
        <f t="shared" si="0"/>
        <v>　</v>
      </c>
      <c r="AB21" s="660"/>
      <c r="AC21" s="660"/>
      <c r="AD21" s="660"/>
      <c r="AE21" s="660"/>
      <c r="AF21" s="660"/>
      <c r="AG21" s="660"/>
      <c r="AH21" s="660"/>
      <c r="AI21" s="660"/>
      <c r="AJ21" s="660"/>
      <c r="AK21" s="661"/>
      <c r="AL21" s="122"/>
    </row>
    <row r="22" spans="1:44" ht="34.5" customHeight="1" x14ac:dyDescent="0.15">
      <c r="A22" s="105">
        <v>12</v>
      </c>
      <c r="B22" s="124"/>
      <c r="C22" s="125"/>
      <c r="D22" s="662"/>
      <c r="E22" s="663"/>
      <c r="F22" s="663"/>
      <c r="G22" s="663"/>
      <c r="H22" s="663"/>
      <c r="I22" s="663"/>
      <c r="J22" s="664"/>
      <c r="K22" s="664"/>
      <c r="L22" s="665"/>
      <c r="M22" s="666"/>
      <c r="N22" s="667"/>
      <c r="O22" s="667"/>
      <c r="P22" s="667"/>
      <c r="Q22" s="667"/>
      <c r="R22" s="667"/>
      <c r="S22" s="667"/>
      <c r="T22" s="667"/>
      <c r="U22" s="668"/>
      <c r="V22" s="668"/>
      <c r="W22" s="668"/>
      <c r="X22" s="669"/>
      <c r="Y22" s="126"/>
      <c r="Z22" s="133"/>
      <c r="AA22" s="659" t="str">
        <f t="shared" si="0"/>
        <v>　</v>
      </c>
      <c r="AB22" s="660"/>
      <c r="AC22" s="660"/>
      <c r="AD22" s="660"/>
      <c r="AE22" s="660"/>
      <c r="AF22" s="660"/>
      <c r="AG22" s="660"/>
      <c r="AH22" s="660"/>
      <c r="AI22" s="660"/>
      <c r="AJ22" s="660"/>
      <c r="AK22" s="661"/>
      <c r="AL22" s="122"/>
    </row>
    <row r="23" spans="1:44" ht="34.5" customHeight="1" x14ac:dyDescent="0.15">
      <c r="A23" s="105">
        <v>13</v>
      </c>
      <c r="B23" s="124"/>
      <c r="C23" s="125"/>
      <c r="D23" s="662"/>
      <c r="E23" s="663"/>
      <c r="F23" s="663"/>
      <c r="G23" s="663"/>
      <c r="H23" s="663"/>
      <c r="I23" s="663"/>
      <c r="J23" s="664"/>
      <c r="K23" s="664"/>
      <c r="L23" s="665"/>
      <c r="M23" s="666"/>
      <c r="N23" s="667"/>
      <c r="O23" s="667"/>
      <c r="P23" s="667"/>
      <c r="Q23" s="667"/>
      <c r="R23" s="667"/>
      <c r="S23" s="667"/>
      <c r="T23" s="667"/>
      <c r="U23" s="668"/>
      <c r="V23" s="668"/>
      <c r="W23" s="668"/>
      <c r="X23" s="669"/>
      <c r="Y23" s="126"/>
      <c r="Z23" s="133"/>
      <c r="AA23" s="659" t="str">
        <f t="shared" si="0"/>
        <v>　</v>
      </c>
      <c r="AB23" s="660"/>
      <c r="AC23" s="660"/>
      <c r="AD23" s="660"/>
      <c r="AE23" s="660"/>
      <c r="AF23" s="660"/>
      <c r="AG23" s="660"/>
      <c r="AH23" s="660"/>
      <c r="AI23" s="660"/>
      <c r="AJ23" s="660"/>
      <c r="AK23" s="661"/>
      <c r="AL23" s="122"/>
    </row>
    <row r="24" spans="1:44" ht="34.5" customHeight="1" x14ac:dyDescent="0.15">
      <c r="A24" s="105">
        <v>14</v>
      </c>
      <c r="B24" s="124"/>
      <c r="C24" s="125"/>
      <c r="D24" s="662"/>
      <c r="E24" s="663"/>
      <c r="F24" s="663"/>
      <c r="G24" s="663"/>
      <c r="H24" s="663"/>
      <c r="I24" s="663"/>
      <c r="J24" s="664"/>
      <c r="K24" s="664"/>
      <c r="L24" s="665"/>
      <c r="M24" s="666"/>
      <c r="N24" s="667"/>
      <c r="O24" s="667"/>
      <c r="P24" s="667"/>
      <c r="Q24" s="667"/>
      <c r="R24" s="667"/>
      <c r="S24" s="667"/>
      <c r="T24" s="667"/>
      <c r="U24" s="668"/>
      <c r="V24" s="668"/>
      <c r="W24" s="668"/>
      <c r="X24" s="669"/>
      <c r="Y24" s="126"/>
      <c r="Z24" s="133"/>
      <c r="AA24" s="659" t="str">
        <f t="shared" si="0"/>
        <v>　</v>
      </c>
      <c r="AB24" s="660"/>
      <c r="AC24" s="660"/>
      <c r="AD24" s="660"/>
      <c r="AE24" s="660"/>
      <c r="AF24" s="660"/>
      <c r="AG24" s="660"/>
      <c r="AH24" s="660"/>
      <c r="AI24" s="660"/>
      <c r="AJ24" s="660"/>
      <c r="AK24" s="661"/>
      <c r="AL24" s="122"/>
    </row>
    <row r="25" spans="1:44" ht="34.5" customHeight="1" x14ac:dyDescent="0.15">
      <c r="A25" s="105">
        <v>15</v>
      </c>
      <c r="B25" s="124"/>
      <c r="C25" s="125"/>
      <c r="D25" s="662"/>
      <c r="E25" s="663"/>
      <c r="F25" s="663"/>
      <c r="G25" s="663"/>
      <c r="H25" s="663"/>
      <c r="I25" s="663"/>
      <c r="J25" s="664"/>
      <c r="K25" s="664"/>
      <c r="L25" s="665"/>
      <c r="M25" s="666"/>
      <c r="N25" s="667"/>
      <c r="O25" s="667"/>
      <c r="P25" s="667"/>
      <c r="Q25" s="667"/>
      <c r="R25" s="667"/>
      <c r="S25" s="667"/>
      <c r="T25" s="667"/>
      <c r="U25" s="668"/>
      <c r="V25" s="668"/>
      <c r="W25" s="668"/>
      <c r="X25" s="669"/>
      <c r="Y25" s="126"/>
      <c r="Z25" s="133"/>
      <c r="AA25" s="659" t="str">
        <f t="shared" si="0"/>
        <v>　</v>
      </c>
      <c r="AB25" s="660"/>
      <c r="AC25" s="660"/>
      <c r="AD25" s="660"/>
      <c r="AE25" s="660"/>
      <c r="AF25" s="660"/>
      <c r="AG25" s="660"/>
      <c r="AH25" s="660"/>
      <c r="AI25" s="660"/>
      <c r="AJ25" s="660"/>
      <c r="AK25" s="661"/>
      <c r="AL25" s="122"/>
      <c r="AM25" s="135"/>
      <c r="AN25" s="135"/>
      <c r="AO25" s="136"/>
      <c r="AP25" s="137"/>
      <c r="AQ25" s="137"/>
      <c r="AR25" s="138"/>
    </row>
    <row r="26" spans="1:44" ht="34.5" customHeight="1" x14ac:dyDescent="0.15">
      <c r="A26" s="105">
        <v>16</v>
      </c>
      <c r="B26" s="124"/>
      <c r="C26" s="125"/>
      <c r="D26" s="662"/>
      <c r="E26" s="663"/>
      <c r="F26" s="663"/>
      <c r="G26" s="663"/>
      <c r="H26" s="663"/>
      <c r="I26" s="663"/>
      <c r="J26" s="664"/>
      <c r="K26" s="664"/>
      <c r="L26" s="665"/>
      <c r="M26" s="666"/>
      <c r="N26" s="667"/>
      <c r="O26" s="667"/>
      <c r="P26" s="667"/>
      <c r="Q26" s="667"/>
      <c r="R26" s="667"/>
      <c r="S26" s="667"/>
      <c r="T26" s="667"/>
      <c r="U26" s="668"/>
      <c r="V26" s="668"/>
      <c r="W26" s="668"/>
      <c r="X26" s="669"/>
      <c r="Y26" s="126"/>
      <c r="Z26" s="133"/>
      <c r="AA26" s="659" t="str">
        <f t="shared" si="0"/>
        <v>　</v>
      </c>
      <c r="AB26" s="660"/>
      <c r="AC26" s="660"/>
      <c r="AD26" s="660"/>
      <c r="AE26" s="660"/>
      <c r="AF26" s="660"/>
      <c r="AG26" s="660"/>
      <c r="AH26" s="660"/>
      <c r="AI26" s="660"/>
      <c r="AJ26" s="660"/>
      <c r="AK26" s="661"/>
      <c r="AL26" s="122"/>
      <c r="AM26" s="135"/>
      <c r="AN26" s="135"/>
      <c r="AO26" s="136"/>
      <c r="AP26" s="137"/>
      <c r="AQ26" s="137"/>
      <c r="AR26" s="138"/>
    </row>
    <row r="27" spans="1:44" ht="34.5" customHeight="1" x14ac:dyDescent="0.15">
      <c r="A27" s="105">
        <v>17</v>
      </c>
      <c r="B27" s="124"/>
      <c r="C27" s="125"/>
      <c r="D27" s="662"/>
      <c r="E27" s="663"/>
      <c r="F27" s="663"/>
      <c r="G27" s="663"/>
      <c r="H27" s="663"/>
      <c r="I27" s="663"/>
      <c r="J27" s="664"/>
      <c r="K27" s="664"/>
      <c r="L27" s="665"/>
      <c r="M27" s="666"/>
      <c r="N27" s="667"/>
      <c r="O27" s="667"/>
      <c r="P27" s="667"/>
      <c r="Q27" s="667"/>
      <c r="R27" s="667"/>
      <c r="S27" s="667"/>
      <c r="T27" s="667"/>
      <c r="U27" s="668"/>
      <c r="V27" s="668"/>
      <c r="W27" s="668"/>
      <c r="X27" s="669"/>
      <c r="Y27" s="126"/>
      <c r="Z27" s="133"/>
      <c r="AA27" s="659" t="str">
        <f t="shared" si="0"/>
        <v>　</v>
      </c>
      <c r="AB27" s="660"/>
      <c r="AC27" s="660"/>
      <c r="AD27" s="660"/>
      <c r="AE27" s="660"/>
      <c r="AF27" s="660"/>
      <c r="AG27" s="660"/>
      <c r="AH27" s="660"/>
      <c r="AI27" s="660"/>
      <c r="AJ27" s="660"/>
      <c r="AK27" s="661"/>
      <c r="AL27" s="122"/>
      <c r="AM27" s="135"/>
      <c r="AN27" s="135"/>
      <c r="AO27" s="136"/>
      <c r="AP27" s="137"/>
      <c r="AQ27" s="137"/>
      <c r="AR27" s="138"/>
    </row>
    <row r="28" spans="1:44" ht="34.5" customHeight="1" x14ac:dyDescent="0.15">
      <c r="A28" s="105">
        <v>18</v>
      </c>
      <c r="B28" s="124"/>
      <c r="C28" s="125"/>
      <c r="D28" s="662"/>
      <c r="E28" s="663"/>
      <c r="F28" s="663"/>
      <c r="G28" s="663"/>
      <c r="H28" s="663"/>
      <c r="I28" s="663"/>
      <c r="J28" s="664"/>
      <c r="K28" s="664"/>
      <c r="L28" s="665"/>
      <c r="M28" s="666"/>
      <c r="N28" s="667"/>
      <c r="O28" s="667"/>
      <c r="P28" s="667"/>
      <c r="Q28" s="667"/>
      <c r="R28" s="667"/>
      <c r="S28" s="667"/>
      <c r="T28" s="667"/>
      <c r="U28" s="668"/>
      <c r="V28" s="668"/>
      <c r="W28" s="668"/>
      <c r="X28" s="669"/>
      <c r="Y28" s="126"/>
      <c r="Z28" s="133"/>
      <c r="AA28" s="659" t="str">
        <f t="shared" si="0"/>
        <v>　</v>
      </c>
      <c r="AB28" s="660"/>
      <c r="AC28" s="660"/>
      <c r="AD28" s="660"/>
      <c r="AE28" s="660"/>
      <c r="AF28" s="660"/>
      <c r="AG28" s="660"/>
      <c r="AH28" s="660"/>
      <c r="AI28" s="660"/>
      <c r="AJ28" s="660"/>
      <c r="AK28" s="661"/>
      <c r="AL28" s="122"/>
      <c r="AM28" s="135"/>
      <c r="AN28" s="135"/>
      <c r="AO28" s="136"/>
      <c r="AP28" s="137"/>
      <c r="AQ28" s="137"/>
      <c r="AR28" s="138"/>
    </row>
    <row r="29" spans="1:44" ht="34.5" customHeight="1" x14ac:dyDescent="0.15">
      <c r="A29" s="105">
        <v>19</v>
      </c>
      <c r="B29" s="124"/>
      <c r="C29" s="125"/>
      <c r="D29" s="662"/>
      <c r="E29" s="663"/>
      <c r="F29" s="663"/>
      <c r="G29" s="663"/>
      <c r="H29" s="663"/>
      <c r="I29" s="663"/>
      <c r="J29" s="664"/>
      <c r="K29" s="664"/>
      <c r="L29" s="665"/>
      <c r="M29" s="666"/>
      <c r="N29" s="667"/>
      <c r="O29" s="667"/>
      <c r="P29" s="667"/>
      <c r="Q29" s="667"/>
      <c r="R29" s="667"/>
      <c r="S29" s="667"/>
      <c r="T29" s="667"/>
      <c r="U29" s="668"/>
      <c r="V29" s="668"/>
      <c r="W29" s="668"/>
      <c r="X29" s="669"/>
      <c r="Y29" s="126"/>
      <c r="Z29" s="133"/>
      <c r="AA29" s="659" t="str">
        <f t="shared" si="0"/>
        <v>　</v>
      </c>
      <c r="AB29" s="660"/>
      <c r="AC29" s="660"/>
      <c r="AD29" s="660"/>
      <c r="AE29" s="660"/>
      <c r="AF29" s="660"/>
      <c r="AG29" s="660"/>
      <c r="AH29" s="660"/>
      <c r="AI29" s="660"/>
      <c r="AJ29" s="660"/>
      <c r="AK29" s="661"/>
      <c r="AL29" s="122"/>
      <c r="AM29" s="135"/>
      <c r="AN29" s="135"/>
      <c r="AO29" s="136"/>
      <c r="AP29" s="137"/>
      <c r="AQ29" s="137"/>
      <c r="AR29" s="138"/>
    </row>
    <row r="30" spans="1:44" ht="34.5" customHeight="1" thickBot="1" x14ac:dyDescent="0.2">
      <c r="A30" s="105">
        <v>20</v>
      </c>
      <c r="B30" s="139"/>
      <c r="C30" s="140"/>
      <c r="D30" s="672"/>
      <c r="E30" s="673"/>
      <c r="F30" s="673"/>
      <c r="G30" s="673"/>
      <c r="H30" s="673"/>
      <c r="I30" s="673"/>
      <c r="J30" s="674"/>
      <c r="K30" s="674"/>
      <c r="L30" s="675"/>
      <c r="M30" s="676"/>
      <c r="N30" s="677"/>
      <c r="O30" s="677"/>
      <c r="P30" s="677"/>
      <c r="Q30" s="677"/>
      <c r="R30" s="677"/>
      <c r="S30" s="677"/>
      <c r="T30" s="677"/>
      <c r="U30" s="678"/>
      <c r="V30" s="678"/>
      <c r="W30" s="678"/>
      <c r="X30" s="679"/>
      <c r="Y30" s="141"/>
      <c r="Z30" s="142"/>
      <c r="AA30" s="680" t="str">
        <f t="shared" si="0"/>
        <v>　</v>
      </c>
      <c r="AB30" s="681"/>
      <c r="AC30" s="681"/>
      <c r="AD30" s="681"/>
      <c r="AE30" s="681"/>
      <c r="AF30" s="681"/>
      <c r="AG30" s="681"/>
      <c r="AH30" s="681"/>
      <c r="AI30" s="681"/>
      <c r="AJ30" s="681"/>
      <c r="AK30" s="682"/>
      <c r="AL30" s="122"/>
      <c r="AM30" s="135"/>
      <c r="AN30" s="135"/>
      <c r="AO30" s="136"/>
      <c r="AP30" s="137"/>
      <c r="AQ30" s="137"/>
      <c r="AR30" s="138"/>
    </row>
    <row r="31" spans="1:44" ht="18" customHeight="1" thickTop="1" thickBot="1" x14ac:dyDescent="0.2">
      <c r="A31" s="105"/>
      <c r="B31" s="691" t="s">
        <v>122</v>
      </c>
      <c r="C31" s="692"/>
      <c r="D31" s="692"/>
      <c r="E31" s="692"/>
      <c r="F31" s="692"/>
      <c r="G31" s="692"/>
      <c r="H31" s="692"/>
      <c r="I31" s="692"/>
      <c r="J31" s="693">
        <f>SUM(J11:L30)</f>
        <v>0</v>
      </c>
      <c r="K31" s="693"/>
      <c r="L31" s="693"/>
      <c r="M31" s="683"/>
      <c r="N31" s="683"/>
      <c r="O31" s="683"/>
      <c r="P31" s="683"/>
      <c r="Q31" s="683"/>
      <c r="R31" s="683"/>
      <c r="S31" s="683"/>
      <c r="T31" s="683"/>
      <c r="U31" s="694">
        <f>SUM(U11:X30)</f>
        <v>0</v>
      </c>
      <c r="V31" s="694"/>
      <c r="W31" s="694"/>
      <c r="X31" s="694"/>
      <c r="Y31" s="143"/>
      <c r="Z31" s="143"/>
      <c r="AA31" s="683"/>
      <c r="AB31" s="683"/>
      <c r="AC31" s="683"/>
      <c r="AD31" s="683"/>
      <c r="AE31" s="683"/>
      <c r="AF31" s="683"/>
      <c r="AG31" s="683"/>
      <c r="AH31" s="683"/>
      <c r="AI31" s="683"/>
      <c r="AJ31" s="683"/>
      <c r="AK31" s="684"/>
      <c r="AL31" s="122"/>
    </row>
    <row r="32" spans="1:44" ht="18.75" customHeight="1" x14ac:dyDescent="0.15">
      <c r="A32" s="105"/>
      <c r="B32" s="144" t="s">
        <v>123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22"/>
    </row>
    <row r="33" spans="1:38" ht="17.25" customHeight="1" x14ac:dyDescent="0.15">
      <c r="A33" s="105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695"/>
      <c r="AA33" s="696"/>
      <c r="AB33" s="697"/>
      <c r="AC33" s="685" t="s">
        <v>124</v>
      </c>
      <c r="AD33" s="686"/>
      <c r="AE33" s="687"/>
      <c r="AF33" s="688"/>
      <c r="AG33" s="689"/>
      <c r="AH33" s="690"/>
      <c r="AI33" s="685" t="s">
        <v>83</v>
      </c>
      <c r="AJ33" s="686"/>
      <c r="AK33" s="687"/>
      <c r="AL33" s="122"/>
    </row>
    <row r="34" spans="1:38" ht="21.75" customHeight="1" x14ac:dyDescent="0.15">
      <c r="A34" s="105"/>
      <c r="B34" s="103"/>
      <c r="C34" s="10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22"/>
    </row>
    <row r="35" spans="1:38" ht="21.75" customHeight="1" x14ac:dyDescent="0.15">
      <c r="D35" s="145"/>
      <c r="E35" s="145"/>
      <c r="F35" s="145"/>
      <c r="G35" s="145"/>
    </row>
    <row r="36" spans="1:38" ht="21.75" customHeight="1" x14ac:dyDescent="0.15"/>
    <row r="37" spans="1:38" ht="21.75" customHeight="1" x14ac:dyDescent="0.15"/>
    <row r="38" spans="1:38" ht="21.75" customHeight="1" x14ac:dyDescent="0.15"/>
    <row r="39" spans="1:38" ht="21.75" customHeight="1" x14ac:dyDescent="0.15"/>
    <row r="40" spans="1:38" ht="21.75" customHeight="1" x14ac:dyDescent="0.15"/>
    <row r="41" spans="1:38" ht="21.75" customHeight="1" x14ac:dyDescent="0.15"/>
    <row r="42" spans="1:38" ht="21.75" customHeight="1" x14ac:dyDescent="0.15"/>
    <row r="43" spans="1:38" ht="21.75" customHeight="1" x14ac:dyDescent="0.15"/>
    <row r="44" spans="1:38" ht="21.75" customHeight="1" x14ac:dyDescent="0.15"/>
    <row r="45" spans="1:38" ht="21.75" customHeight="1" x14ac:dyDescent="0.15"/>
    <row r="46" spans="1:38" ht="21.75" customHeight="1" x14ac:dyDescent="0.15"/>
    <row r="47" spans="1:38" ht="21.75" customHeight="1" x14ac:dyDescent="0.15"/>
    <row r="48" spans="1:3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</sheetData>
  <sheetProtection formatCells="0" formatColumns="0" formatRows="0" selectLockedCells="1"/>
  <protectedRanges>
    <protectedRange sqref="AB4:AK4" name="事業所情報"/>
    <protectedRange sqref="B11:C30" name="日付曜日"/>
    <protectedRange sqref="D11:G30 I11:X30" name="計画・実績"/>
    <protectedRange sqref="Y11:Y30" name="派遣人数"/>
    <protectedRange sqref="AA33 AF33" name="ページ"/>
    <protectedRange sqref="X2 Y3" name="サービス提供年月"/>
    <protectedRange sqref="P6 O5 H6 H4:I5 J4:J6 F4:G6 D4:E5" name="受給者情報_1"/>
  </protectedRanges>
  <mergeCells count="207">
    <mergeCell ref="AD31:AK31"/>
    <mergeCell ref="AC33:AE33"/>
    <mergeCell ref="AF33:AH33"/>
    <mergeCell ref="AI33:AK33"/>
    <mergeCell ref="B31:I31"/>
    <mergeCell ref="J31:L31"/>
    <mergeCell ref="M31:P31"/>
    <mergeCell ref="Q31:T31"/>
    <mergeCell ref="U31:X31"/>
    <mergeCell ref="AA31:AC31"/>
    <mergeCell ref="Z33:AB33"/>
    <mergeCell ref="AA29:AK29"/>
    <mergeCell ref="D30:F30"/>
    <mergeCell ref="G30:I30"/>
    <mergeCell ref="J30:L30"/>
    <mergeCell ref="M30:P30"/>
    <mergeCell ref="Q30:T30"/>
    <mergeCell ref="U30:X30"/>
    <mergeCell ref="AA30:AK30"/>
    <mergeCell ref="D29:F29"/>
    <mergeCell ref="G29:I29"/>
    <mergeCell ref="J29:L29"/>
    <mergeCell ref="M29:P29"/>
    <mergeCell ref="Q29:T29"/>
    <mergeCell ref="U29:X29"/>
    <mergeCell ref="AA27:AK27"/>
    <mergeCell ref="D28:F28"/>
    <mergeCell ref="G28:I28"/>
    <mergeCell ref="J28:L28"/>
    <mergeCell ref="M28:P28"/>
    <mergeCell ref="Q28:T28"/>
    <mergeCell ref="U28:X28"/>
    <mergeCell ref="AA28:AK28"/>
    <mergeCell ref="D27:F27"/>
    <mergeCell ref="G27:I27"/>
    <mergeCell ref="J27:L27"/>
    <mergeCell ref="M27:P27"/>
    <mergeCell ref="Q27:T27"/>
    <mergeCell ref="U27:X27"/>
    <mergeCell ref="AA25:AK25"/>
    <mergeCell ref="D26:F26"/>
    <mergeCell ref="G26:I26"/>
    <mergeCell ref="J26:L26"/>
    <mergeCell ref="M26:P26"/>
    <mergeCell ref="Q26:T26"/>
    <mergeCell ref="U26:X26"/>
    <mergeCell ref="AA26:AK26"/>
    <mergeCell ref="D25:F25"/>
    <mergeCell ref="G25:I25"/>
    <mergeCell ref="J25:L25"/>
    <mergeCell ref="M25:P25"/>
    <mergeCell ref="Q25:T25"/>
    <mergeCell ref="U25:X25"/>
    <mergeCell ref="AA23:AK23"/>
    <mergeCell ref="D24:F24"/>
    <mergeCell ref="G24:I24"/>
    <mergeCell ref="J24:L24"/>
    <mergeCell ref="M24:P24"/>
    <mergeCell ref="Q24:T24"/>
    <mergeCell ref="U24:X24"/>
    <mergeCell ref="AA24:AK24"/>
    <mergeCell ref="D23:F23"/>
    <mergeCell ref="G23:I23"/>
    <mergeCell ref="J23:L23"/>
    <mergeCell ref="M23:P23"/>
    <mergeCell ref="Q23:T23"/>
    <mergeCell ref="U23:X23"/>
    <mergeCell ref="AA21:AK21"/>
    <mergeCell ref="D22:F22"/>
    <mergeCell ref="G22:I22"/>
    <mergeCell ref="J22:L22"/>
    <mergeCell ref="M22:P22"/>
    <mergeCell ref="Q22:T22"/>
    <mergeCell ref="U22:X22"/>
    <mergeCell ref="AA22:AK22"/>
    <mergeCell ref="D21:F21"/>
    <mergeCell ref="G21:I21"/>
    <mergeCell ref="J21:L21"/>
    <mergeCell ref="M21:P21"/>
    <mergeCell ref="Q21:T21"/>
    <mergeCell ref="U21:X21"/>
    <mergeCell ref="AA19:AK19"/>
    <mergeCell ref="AL19:AL20"/>
    <mergeCell ref="D20:F20"/>
    <mergeCell ref="G20:I20"/>
    <mergeCell ref="J20:L20"/>
    <mergeCell ref="M20:P20"/>
    <mergeCell ref="Q20:T20"/>
    <mergeCell ref="U20:X20"/>
    <mergeCell ref="AA20:AK20"/>
    <mergeCell ref="D19:F19"/>
    <mergeCell ref="G19:I19"/>
    <mergeCell ref="J19:L19"/>
    <mergeCell ref="M19:P19"/>
    <mergeCell ref="Q19:T19"/>
    <mergeCell ref="U19:X19"/>
    <mergeCell ref="AA17:AK17"/>
    <mergeCell ref="D18:F18"/>
    <mergeCell ref="G18:I18"/>
    <mergeCell ref="J18:L18"/>
    <mergeCell ref="M18:P18"/>
    <mergeCell ref="Q18:T18"/>
    <mergeCell ref="U18:X18"/>
    <mergeCell ref="AA18:AK18"/>
    <mergeCell ref="D17:F17"/>
    <mergeCell ref="G17:I17"/>
    <mergeCell ref="J17:L17"/>
    <mergeCell ref="M17:P17"/>
    <mergeCell ref="Q17:T17"/>
    <mergeCell ref="U17:X17"/>
    <mergeCell ref="AA15:AK15"/>
    <mergeCell ref="D16:F16"/>
    <mergeCell ref="G16:I16"/>
    <mergeCell ref="J16:L16"/>
    <mergeCell ref="M16:P16"/>
    <mergeCell ref="Q16:T16"/>
    <mergeCell ref="U16:X16"/>
    <mergeCell ref="AA16:AK16"/>
    <mergeCell ref="D15:F15"/>
    <mergeCell ref="G15:I15"/>
    <mergeCell ref="J15:L15"/>
    <mergeCell ref="M15:P15"/>
    <mergeCell ref="Q15:T15"/>
    <mergeCell ref="U15:X15"/>
    <mergeCell ref="AA13:AK13"/>
    <mergeCell ref="AL13:AL14"/>
    <mergeCell ref="D14:F14"/>
    <mergeCell ref="G14:I14"/>
    <mergeCell ref="J14:L14"/>
    <mergeCell ref="M14:P14"/>
    <mergeCell ref="Q14:T14"/>
    <mergeCell ref="U14:X14"/>
    <mergeCell ref="AA14:AK14"/>
    <mergeCell ref="D13:F13"/>
    <mergeCell ref="G13:I13"/>
    <mergeCell ref="J13:L13"/>
    <mergeCell ref="M13:P13"/>
    <mergeCell ref="Q13:T13"/>
    <mergeCell ref="U13:X13"/>
    <mergeCell ref="M10:P10"/>
    <mergeCell ref="Q10:T10"/>
    <mergeCell ref="U10:X10"/>
    <mergeCell ref="AB6:AK7"/>
    <mergeCell ref="H7:N7"/>
    <mergeCell ref="T7:Y7"/>
    <mergeCell ref="AA11:AK11"/>
    <mergeCell ref="D12:F12"/>
    <mergeCell ref="G12:I12"/>
    <mergeCell ref="J12:L12"/>
    <mergeCell ref="M12:P12"/>
    <mergeCell ref="Q12:T12"/>
    <mergeCell ref="U12:X12"/>
    <mergeCell ref="AA12:AK12"/>
    <mergeCell ref="D11:F11"/>
    <mergeCell ref="G11:I11"/>
    <mergeCell ref="J11:L11"/>
    <mergeCell ref="M11:P11"/>
    <mergeCell ref="Q11:T11"/>
    <mergeCell ref="U11:X11"/>
    <mergeCell ref="AK4:AK5"/>
    <mergeCell ref="T4:Y4"/>
    <mergeCell ref="Z4:AA5"/>
    <mergeCell ref="AB4:AB5"/>
    <mergeCell ref="AC4:AC5"/>
    <mergeCell ref="AD4:AD5"/>
    <mergeCell ref="AE4:AE5"/>
    <mergeCell ref="T5:Y5"/>
    <mergeCell ref="B9:B10"/>
    <mergeCell ref="C9:C10"/>
    <mergeCell ref="D9:L9"/>
    <mergeCell ref="M9:X9"/>
    <mergeCell ref="Y9:Y10"/>
    <mergeCell ref="Z9:Z10"/>
    <mergeCell ref="AA9:AK10"/>
    <mergeCell ref="B6:D7"/>
    <mergeCell ref="E6:G7"/>
    <mergeCell ref="H6:N6"/>
    <mergeCell ref="O6:S7"/>
    <mergeCell ref="T6:Y6"/>
    <mergeCell ref="Z6:AA7"/>
    <mergeCell ref="D10:F10"/>
    <mergeCell ref="G10:I10"/>
    <mergeCell ref="J10:L10"/>
    <mergeCell ref="B1:AK1"/>
    <mergeCell ref="X2:Y2"/>
    <mergeCell ref="Z2:AB2"/>
    <mergeCell ref="AC2:AD2"/>
    <mergeCell ref="AE2:AH2"/>
    <mergeCell ref="AI2:AK2"/>
    <mergeCell ref="J4:J5"/>
    <mergeCell ref="K4:K5"/>
    <mergeCell ref="L4:L5"/>
    <mergeCell ref="M4:M5"/>
    <mergeCell ref="N4:N5"/>
    <mergeCell ref="O4:S4"/>
    <mergeCell ref="O5:S5"/>
    <mergeCell ref="B4:D5"/>
    <mergeCell ref="E4:E5"/>
    <mergeCell ref="F4:F5"/>
    <mergeCell ref="G4:G5"/>
    <mergeCell ref="H4:H5"/>
    <mergeCell ref="I4:I5"/>
    <mergeCell ref="AF4:AF5"/>
    <mergeCell ref="AG4:AG5"/>
    <mergeCell ref="AH4:AH5"/>
    <mergeCell ref="AI4:AI5"/>
    <mergeCell ref="AJ4:AJ5"/>
  </mergeCells>
  <phoneticPr fontId="3"/>
  <printOptions horizontalCentered="1" verticalCentered="1"/>
  <pageMargins left="0.39370078740157483" right="0.39370078740157483" top="0" bottom="0" header="0.55118110236220474" footer="0.11811023622047245"/>
  <pageSetup paperSize="9" scale="84" orientation="portrait" r:id="rId1"/>
  <headerFooter alignWithMargins="0">
    <oddHeader>&amp;L（様式第三　港区）&amp;RＲ６年版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F3659-554E-48D7-9C6B-415898FD2785}">
  <sheetPr>
    <tabColor rgb="FFFFFF99"/>
    <pageSetUpPr fitToPage="1"/>
  </sheetPr>
  <dimension ref="A1:D495"/>
  <sheetViews>
    <sheetView zoomScale="110" zoomScaleNormal="110" workbookViewId="0">
      <selection activeCell="C9" sqref="C9"/>
    </sheetView>
  </sheetViews>
  <sheetFormatPr defaultRowHeight="13.5" x14ac:dyDescent="0.15"/>
  <cols>
    <col min="1" max="2" width="10.125" customWidth="1"/>
    <col min="3" max="3" width="45.875" style="173" bestFit="1" customWidth="1"/>
  </cols>
  <sheetData>
    <row r="1" spans="1:4" s="2" customFormat="1" ht="27.75" customHeight="1" thickBot="1" x14ac:dyDescent="0.2">
      <c r="A1" s="698" t="s">
        <v>628</v>
      </c>
      <c r="B1" s="698"/>
      <c r="C1" s="698"/>
      <c r="D1" s="156"/>
    </row>
    <row r="2" spans="1:4" s="2" customFormat="1" ht="17.25" customHeight="1" thickBot="1" x14ac:dyDescent="0.2">
      <c r="A2" s="190" t="s">
        <v>125</v>
      </c>
      <c r="B2" s="191" t="s">
        <v>126</v>
      </c>
      <c r="C2" s="192" t="s">
        <v>54</v>
      </c>
      <c r="D2" s="193" t="s">
        <v>618</v>
      </c>
    </row>
    <row r="3" spans="1:4" s="2" customFormat="1" ht="17.25" customHeight="1" thickTop="1" thickBot="1" x14ac:dyDescent="0.2">
      <c r="A3" s="194">
        <v>5010</v>
      </c>
      <c r="B3" s="157">
        <v>150</v>
      </c>
      <c r="C3" s="172" t="s">
        <v>300</v>
      </c>
      <c r="D3" s="195"/>
    </row>
    <row r="4" spans="1:4" s="2" customFormat="1" ht="17.25" customHeight="1" thickTop="1" x14ac:dyDescent="0.15">
      <c r="A4" s="196">
        <v>1111</v>
      </c>
      <c r="B4" s="158">
        <v>256</v>
      </c>
      <c r="C4" s="159" t="s">
        <v>127</v>
      </c>
      <c r="D4" s="197" t="str">
        <f t="shared" ref="D4:D67" si="0">IF(B3=B4,"★","")</f>
        <v/>
      </c>
    </row>
    <row r="5" spans="1:4" s="2" customFormat="1" ht="17.25" customHeight="1" x14ac:dyDescent="0.15">
      <c r="A5" s="196">
        <v>1112</v>
      </c>
      <c r="B5" s="158">
        <v>256</v>
      </c>
      <c r="C5" s="159" t="s">
        <v>301</v>
      </c>
      <c r="D5" s="197" t="str">
        <f t="shared" si="0"/>
        <v>★</v>
      </c>
    </row>
    <row r="6" spans="1:4" s="2" customFormat="1" ht="17.25" customHeight="1" x14ac:dyDescent="0.15">
      <c r="A6" s="198">
        <v>1115</v>
      </c>
      <c r="B6" s="158">
        <v>404</v>
      </c>
      <c r="C6" s="159" t="s">
        <v>128</v>
      </c>
      <c r="D6" s="197" t="str">
        <f t="shared" si="0"/>
        <v/>
      </c>
    </row>
    <row r="7" spans="1:4" s="2" customFormat="1" ht="17.25" customHeight="1" x14ac:dyDescent="0.15">
      <c r="A7" s="198">
        <v>1116</v>
      </c>
      <c r="B7" s="158">
        <v>404</v>
      </c>
      <c r="C7" s="159" t="s">
        <v>302</v>
      </c>
      <c r="D7" s="197" t="str">
        <f t="shared" si="0"/>
        <v>★</v>
      </c>
    </row>
    <row r="8" spans="1:4" s="2" customFormat="1" ht="17.25" customHeight="1" x14ac:dyDescent="0.15">
      <c r="A8" s="198">
        <v>1119</v>
      </c>
      <c r="B8" s="158">
        <v>587</v>
      </c>
      <c r="C8" s="159" t="s">
        <v>129</v>
      </c>
      <c r="D8" s="197" t="str">
        <f t="shared" si="0"/>
        <v/>
      </c>
    </row>
    <row r="9" spans="1:4" s="2" customFormat="1" ht="17.25" customHeight="1" x14ac:dyDescent="0.15">
      <c r="A9" s="198">
        <v>1120</v>
      </c>
      <c r="B9" s="158">
        <v>587</v>
      </c>
      <c r="C9" s="159" t="s">
        <v>303</v>
      </c>
      <c r="D9" s="197" t="str">
        <f t="shared" si="0"/>
        <v>★</v>
      </c>
    </row>
    <row r="10" spans="1:4" s="2" customFormat="1" ht="17.25" customHeight="1" x14ac:dyDescent="0.15">
      <c r="A10" s="198">
        <v>1123</v>
      </c>
      <c r="B10" s="158">
        <v>669</v>
      </c>
      <c r="C10" s="159" t="s">
        <v>130</v>
      </c>
      <c r="D10" s="197" t="str">
        <f t="shared" si="0"/>
        <v/>
      </c>
    </row>
    <row r="11" spans="1:4" s="2" customFormat="1" ht="17.25" customHeight="1" x14ac:dyDescent="0.15">
      <c r="A11" s="198">
        <v>1124</v>
      </c>
      <c r="B11" s="158">
        <v>669</v>
      </c>
      <c r="C11" s="159" t="s">
        <v>304</v>
      </c>
      <c r="D11" s="197" t="str">
        <f t="shared" si="0"/>
        <v>★</v>
      </c>
    </row>
    <row r="12" spans="1:4" s="2" customFormat="1" ht="17.25" customHeight="1" x14ac:dyDescent="0.15">
      <c r="A12" s="198">
        <v>1127</v>
      </c>
      <c r="B12" s="158">
        <v>754</v>
      </c>
      <c r="C12" s="159" t="s">
        <v>131</v>
      </c>
      <c r="D12" s="197" t="str">
        <f t="shared" si="0"/>
        <v/>
      </c>
    </row>
    <row r="13" spans="1:4" s="2" customFormat="1" ht="17.25" customHeight="1" x14ac:dyDescent="0.15">
      <c r="A13" s="198">
        <v>1128</v>
      </c>
      <c r="B13" s="158">
        <v>754</v>
      </c>
      <c r="C13" s="159" t="s">
        <v>305</v>
      </c>
      <c r="D13" s="197" t="str">
        <f t="shared" si="0"/>
        <v>★</v>
      </c>
    </row>
    <row r="14" spans="1:4" s="2" customFormat="1" ht="17.25" customHeight="1" x14ac:dyDescent="0.15">
      <c r="A14" s="198">
        <v>1131</v>
      </c>
      <c r="B14" s="158">
        <v>837</v>
      </c>
      <c r="C14" s="159" t="s">
        <v>132</v>
      </c>
      <c r="D14" s="197" t="str">
        <f t="shared" si="0"/>
        <v/>
      </c>
    </row>
    <row r="15" spans="1:4" s="2" customFormat="1" ht="17.25" customHeight="1" x14ac:dyDescent="0.15">
      <c r="A15" s="198">
        <v>1132</v>
      </c>
      <c r="B15" s="158">
        <v>837</v>
      </c>
      <c r="C15" s="159" t="s">
        <v>306</v>
      </c>
      <c r="D15" s="197" t="str">
        <f t="shared" si="0"/>
        <v>★</v>
      </c>
    </row>
    <row r="16" spans="1:4" s="2" customFormat="1" ht="17.25" customHeight="1" x14ac:dyDescent="0.15">
      <c r="A16" s="198">
        <v>1135</v>
      </c>
      <c r="B16" s="158">
        <v>921</v>
      </c>
      <c r="C16" s="159" t="s">
        <v>133</v>
      </c>
      <c r="D16" s="197" t="str">
        <f t="shared" si="0"/>
        <v/>
      </c>
    </row>
    <row r="17" spans="1:4" s="2" customFormat="1" ht="17.25" customHeight="1" x14ac:dyDescent="0.15">
      <c r="A17" s="198">
        <v>1136</v>
      </c>
      <c r="B17" s="158">
        <v>921</v>
      </c>
      <c r="C17" s="159" t="s">
        <v>307</v>
      </c>
      <c r="D17" s="197" t="str">
        <f t="shared" si="0"/>
        <v>★</v>
      </c>
    </row>
    <row r="18" spans="1:4" s="2" customFormat="1" ht="17.25" customHeight="1" x14ac:dyDescent="0.15">
      <c r="A18" s="198">
        <v>1139</v>
      </c>
      <c r="B18" s="158">
        <v>1004</v>
      </c>
      <c r="C18" s="159" t="s">
        <v>134</v>
      </c>
      <c r="D18" s="197" t="str">
        <f t="shared" si="0"/>
        <v/>
      </c>
    </row>
    <row r="19" spans="1:4" s="2" customFormat="1" ht="17.25" customHeight="1" x14ac:dyDescent="0.15">
      <c r="A19" s="198">
        <v>1140</v>
      </c>
      <c r="B19" s="158">
        <v>1004</v>
      </c>
      <c r="C19" s="159" t="s">
        <v>308</v>
      </c>
      <c r="D19" s="197" t="str">
        <f t="shared" si="0"/>
        <v>★</v>
      </c>
    </row>
    <row r="20" spans="1:4" s="2" customFormat="1" ht="17.25" customHeight="1" x14ac:dyDescent="0.15">
      <c r="A20" s="198">
        <v>1143</v>
      </c>
      <c r="B20" s="158">
        <v>1087</v>
      </c>
      <c r="C20" s="159" t="s">
        <v>135</v>
      </c>
      <c r="D20" s="197" t="str">
        <f t="shared" si="0"/>
        <v/>
      </c>
    </row>
    <row r="21" spans="1:4" s="2" customFormat="1" ht="17.25" customHeight="1" x14ac:dyDescent="0.15">
      <c r="A21" s="198">
        <v>1144</v>
      </c>
      <c r="B21" s="158">
        <v>1087</v>
      </c>
      <c r="C21" s="159" t="s">
        <v>309</v>
      </c>
      <c r="D21" s="197" t="str">
        <f t="shared" si="0"/>
        <v>★</v>
      </c>
    </row>
    <row r="22" spans="1:4" s="2" customFormat="1" ht="17.25" customHeight="1" x14ac:dyDescent="0.15">
      <c r="A22" s="198">
        <v>1147</v>
      </c>
      <c r="B22" s="158">
        <v>1170</v>
      </c>
      <c r="C22" s="159" t="s">
        <v>136</v>
      </c>
      <c r="D22" s="197" t="str">
        <f t="shared" si="0"/>
        <v/>
      </c>
    </row>
    <row r="23" spans="1:4" s="2" customFormat="1" ht="17.25" customHeight="1" x14ac:dyDescent="0.15">
      <c r="A23" s="198">
        <v>1148</v>
      </c>
      <c r="B23" s="158">
        <v>1170</v>
      </c>
      <c r="C23" s="159" t="s">
        <v>310</v>
      </c>
      <c r="D23" s="197" t="str">
        <f t="shared" si="0"/>
        <v>★</v>
      </c>
    </row>
    <row r="24" spans="1:4" s="2" customFormat="1" ht="17.25" customHeight="1" x14ac:dyDescent="0.15">
      <c r="A24" s="198">
        <v>1151</v>
      </c>
      <c r="B24" s="158">
        <v>1253</v>
      </c>
      <c r="C24" s="159" t="s">
        <v>137</v>
      </c>
      <c r="D24" s="197" t="str">
        <f t="shared" si="0"/>
        <v/>
      </c>
    </row>
    <row r="25" spans="1:4" s="2" customFormat="1" ht="17.25" customHeight="1" x14ac:dyDescent="0.15">
      <c r="A25" s="198">
        <v>1152</v>
      </c>
      <c r="B25" s="158">
        <v>1253</v>
      </c>
      <c r="C25" s="159" t="s">
        <v>311</v>
      </c>
      <c r="D25" s="197" t="str">
        <f t="shared" si="0"/>
        <v>★</v>
      </c>
    </row>
    <row r="26" spans="1:4" s="2" customFormat="1" ht="17.25" customHeight="1" x14ac:dyDescent="0.15">
      <c r="A26" s="198">
        <v>1155</v>
      </c>
      <c r="B26" s="158">
        <v>1336</v>
      </c>
      <c r="C26" s="159" t="s">
        <v>138</v>
      </c>
      <c r="D26" s="197" t="str">
        <f t="shared" si="0"/>
        <v/>
      </c>
    </row>
    <row r="27" spans="1:4" s="2" customFormat="1" ht="17.25" customHeight="1" x14ac:dyDescent="0.15">
      <c r="A27" s="198">
        <v>1156</v>
      </c>
      <c r="B27" s="158">
        <v>1336</v>
      </c>
      <c r="C27" s="159" t="s">
        <v>312</v>
      </c>
      <c r="D27" s="197" t="str">
        <f t="shared" si="0"/>
        <v>★</v>
      </c>
    </row>
    <row r="28" spans="1:4" s="2" customFormat="1" ht="17.25" customHeight="1" x14ac:dyDescent="0.15">
      <c r="A28" s="198">
        <v>1159</v>
      </c>
      <c r="B28" s="158">
        <v>1419</v>
      </c>
      <c r="C28" s="159" t="s">
        <v>139</v>
      </c>
      <c r="D28" s="197" t="str">
        <f t="shared" si="0"/>
        <v/>
      </c>
    </row>
    <row r="29" spans="1:4" s="2" customFormat="1" ht="17.25" customHeight="1" x14ac:dyDescent="0.15">
      <c r="A29" s="198">
        <v>1160</v>
      </c>
      <c r="B29" s="158">
        <v>1419</v>
      </c>
      <c r="C29" s="159" t="s">
        <v>313</v>
      </c>
      <c r="D29" s="197" t="str">
        <f t="shared" si="0"/>
        <v>★</v>
      </c>
    </row>
    <row r="30" spans="1:4" s="2" customFormat="1" ht="17.25" customHeight="1" x14ac:dyDescent="0.15">
      <c r="A30" s="198">
        <v>1163</v>
      </c>
      <c r="B30" s="158">
        <v>1502</v>
      </c>
      <c r="C30" s="159" t="s">
        <v>140</v>
      </c>
      <c r="D30" s="197" t="str">
        <f t="shared" si="0"/>
        <v/>
      </c>
    </row>
    <row r="31" spans="1:4" s="2" customFormat="1" ht="17.25" customHeight="1" x14ac:dyDescent="0.15">
      <c r="A31" s="198">
        <v>1164</v>
      </c>
      <c r="B31" s="158">
        <v>1502</v>
      </c>
      <c r="C31" s="159" t="s">
        <v>314</v>
      </c>
      <c r="D31" s="197" t="str">
        <f t="shared" si="0"/>
        <v>★</v>
      </c>
    </row>
    <row r="32" spans="1:4" s="2" customFormat="1" ht="17.25" customHeight="1" x14ac:dyDescent="0.15">
      <c r="A32" s="198">
        <v>1167</v>
      </c>
      <c r="B32" s="158">
        <v>1585</v>
      </c>
      <c r="C32" s="159" t="s">
        <v>141</v>
      </c>
      <c r="D32" s="197" t="str">
        <f t="shared" si="0"/>
        <v/>
      </c>
    </row>
    <row r="33" spans="1:4" s="2" customFormat="1" ht="17.25" customHeight="1" x14ac:dyDescent="0.15">
      <c r="A33" s="198">
        <v>1168</v>
      </c>
      <c r="B33" s="158">
        <v>1585</v>
      </c>
      <c r="C33" s="159" t="s">
        <v>315</v>
      </c>
      <c r="D33" s="197" t="str">
        <f t="shared" si="0"/>
        <v>★</v>
      </c>
    </row>
    <row r="34" spans="1:4" s="2" customFormat="1" ht="17.25" customHeight="1" x14ac:dyDescent="0.15">
      <c r="A34" s="198">
        <v>1171</v>
      </c>
      <c r="B34" s="158">
        <v>1668</v>
      </c>
      <c r="C34" s="159" t="s">
        <v>142</v>
      </c>
      <c r="D34" s="197" t="str">
        <f t="shared" si="0"/>
        <v/>
      </c>
    </row>
    <row r="35" spans="1:4" s="2" customFormat="1" ht="17.25" customHeight="1" x14ac:dyDescent="0.15">
      <c r="A35" s="198">
        <v>1172</v>
      </c>
      <c r="B35" s="158">
        <v>1668</v>
      </c>
      <c r="C35" s="159" t="s">
        <v>316</v>
      </c>
      <c r="D35" s="197" t="str">
        <f t="shared" si="0"/>
        <v>★</v>
      </c>
    </row>
    <row r="36" spans="1:4" s="2" customFormat="1" ht="17.25" customHeight="1" x14ac:dyDescent="0.15">
      <c r="A36" s="198">
        <v>1175</v>
      </c>
      <c r="B36" s="158">
        <v>1751</v>
      </c>
      <c r="C36" s="159" t="s">
        <v>143</v>
      </c>
      <c r="D36" s="197" t="str">
        <f t="shared" si="0"/>
        <v/>
      </c>
    </row>
    <row r="37" spans="1:4" s="2" customFormat="1" ht="17.25" customHeight="1" x14ac:dyDescent="0.15">
      <c r="A37" s="198">
        <v>1176</v>
      </c>
      <c r="B37" s="158">
        <v>1751</v>
      </c>
      <c r="C37" s="159" t="s">
        <v>317</v>
      </c>
      <c r="D37" s="197" t="str">
        <f t="shared" si="0"/>
        <v>★</v>
      </c>
    </row>
    <row r="38" spans="1:4" s="2" customFormat="1" ht="17.25" customHeight="1" x14ac:dyDescent="0.15">
      <c r="A38" s="198">
        <v>1179</v>
      </c>
      <c r="B38" s="158">
        <v>1834</v>
      </c>
      <c r="C38" s="159" t="s">
        <v>144</v>
      </c>
      <c r="D38" s="197" t="str">
        <f t="shared" si="0"/>
        <v/>
      </c>
    </row>
    <row r="39" spans="1:4" s="2" customFormat="1" ht="17.25" customHeight="1" x14ac:dyDescent="0.15">
      <c r="A39" s="198">
        <v>1180</v>
      </c>
      <c r="B39" s="158">
        <v>1834</v>
      </c>
      <c r="C39" s="159" t="s">
        <v>318</v>
      </c>
      <c r="D39" s="197" t="str">
        <f t="shared" si="0"/>
        <v>★</v>
      </c>
    </row>
    <row r="40" spans="1:4" s="2" customFormat="1" ht="17.25" customHeight="1" x14ac:dyDescent="0.15">
      <c r="A40" s="198">
        <v>1183</v>
      </c>
      <c r="B40" s="158">
        <v>1917</v>
      </c>
      <c r="C40" s="159" t="s">
        <v>145</v>
      </c>
      <c r="D40" s="197" t="str">
        <f t="shared" si="0"/>
        <v/>
      </c>
    </row>
    <row r="41" spans="1:4" s="2" customFormat="1" ht="17.25" customHeight="1" x14ac:dyDescent="0.15">
      <c r="A41" s="198">
        <v>1184</v>
      </c>
      <c r="B41" s="158">
        <v>1917</v>
      </c>
      <c r="C41" s="159" t="s">
        <v>319</v>
      </c>
      <c r="D41" s="197" t="str">
        <f t="shared" si="0"/>
        <v>★</v>
      </c>
    </row>
    <row r="42" spans="1:4" s="2" customFormat="1" ht="17.25" customHeight="1" x14ac:dyDescent="0.15">
      <c r="A42" s="198">
        <v>1187</v>
      </c>
      <c r="B42" s="158">
        <v>2000</v>
      </c>
      <c r="C42" s="159" t="s">
        <v>146</v>
      </c>
      <c r="D42" s="197" t="str">
        <f t="shared" si="0"/>
        <v/>
      </c>
    </row>
    <row r="43" spans="1:4" s="2" customFormat="1" ht="17.25" customHeight="1" x14ac:dyDescent="0.15">
      <c r="A43" s="198">
        <v>1188</v>
      </c>
      <c r="B43" s="158">
        <v>2000</v>
      </c>
      <c r="C43" s="159" t="s">
        <v>320</v>
      </c>
      <c r="D43" s="197" t="str">
        <f t="shared" si="0"/>
        <v>★</v>
      </c>
    </row>
    <row r="44" spans="1:4" s="2" customFormat="1" ht="17.25" customHeight="1" x14ac:dyDescent="0.15">
      <c r="A44" s="198">
        <v>1191</v>
      </c>
      <c r="B44" s="158">
        <v>2083</v>
      </c>
      <c r="C44" s="160" t="s">
        <v>147</v>
      </c>
      <c r="D44" s="197" t="str">
        <f t="shared" si="0"/>
        <v/>
      </c>
    </row>
    <row r="45" spans="1:4" s="2" customFormat="1" ht="17.25" customHeight="1" thickBot="1" x14ac:dyDescent="0.2">
      <c r="A45" s="199">
        <v>1192</v>
      </c>
      <c r="B45" s="186">
        <v>2083</v>
      </c>
      <c r="C45" s="171" t="s">
        <v>321</v>
      </c>
      <c r="D45" s="197" t="str">
        <f t="shared" si="0"/>
        <v>★</v>
      </c>
    </row>
    <row r="46" spans="1:4" s="2" customFormat="1" ht="17.25" customHeight="1" x14ac:dyDescent="0.15">
      <c r="A46" s="200">
        <v>1195</v>
      </c>
      <c r="B46" s="161">
        <v>320</v>
      </c>
      <c r="C46" s="159" t="s">
        <v>148</v>
      </c>
      <c r="D46" s="197" t="str">
        <f t="shared" si="0"/>
        <v/>
      </c>
    </row>
    <row r="47" spans="1:4" s="2" customFormat="1" ht="17.25" customHeight="1" x14ac:dyDescent="0.15">
      <c r="A47" s="200">
        <v>1196</v>
      </c>
      <c r="B47" s="161">
        <v>320</v>
      </c>
      <c r="C47" s="159" t="s">
        <v>322</v>
      </c>
      <c r="D47" s="197" t="str">
        <f t="shared" si="0"/>
        <v>★</v>
      </c>
    </row>
    <row r="48" spans="1:4" s="2" customFormat="1" ht="17.25" customHeight="1" x14ac:dyDescent="0.15">
      <c r="A48" s="198">
        <v>1199</v>
      </c>
      <c r="B48" s="158">
        <v>505</v>
      </c>
      <c r="C48" s="160" t="s">
        <v>149</v>
      </c>
      <c r="D48" s="197" t="str">
        <f t="shared" si="0"/>
        <v/>
      </c>
    </row>
    <row r="49" spans="1:4" s="2" customFormat="1" ht="17.25" customHeight="1" x14ac:dyDescent="0.15">
      <c r="A49" s="198">
        <v>1200</v>
      </c>
      <c r="B49" s="158">
        <v>505</v>
      </c>
      <c r="C49" s="160" t="s">
        <v>323</v>
      </c>
      <c r="D49" s="197" t="str">
        <f t="shared" si="0"/>
        <v>★</v>
      </c>
    </row>
    <row r="50" spans="1:4" s="2" customFormat="1" ht="17.25" customHeight="1" x14ac:dyDescent="0.15">
      <c r="A50" s="198">
        <v>1203</v>
      </c>
      <c r="B50" s="158">
        <v>734</v>
      </c>
      <c r="C50" s="160" t="s">
        <v>150</v>
      </c>
      <c r="D50" s="197" t="str">
        <f t="shared" si="0"/>
        <v/>
      </c>
    </row>
    <row r="51" spans="1:4" s="2" customFormat="1" ht="17.25" customHeight="1" x14ac:dyDescent="0.15">
      <c r="A51" s="198">
        <v>1204</v>
      </c>
      <c r="B51" s="158">
        <v>734</v>
      </c>
      <c r="C51" s="160" t="s">
        <v>324</v>
      </c>
      <c r="D51" s="197" t="str">
        <f t="shared" si="0"/>
        <v>★</v>
      </c>
    </row>
    <row r="52" spans="1:4" s="2" customFormat="1" ht="17.25" customHeight="1" x14ac:dyDescent="0.15">
      <c r="A52" s="198">
        <v>1207</v>
      </c>
      <c r="B52" s="158">
        <v>836</v>
      </c>
      <c r="C52" s="160" t="s">
        <v>151</v>
      </c>
      <c r="D52" s="197" t="str">
        <f t="shared" si="0"/>
        <v/>
      </c>
    </row>
    <row r="53" spans="1:4" s="2" customFormat="1" ht="17.25" customHeight="1" x14ac:dyDescent="0.15">
      <c r="A53" s="198">
        <v>1208</v>
      </c>
      <c r="B53" s="158">
        <v>836</v>
      </c>
      <c r="C53" s="160" t="s">
        <v>325</v>
      </c>
      <c r="D53" s="197" t="str">
        <f t="shared" si="0"/>
        <v>★</v>
      </c>
    </row>
    <row r="54" spans="1:4" s="2" customFormat="1" ht="17.25" customHeight="1" x14ac:dyDescent="0.15">
      <c r="A54" s="198">
        <v>1211</v>
      </c>
      <c r="B54" s="158">
        <v>943</v>
      </c>
      <c r="C54" s="160" t="s">
        <v>152</v>
      </c>
      <c r="D54" s="197" t="str">
        <f t="shared" si="0"/>
        <v/>
      </c>
    </row>
    <row r="55" spans="1:4" s="2" customFormat="1" ht="17.25" customHeight="1" thickBot="1" x14ac:dyDescent="0.2">
      <c r="A55" s="201">
        <v>1212</v>
      </c>
      <c r="B55" s="162">
        <v>943</v>
      </c>
      <c r="C55" s="163" t="s">
        <v>326</v>
      </c>
      <c r="D55" s="197" t="str">
        <f t="shared" si="0"/>
        <v>★</v>
      </c>
    </row>
    <row r="56" spans="1:4" s="2" customFormat="1" ht="17.25" customHeight="1" x14ac:dyDescent="0.15">
      <c r="A56" s="200">
        <v>1215</v>
      </c>
      <c r="B56" s="161">
        <v>320</v>
      </c>
      <c r="C56" s="159" t="s">
        <v>153</v>
      </c>
      <c r="D56" s="197" t="str">
        <f t="shared" si="0"/>
        <v/>
      </c>
    </row>
    <row r="57" spans="1:4" s="2" customFormat="1" ht="17.25" customHeight="1" x14ac:dyDescent="0.15">
      <c r="A57" s="200">
        <v>1216</v>
      </c>
      <c r="B57" s="161">
        <v>320</v>
      </c>
      <c r="C57" s="159" t="s">
        <v>327</v>
      </c>
      <c r="D57" s="197" t="str">
        <f t="shared" si="0"/>
        <v>★</v>
      </c>
    </row>
    <row r="58" spans="1:4" s="2" customFormat="1" ht="17.25" customHeight="1" x14ac:dyDescent="0.15">
      <c r="A58" s="198">
        <v>1219</v>
      </c>
      <c r="B58" s="158">
        <v>505</v>
      </c>
      <c r="C58" s="159" t="s">
        <v>154</v>
      </c>
      <c r="D58" s="197" t="str">
        <f t="shared" si="0"/>
        <v/>
      </c>
    </row>
    <row r="59" spans="1:4" s="2" customFormat="1" ht="17.25" customHeight="1" x14ac:dyDescent="0.15">
      <c r="A59" s="198">
        <v>1220</v>
      </c>
      <c r="B59" s="158">
        <v>505</v>
      </c>
      <c r="C59" s="159" t="s">
        <v>328</v>
      </c>
      <c r="D59" s="197" t="str">
        <f t="shared" si="0"/>
        <v>★</v>
      </c>
    </row>
    <row r="60" spans="1:4" s="2" customFormat="1" ht="17.25" customHeight="1" x14ac:dyDescent="0.15">
      <c r="A60" s="198">
        <v>1223</v>
      </c>
      <c r="B60" s="158">
        <v>734</v>
      </c>
      <c r="C60" s="159" t="s">
        <v>155</v>
      </c>
      <c r="D60" s="197" t="str">
        <f t="shared" si="0"/>
        <v/>
      </c>
    </row>
    <row r="61" spans="1:4" s="2" customFormat="1" ht="17.25" customHeight="1" x14ac:dyDescent="0.15">
      <c r="A61" s="198">
        <v>1224</v>
      </c>
      <c r="B61" s="158">
        <v>734</v>
      </c>
      <c r="C61" s="159" t="s">
        <v>329</v>
      </c>
      <c r="D61" s="197" t="str">
        <f t="shared" si="0"/>
        <v>★</v>
      </c>
    </row>
    <row r="62" spans="1:4" s="2" customFormat="1" ht="17.25" customHeight="1" x14ac:dyDescent="0.15">
      <c r="A62" s="198">
        <v>1227</v>
      </c>
      <c r="B62" s="158">
        <v>836</v>
      </c>
      <c r="C62" s="159" t="s">
        <v>156</v>
      </c>
      <c r="D62" s="197" t="str">
        <f t="shared" si="0"/>
        <v/>
      </c>
    </row>
    <row r="63" spans="1:4" s="2" customFormat="1" ht="17.25" customHeight="1" x14ac:dyDescent="0.15">
      <c r="A63" s="198">
        <v>1228</v>
      </c>
      <c r="B63" s="158">
        <v>836</v>
      </c>
      <c r="C63" s="159" t="s">
        <v>330</v>
      </c>
      <c r="D63" s="197" t="str">
        <f t="shared" si="0"/>
        <v>★</v>
      </c>
    </row>
    <row r="64" spans="1:4" s="2" customFormat="1" ht="17.25" customHeight="1" x14ac:dyDescent="0.15">
      <c r="A64" s="198">
        <v>1231</v>
      </c>
      <c r="B64" s="158">
        <v>943</v>
      </c>
      <c r="C64" s="159" t="s">
        <v>157</v>
      </c>
      <c r="D64" s="197" t="str">
        <f t="shared" si="0"/>
        <v/>
      </c>
    </row>
    <row r="65" spans="1:4" s="2" customFormat="1" ht="17.25" customHeight="1" x14ac:dyDescent="0.15">
      <c r="A65" s="198">
        <v>1232</v>
      </c>
      <c r="B65" s="158">
        <v>943</v>
      </c>
      <c r="C65" s="159" t="s">
        <v>331</v>
      </c>
      <c r="D65" s="197" t="str">
        <f t="shared" si="0"/>
        <v>★</v>
      </c>
    </row>
    <row r="66" spans="1:4" s="2" customFormat="1" ht="17.25" customHeight="1" x14ac:dyDescent="0.15">
      <c r="A66" s="198">
        <v>1235</v>
      </c>
      <c r="B66" s="158">
        <v>1046</v>
      </c>
      <c r="C66" s="159" t="s">
        <v>158</v>
      </c>
      <c r="D66" s="197" t="str">
        <f t="shared" si="0"/>
        <v/>
      </c>
    </row>
    <row r="67" spans="1:4" s="2" customFormat="1" ht="17.25" customHeight="1" x14ac:dyDescent="0.15">
      <c r="A67" s="198">
        <v>1236</v>
      </c>
      <c r="B67" s="158">
        <v>1046</v>
      </c>
      <c r="C67" s="159" t="s">
        <v>332</v>
      </c>
      <c r="D67" s="197" t="str">
        <f t="shared" si="0"/>
        <v>★</v>
      </c>
    </row>
    <row r="68" spans="1:4" s="2" customFormat="1" ht="17.25" customHeight="1" x14ac:dyDescent="0.15">
      <c r="A68" s="198">
        <v>1239</v>
      </c>
      <c r="B68" s="158">
        <v>1151</v>
      </c>
      <c r="C68" s="159" t="s">
        <v>159</v>
      </c>
      <c r="D68" s="197" t="str">
        <f t="shared" ref="D68:D131" si="1">IF(B67=B68,"★","")</f>
        <v/>
      </c>
    </row>
    <row r="69" spans="1:4" s="2" customFormat="1" ht="17.25" customHeight="1" x14ac:dyDescent="0.15">
      <c r="A69" s="198">
        <v>1240</v>
      </c>
      <c r="B69" s="158">
        <v>1151</v>
      </c>
      <c r="C69" s="159" t="s">
        <v>333</v>
      </c>
      <c r="D69" s="197" t="str">
        <f t="shared" si="1"/>
        <v>★</v>
      </c>
    </row>
    <row r="70" spans="1:4" s="2" customFormat="1" ht="17.25" customHeight="1" x14ac:dyDescent="0.15">
      <c r="A70" s="198">
        <v>1243</v>
      </c>
      <c r="B70" s="158">
        <v>1255</v>
      </c>
      <c r="C70" s="159" t="s">
        <v>160</v>
      </c>
      <c r="D70" s="197" t="str">
        <f t="shared" si="1"/>
        <v/>
      </c>
    </row>
    <row r="71" spans="1:4" s="2" customFormat="1" ht="17.25" customHeight="1" x14ac:dyDescent="0.15">
      <c r="A71" s="198">
        <v>1244</v>
      </c>
      <c r="B71" s="158">
        <v>1255</v>
      </c>
      <c r="C71" s="159" t="s">
        <v>334</v>
      </c>
      <c r="D71" s="197" t="str">
        <f t="shared" si="1"/>
        <v>★</v>
      </c>
    </row>
    <row r="72" spans="1:4" s="2" customFormat="1" ht="17.25" customHeight="1" x14ac:dyDescent="0.15">
      <c r="A72" s="198">
        <v>1247</v>
      </c>
      <c r="B72" s="158">
        <v>1359</v>
      </c>
      <c r="C72" s="160" t="s">
        <v>161</v>
      </c>
      <c r="D72" s="197" t="str">
        <f>IF(B71=B72,"★","")</f>
        <v/>
      </c>
    </row>
    <row r="73" spans="1:4" s="2" customFormat="1" ht="17.25" customHeight="1" thickBot="1" x14ac:dyDescent="0.2">
      <c r="A73" s="201">
        <v>1248</v>
      </c>
      <c r="B73" s="162">
        <v>1359</v>
      </c>
      <c r="C73" s="163" t="s">
        <v>335</v>
      </c>
      <c r="D73" s="202" t="str">
        <f>IF(B72=B73,"★","")</f>
        <v>★</v>
      </c>
    </row>
    <row r="74" spans="1:4" s="2" customFormat="1" ht="17.25" customHeight="1" x14ac:dyDescent="0.15">
      <c r="A74" s="200">
        <v>1251</v>
      </c>
      <c r="B74" s="161">
        <v>384</v>
      </c>
      <c r="C74" s="159" t="s">
        <v>162</v>
      </c>
      <c r="D74" s="197" t="str">
        <f t="shared" si="1"/>
        <v/>
      </c>
    </row>
    <row r="75" spans="1:4" s="2" customFormat="1" ht="17.25" customHeight="1" x14ac:dyDescent="0.15">
      <c r="A75" s="200">
        <v>1252</v>
      </c>
      <c r="B75" s="161">
        <v>384</v>
      </c>
      <c r="C75" s="159" t="s">
        <v>336</v>
      </c>
      <c r="D75" s="197" t="str">
        <f t="shared" si="1"/>
        <v>★</v>
      </c>
    </row>
    <row r="76" spans="1:4" s="2" customFormat="1" ht="17.25" customHeight="1" x14ac:dyDescent="0.15">
      <c r="A76" s="198">
        <v>1255</v>
      </c>
      <c r="B76" s="158">
        <v>606</v>
      </c>
      <c r="C76" s="159" t="s">
        <v>163</v>
      </c>
      <c r="D76" s="197" t="str">
        <f t="shared" si="1"/>
        <v/>
      </c>
    </row>
    <row r="77" spans="1:4" s="2" customFormat="1" ht="17.25" customHeight="1" x14ac:dyDescent="0.15">
      <c r="A77" s="198">
        <v>1256</v>
      </c>
      <c r="B77" s="158">
        <v>606</v>
      </c>
      <c r="C77" s="159" t="s">
        <v>337</v>
      </c>
      <c r="D77" s="197" t="str">
        <f t="shared" si="1"/>
        <v>★</v>
      </c>
    </row>
    <row r="78" spans="1:4" s="2" customFormat="1" ht="17.25" customHeight="1" x14ac:dyDescent="0.15">
      <c r="A78" s="198">
        <v>1259</v>
      </c>
      <c r="B78" s="158">
        <v>881</v>
      </c>
      <c r="C78" s="159" t="s">
        <v>164</v>
      </c>
      <c r="D78" s="197" t="str">
        <f t="shared" si="1"/>
        <v/>
      </c>
    </row>
    <row r="79" spans="1:4" s="2" customFormat="1" ht="17.25" customHeight="1" x14ac:dyDescent="0.15">
      <c r="A79" s="198">
        <v>1260</v>
      </c>
      <c r="B79" s="158">
        <v>881</v>
      </c>
      <c r="C79" s="159" t="s">
        <v>338</v>
      </c>
      <c r="D79" s="197" t="str">
        <f t="shared" si="1"/>
        <v>★</v>
      </c>
    </row>
    <row r="80" spans="1:4" s="2" customFormat="1" ht="17.25" customHeight="1" x14ac:dyDescent="0.15">
      <c r="A80" s="198">
        <v>1263</v>
      </c>
      <c r="B80" s="158">
        <v>1004</v>
      </c>
      <c r="C80" s="159" t="s">
        <v>165</v>
      </c>
      <c r="D80" s="197" t="str">
        <f t="shared" si="1"/>
        <v/>
      </c>
    </row>
    <row r="81" spans="1:4" s="2" customFormat="1" ht="17.25" customHeight="1" x14ac:dyDescent="0.15">
      <c r="A81" s="198">
        <v>1264</v>
      </c>
      <c r="B81" s="158">
        <v>1004</v>
      </c>
      <c r="C81" s="159" t="s">
        <v>339</v>
      </c>
      <c r="D81" s="197" t="str">
        <f t="shared" si="1"/>
        <v>★</v>
      </c>
    </row>
    <row r="82" spans="1:4" s="2" customFormat="1" ht="17.25" customHeight="1" x14ac:dyDescent="0.15">
      <c r="A82" s="198">
        <v>1267</v>
      </c>
      <c r="B82" s="158">
        <v>1131</v>
      </c>
      <c r="C82" s="159" t="s">
        <v>166</v>
      </c>
      <c r="D82" s="197" t="str">
        <f t="shared" si="1"/>
        <v/>
      </c>
    </row>
    <row r="83" spans="1:4" s="2" customFormat="1" ht="17.25" customHeight="1" x14ac:dyDescent="0.15">
      <c r="A83" s="198">
        <v>1268</v>
      </c>
      <c r="B83" s="158">
        <v>1131</v>
      </c>
      <c r="C83" s="159" t="s">
        <v>340</v>
      </c>
      <c r="D83" s="197" t="str">
        <f t="shared" si="1"/>
        <v>★</v>
      </c>
    </row>
    <row r="84" spans="1:4" s="2" customFormat="1" ht="17.25" customHeight="1" x14ac:dyDescent="0.15">
      <c r="A84" s="198">
        <v>1271</v>
      </c>
      <c r="B84" s="158">
        <v>1256</v>
      </c>
      <c r="C84" s="159" t="s">
        <v>167</v>
      </c>
      <c r="D84" s="197" t="str">
        <f t="shared" si="1"/>
        <v/>
      </c>
    </row>
    <row r="85" spans="1:4" s="2" customFormat="1" ht="17.25" customHeight="1" x14ac:dyDescent="0.15">
      <c r="A85" s="198">
        <v>1272</v>
      </c>
      <c r="B85" s="158">
        <v>1256</v>
      </c>
      <c r="C85" s="159" t="s">
        <v>341</v>
      </c>
      <c r="D85" s="197" t="str">
        <f t="shared" si="1"/>
        <v>★</v>
      </c>
    </row>
    <row r="86" spans="1:4" s="2" customFormat="1" ht="17.25" customHeight="1" x14ac:dyDescent="0.15">
      <c r="A86" s="198">
        <v>1275</v>
      </c>
      <c r="B86" s="158">
        <v>1382</v>
      </c>
      <c r="C86" s="159" t="s">
        <v>168</v>
      </c>
      <c r="D86" s="197" t="str">
        <f t="shared" si="1"/>
        <v/>
      </c>
    </row>
    <row r="87" spans="1:4" s="2" customFormat="1" ht="17.25" customHeight="1" x14ac:dyDescent="0.15">
      <c r="A87" s="198">
        <v>1276</v>
      </c>
      <c r="B87" s="158">
        <v>1382</v>
      </c>
      <c r="C87" s="159" t="s">
        <v>342</v>
      </c>
      <c r="D87" s="197" t="str">
        <f t="shared" si="1"/>
        <v>★</v>
      </c>
    </row>
    <row r="88" spans="1:4" s="2" customFormat="1" ht="17.25" customHeight="1" x14ac:dyDescent="0.15">
      <c r="A88" s="198">
        <v>1279</v>
      </c>
      <c r="B88" s="158">
        <v>1506</v>
      </c>
      <c r="C88" s="159" t="s">
        <v>169</v>
      </c>
      <c r="D88" s="197" t="str">
        <f t="shared" si="1"/>
        <v/>
      </c>
    </row>
    <row r="89" spans="1:4" s="2" customFormat="1" ht="17.25" customHeight="1" x14ac:dyDescent="0.15">
      <c r="A89" s="198">
        <v>1280</v>
      </c>
      <c r="B89" s="158">
        <v>1506</v>
      </c>
      <c r="C89" s="159" t="s">
        <v>343</v>
      </c>
      <c r="D89" s="197" t="str">
        <f t="shared" si="1"/>
        <v>★</v>
      </c>
    </row>
    <row r="90" spans="1:4" s="2" customFormat="1" ht="17.25" customHeight="1" x14ac:dyDescent="0.15">
      <c r="A90" s="198">
        <v>1283</v>
      </c>
      <c r="B90" s="158">
        <v>1631</v>
      </c>
      <c r="C90" s="159" t="s">
        <v>170</v>
      </c>
      <c r="D90" s="197" t="str">
        <f t="shared" si="1"/>
        <v/>
      </c>
    </row>
    <row r="91" spans="1:4" s="2" customFormat="1" ht="17.25" customHeight="1" x14ac:dyDescent="0.15">
      <c r="A91" s="198">
        <v>1284</v>
      </c>
      <c r="B91" s="158">
        <v>1631</v>
      </c>
      <c r="C91" s="159" t="s">
        <v>344</v>
      </c>
      <c r="D91" s="197" t="str">
        <f t="shared" si="1"/>
        <v>★</v>
      </c>
    </row>
    <row r="92" spans="1:4" s="2" customFormat="1" ht="17.25" customHeight="1" x14ac:dyDescent="0.15">
      <c r="A92" s="198">
        <v>1287</v>
      </c>
      <c r="B92" s="158">
        <v>1755</v>
      </c>
      <c r="C92" s="159" t="s">
        <v>171</v>
      </c>
      <c r="D92" s="197" t="str">
        <f t="shared" si="1"/>
        <v/>
      </c>
    </row>
    <row r="93" spans="1:4" s="2" customFormat="1" ht="17.25" customHeight="1" x14ac:dyDescent="0.15">
      <c r="A93" s="198">
        <v>1288</v>
      </c>
      <c r="B93" s="158">
        <v>1755</v>
      </c>
      <c r="C93" s="159" t="s">
        <v>345</v>
      </c>
      <c r="D93" s="197" t="str">
        <f t="shared" si="1"/>
        <v>★</v>
      </c>
    </row>
    <row r="94" spans="1:4" s="2" customFormat="1" ht="17.25" customHeight="1" x14ac:dyDescent="0.15">
      <c r="A94" s="198">
        <v>1291</v>
      </c>
      <c r="B94" s="158">
        <v>1880</v>
      </c>
      <c r="C94" s="159" t="s">
        <v>172</v>
      </c>
      <c r="D94" s="197" t="str">
        <f t="shared" si="1"/>
        <v/>
      </c>
    </row>
    <row r="95" spans="1:4" s="2" customFormat="1" ht="17.25" customHeight="1" x14ac:dyDescent="0.15">
      <c r="A95" s="198">
        <v>1292</v>
      </c>
      <c r="B95" s="158">
        <v>1880</v>
      </c>
      <c r="C95" s="159" t="s">
        <v>346</v>
      </c>
      <c r="D95" s="197" t="str">
        <f t="shared" si="1"/>
        <v>★</v>
      </c>
    </row>
    <row r="96" spans="1:4" s="2" customFormat="1" ht="17.25" customHeight="1" x14ac:dyDescent="0.15">
      <c r="A96" s="198">
        <v>1295</v>
      </c>
      <c r="B96" s="158">
        <v>2004</v>
      </c>
      <c r="C96" s="159" t="s">
        <v>173</v>
      </c>
      <c r="D96" s="197" t="str">
        <f t="shared" si="1"/>
        <v/>
      </c>
    </row>
    <row r="97" spans="1:4" s="2" customFormat="1" ht="17.25" customHeight="1" x14ac:dyDescent="0.15">
      <c r="A97" s="198">
        <v>1296</v>
      </c>
      <c r="B97" s="158">
        <v>2004</v>
      </c>
      <c r="C97" s="159" t="s">
        <v>347</v>
      </c>
      <c r="D97" s="197" t="str">
        <f t="shared" si="1"/>
        <v>★</v>
      </c>
    </row>
    <row r="98" spans="1:4" s="50" customFormat="1" ht="17.25" customHeight="1" x14ac:dyDescent="0.15">
      <c r="A98" s="203">
        <v>1299</v>
      </c>
      <c r="B98" s="158">
        <v>2129</v>
      </c>
      <c r="C98" s="159" t="s">
        <v>174</v>
      </c>
      <c r="D98" s="197" t="str">
        <f t="shared" si="1"/>
        <v/>
      </c>
    </row>
    <row r="99" spans="1:4" s="50" customFormat="1" ht="17.25" customHeight="1" thickBot="1" x14ac:dyDescent="0.2">
      <c r="A99" s="204">
        <v>1300</v>
      </c>
      <c r="B99" s="186">
        <v>2129</v>
      </c>
      <c r="C99" s="171" t="s">
        <v>348</v>
      </c>
      <c r="D99" s="197" t="str">
        <f t="shared" si="1"/>
        <v>★</v>
      </c>
    </row>
    <row r="100" spans="1:4" s="2" customFormat="1" ht="17.25" customHeight="1" x14ac:dyDescent="0.15">
      <c r="A100" s="200">
        <v>1303</v>
      </c>
      <c r="B100" s="161">
        <v>569</v>
      </c>
      <c r="C100" s="164" t="s">
        <v>349</v>
      </c>
      <c r="D100" s="197" t="str">
        <f t="shared" si="1"/>
        <v/>
      </c>
    </row>
    <row r="101" spans="1:4" s="2" customFormat="1" ht="17.25" customHeight="1" x14ac:dyDescent="0.15">
      <c r="A101" s="198">
        <v>1304</v>
      </c>
      <c r="B101" s="158">
        <v>569</v>
      </c>
      <c r="C101" s="165" t="s">
        <v>469</v>
      </c>
      <c r="D101" s="197" t="str">
        <f t="shared" si="1"/>
        <v>★</v>
      </c>
    </row>
    <row r="102" spans="1:4" s="2" customFormat="1" ht="17.25" customHeight="1" x14ac:dyDescent="0.15">
      <c r="A102" s="198">
        <v>1307</v>
      </c>
      <c r="B102" s="158">
        <v>798</v>
      </c>
      <c r="C102" s="165" t="s">
        <v>350</v>
      </c>
      <c r="D102" s="197" t="str">
        <f t="shared" si="1"/>
        <v/>
      </c>
    </row>
    <row r="103" spans="1:4" s="2" customFormat="1" ht="17.25" customHeight="1" x14ac:dyDescent="0.15">
      <c r="A103" s="198">
        <v>1308</v>
      </c>
      <c r="B103" s="158">
        <v>798</v>
      </c>
      <c r="C103" s="165" t="s">
        <v>470</v>
      </c>
      <c r="D103" s="197" t="str">
        <f t="shared" si="1"/>
        <v>★</v>
      </c>
    </row>
    <row r="104" spans="1:4" s="2" customFormat="1" ht="17.25" customHeight="1" x14ac:dyDescent="0.15">
      <c r="A104" s="198">
        <v>1311</v>
      </c>
      <c r="B104" s="158">
        <v>900</v>
      </c>
      <c r="C104" s="165" t="s">
        <v>351</v>
      </c>
      <c r="D104" s="197" t="str">
        <f>IF(B103=B104,"★","")</f>
        <v/>
      </c>
    </row>
    <row r="105" spans="1:4" s="2" customFormat="1" ht="17.25" customHeight="1" x14ac:dyDescent="0.15">
      <c r="A105" s="198">
        <v>1312</v>
      </c>
      <c r="B105" s="158">
        <v>900</v>
      </c>
      <c r="C105" s="165" t="s">
        <v>627</v>
      </c>
      <c r="D105" s="205" t="str">
        <f>IF(B104=B105,"★","")</f>
        <v>★</v>
      </c>
    </row>
    <row r="106" spans="1:4" s="2" customFormat="1" ht="17.25" customHeight="1" x14ac:dyDescent="0.15">
      <c r="A106" s="200">
        <v>1315</v>
      </c>
      <c r="B106" s="161">
        <v>1007</v>
      </c>
      <c r="C106" s="164" t="s">
        <v>352</v>
      </c>
      <c r="D106" s="206" t="str">
        <f t="shared" si="1"/>
        <v/>
      </c>
    </row>
    <row r="107" spans="1:4" s="2" customFormat="1" ht="17.25" customHeight="1" x14ac:dyDescent="0.15">
      <c r="A107" s="198">
        <v>1316</v>
      </c>
      <c r="B107" s="158">
        <v>1007</v>
      </c>
      <c r="C107" s="165" t="s">
        <v>471</v>
      </c>
      <c r="D107" s="197" t="str">
        <f t="shared" si="1"/>
        <v>★</v>
      </c>
    </row>
    <row r="108" spans="1:4" s="2" customFormat="1" ht="17.25" customHeight="1" x14ac:dyDescent="0.15">
      <c r="A108" s="198">
        <v>1319</v>
      </c>
      <c r="B108" s="158">
        <v>1110</v>
      </c>
      <c r="C108" s="165" t="s">
        <v>354</v>
      </c>
      <c r="D108" s="197" t="str">
        <f t="shared" si="1"/>
        <v/>
      </c>
    </row>
    <row r="109" spans="1:4" s="2" customFormat="1" ht="17.25" customHeight="1" x14ac:dyDescent="0.15">
      <c r="A109" s="198">
        <v>1320</v>
      </c>
      <c r="B109" s="158">
        <v>1110</v>
      </c>
      <c r="C109" s="165" t="s">
        <v>472</v>
      </c>
      <c r="D109" s="205" t="str">
        <f>IF(B108=B109,"★","")</f>
        <v>★</v>
      </c>
    </row>
    <row r="110" spans="1:4" s="2" customFormat="1" ht="17.25" customHeight="1" x14ac:dyDescent="0.15">
      <c r="A110" s="200">
        <v>1323</v>
      </c>
      <c r="B110" s="161">
        <v>835</v>
      </c>
      <c r="C110" s="164" t="s">
        <v>355</v>
      </c>
      <c r="D110" s="206" t="str">
        <f t="shared" si="1"/>
        <v/>
      </c>
    </row>
    <row r="111" spans="1:4" s="2" customFormat="1" ht="17.25" customHeight="1" x14ac:dyDescent="0.15">
      <c r="A111" s="198">
        <v>1324</v>
      </c>
      <c r="B111" s="158">
        <v>835</v>
      </c>
      <c r="C111" s="165" t="s">
        <v>473</v>
      </c>
      <c r="D111" s="197" t="str">
        <f>IF(B110=B111,"★","")</f>
        <v>★</v>
      </c>
    </row>
    <row r="112" spans="1:4" s="2" customFormat="1" ht="17.25" customHeight="1" x14ac:dyDescent="0.15">
      <c r="A112" s="198">
        <v>1327</v>
      </c>
      <c r="B112" s="158">
        <v>937</v>
      </c>
      <c r="C112" s="165" t="s">
        <v>356</v>
      </c>
      <c r="D112" s="205" t="str">
        <f>IF(B111=B112,"★","")</f>
        <v/>
      </c>
    </row>
    <row r="113" spans="1:4" s="2" customFormat="1" ht="17.25" customHeight="1" x14ac:dyDescent="0.15">
      <c r="A113" s="200">
        <v>1328</v>
      </c>
      <c r="B113" s="161">
        <v>937</v>
      </c>
      <c r="C113" s="164" t="s">
        <v>474</v>
      </c>
      <c r="D113" s="206" t="str">
        <f t="shared" si="1"/>
        <v>★</v>
      </c>
    </row>
    <row r="114" spans="1:4" s="2" customFormat="1" ht="17.25" customHeight="1" x14ac:dyDescent="0.15">
      <c r="A114" s="198">
        <v>1331</v>
      </c>
      <c r="B114" s="158">
        <v>1044</v>
      </c>
      <c r="C114" s="165" t="s">
        <v>357</v>
      </c>
      <c r="D114" s="197" t="str">
        <f t="shared" si="1"/>
        <v/>
      </c>
    </row>
    <row r="115" spans="1:4" s="2" customFormat="1" ht="17.25" customHeight="1" x14ac:dyDescent="0.15">
      <c r="A115" s="200">
        <v>1332</v>
      </c>
      <c r="B115" s="161">
        <v>1044</v>
      </c>
      <c r="C115" s="164" t="s">
        <v>475</v>
      </c>
      <c r="D115" s="197" t="str">
        <f t="shared" si="1"/>
        <v>★</v>
      </c>
    </row>
    <row r="116" spans="1:4" s="2" customFormat="1" ht="17.25" customHeight="1" x14ac:dyDescent="0.15">
      <c r="A116" s="200">
        <v>1335</v>
      </c>
      <c r="B116" s="161">
        <v>1147</v>
      </c>
      <c r="C116" s="164" t="s">
        <v>358</v>
      </c>
      <c r="D116" s="197" t="str">
        <f t="shared" si="1"/>
        <v/>
      </c>
    </row>
    <row r="117" spans="1:4" s="2" customFormat="1" ht="17.25" customHeight="1" x14ac:dyDescent="0.15">
      <c r="A117" s="198">
        <v>1336</v>
      </c>
      <c r="B117" s="158">
        <v>1147</v>
      </c>
      <c r="C117" s="165" t="s">
        <v>476</v>
      </c>
      <c r="D117" s="197" t="str">
        <f t="shared" si="1"/>
        <v>★</v>
      </c>
    </row>
    <row r="118" spans="1:4" s="2" customFormat="1" ht="17.25" customHeight="1" x14ac:dyDescent="0.15">
      <c r="A118" s="198">
        <v>1339</v>
      </c>
      <c r="B118" s="158">
        <v>984</v>
      </c>
      <c r="C118" s="165" t="s">
        <v>359</v>
      </c>
      <c r="D118" s="197" t="str">
        <f t="shared" si="1"/>
        <v/>
      </c>
    </row>
    <row r="119" spans="1:4" s="2" customFormat="1" ht="17.25" customHeight="1" x14ac:dyDescent="0.15">
      <c r="A119" s="198">
        <v>1340</v>
      </c>
      <c r="B119" s="158">
        <v>984</v>
      </c>
      <c r="C119" s="165" t="s">
        <v>477</v>
      </c>
      <c r="D119" s="197" t="str">
        <f>IF(B118=B119,"★","")</f>
        <v>★</v>
      </c>
    </row>
    <row r="120" spans="1:4" s="2" customFormat="1" ht="17.25" customHeight="1" x14ac:dyDescent="0.15">
      <c r="A120" s="198">
        <v>1343</v>
      </c>
      <c r="B120" s="158">
        <v>1090</v>
      </c>
      <c r="C120" s="165" t="s">
        <v>360</v>
      </c>
      <c r="D120" s="205" t="str">
        <f>IF(B119=B120,"★","")</f>
        <v/>
      </c>
    </row>
    <row r="121" spans="1:4" s="2" customFormat="1" ht="17.25" customHeight="1" x14ac:dyDescent="0.15">
      <c r="A121" s="200">
        <v>1344</v>
      </c>
      <c r="B121" s="161">
        <v>1090</v>
      </c>
      <c r="C121" s="164" t="s">
        <v>478</v>
      </c>
      <c r="D121" s="206" t="str">
        <f t="shared" si="1"/>
        <v>★</v>
      </c>
    </row>
    <row r="122" spans="1:4" s="2" customFormat="1" ht="17.25" customHeight="1" x14ac:dyDescent="0.15">
      <c r="A122" s="198">
        <v>1347</v>
      </c>
      <c r="B122" s="158">
        <v>1194</v>
      </c>
      <c r="C122" s="165" t="s">
        <v>361</v>
      </c>
      <c r="D122" s="197" t="str">
        <f>IF(B121=B122,"★","")</f>
        <v/>
      </c>
    </row>
    <row r="123" spans="1:4" s="2" customFormat="1" ht="17.25" customHeight="1" x14ac:dyDescent="0.15">
      <c r="A123" s="198">
        <v>1348</v>
      </c>
      <c r="B123" s="158">
        <v>1194</v>
      </c>
      <c r="C123" s="165" t="s">
        <v>479</v>
      </c>
      <c r="D123" s="197" t="str">
        <f>IF(B122=B123,"★","")</f>
        <v>★</v>
      </c>
    </row>
    <row r="124" spans="1:4" s="2" customFormat="1" ht="17.25" customHeight="1" x14ac:dyDescent="0.15">
      <c r="A124" s="198">
        <v>1351</v>
      </c>
      <c r="B124" s="158">
        <v>1110</v>
      </c>
      <c r="C124" s="165" t="s">
        <v>362</v>
      </c>
      <c r="D124" s="205" t="str">
        <f>IF(B121=B122,"★","")</f>
        <v/>
      </c>
    </row>
    <row r="125" spans="1:4" s="2" customFormat="1" ht="17.25" customHeight="1" x14ac:dyDescent="0.15">
      <c r="A125" s="200">
        <v>1352</v>
      </c>
      <c r="B125" s="161">
        <v>1110</v>
      </c>
      <c r="C125" s="164" t="s">
        <v>480</v>
      </c>
      <c r="D125" s="206" t="str">
        <f>IF(B124=B125,"★","")</f>
        <v>★</v>
      </c>
    </row>
    <row r="126" spans="1:4" s="2" customFormat="1" ht="17.25" customHeight="1" x14ac:dyDescent="0.15">
      <c r="A126" s="198">
        <v>1355</v>
      </c>
      <c r="B126" s="158">
        <v>1214</v>
      </c>
      <c r="C126" s="165" t="s">
        <v>363</v>
      </c>
      <c r="D126" s="197" t="str">
        <f t="shared" si="1"/>
        <v/>
      </c>
    </row>
    <row r="127" spans="1:4" s="2" customFormat="1" ht="17.25" customHeight="1" x14ac:dyDescent="0.15">
      <c r="A127" s="198">
        <v>1356</v>
      </c>
      <c r="B127" s="158">
        <v>1214</v>
      </c>
      <c r="C127" s="165" t="s">
        <v>481</v>
      </c>
      <c r="D127" s="205" t="str">
        <f>IF(B124=B125,"★","")</f>
        <v>★</v>
      </c>
    </row>
    <row r="128" spans="1:4" s="2" customFormat="1" ht="17.25" customHeight="1" x14ac:dyDescent="0.15">
      <c r="A128" s="200">
        <v>1359</v>
      </c>
      <c r="B128" s="161">
        <v>1235</v>
      </c>
      <c r="C128" s="164" t="s">
        <v>364</v>
      </c>
      <c r="D128" s="206" t="str">
        <f t="shared" si="1"/>
        <v/>
      </c>
    </row>
    <row r="129" spans="1:4" s="2" customFormat="1" ht="17.25" customHeight="1" thickBot="1" x14ac:dyDescent="0.2">
      <c r="A129" s="199">
        <v>1360</v>
      </c>
      <c r="B129" s="186">
        <v>1235</v>
      </c>
      <c r="C129" s="169" t="s">
        <v>482</v>
      </c>
      <c r="D129" s="205" t="str">
        <f>IF(B124=B125,"★","")</f>
        <v>★</v>
      </c>
    </row>
    <row r="130" spans="1:4" s="2" customFormat="1" ht="17.25" customHeight="1" x14ac:dyDescent="0.15">
      <c r="A130" s="207">
        <v>1363</v>
      </c>
      <c r="B130" s="187">
        <v>468</v>
      </c>
      <c r="C130" s="188" t="s">
        <v>365</v>
      </c>
      <c r="D130" s="206" t="str">
        <f t="shared" si="1"/>
        <v/>
      </c>
    </row>
    <row r="131" spans="1:4" s="2" customFormat="1" ht="17.25" customHeight="1" x14ac:dyDescent="0.15">
      <c r="A131" s="200">
        <v>1364</v>
      </c>
      <c r="B131" s="161">
        <v>468</v>
      </c>
      <c r="C131" s="164" t="s">
        <v>483</v>
      </c>
      <c r="D131" s="197" t="str">
        <f t="shared" si="1"/>
        <v>★</v>
      </c>
    </row>
    <row r="132" spans="1:4" s="2" customFormat="1" ht="17.25" customHeight="1" x14ac:dyDescent="0.15">
      <c r="A132" s="198">
        <v>1367</v>
      </c>
      <c r="B132" s="158">
        <v>651</v>
      </c>
      <c r="C132" s="165" t="s">
        <v>366</v>
      </c>
      <c r="D132" s="197" t="str">
        <f t="shared" ref="D132:D196" si="2">IF(B131=B132,"★","")</f>
        <v/>
      </c>
    </row>
    <row r="133" spans="1:4" s="2" customFormat="1" ht="17.25" customHeight="1" x14ac:dyDescent="0.15">
      <c r="A133" s="198">
        <v>1368</v>
      </c>
      <c r="B133" s="158">
        <v>651</v>
      </c>
      <c r="C133" s="165" t="s">
        <v>484</v>
      </c>
      <c r="D133" s="197" t="str">
        <f t="shared" si="2"/>
        <v>★</v>
      </c>
    </row>
    <row r="134" spans="1:4" s="2" customFormat="1" ht="17.25" customHeight="1" x14ac:dyDescent="0.15">
      <c r="A134" s="198">
        <v>1371</v>
      </c>
      <c r="B134" s="158">
        <v>733</v>
      </c>
      <c r="C134" s="165" t="s">
        <v>367</v>
      </c>
      <c r="D134" s="197" t="str">
        <f t="shared" si="2"/>
        <v/>
      </c>
    </row>
    <row r="135" spans="1:4" s="2" customFormat="1" ht="17.25" customHeight="1" x14ac:dyDescent="0.15">
      <c r="A135" s="198">
        <v>1372</v>
      </c>
      <c r="B135" s="158">
        <v>733</v>
      </c>
      <c r="C135" s="165" t="s">
        <v>485</v>
      </c>
      <c r="D135" s="205" t="str">
        <f>IF(B124=B125,"★","")</f>
        <v>★</v>
      </c>
    </row>
    <row r="136" spans="1:4" s="2" customFormat="1" ht="17.25" customHeight="1" x14ac:dyDescent="0.15">
      <c r="A136" s="198">
        <v>1375</v>
      </c>
      <c r="B136" s="158">
        <v>818</v>
      </c>
      <c r="C136" s="165" t="s">
        <v>368</v>
      </c>
      <c r="D136" s="197" t="str">
        <f t="shared" si="2"/>
        <v/>
      </c>
    </row>
    <row r="137" spans="1:4" s="2" customFormat="1" ht="17.25" customHeight="1" x14ac:dyDescent="0.15">
      <c r="A137" s="198">
        <v>1376</v>
      </c>
      <c r="B137" s="158">
        <v>818</v>
      </c>
      <c r="C137" s="165" t="s">
        <v>486</v>
      </c>
      <c r="D137" s="197" t="str">
        <f t="shared" si="2"/>
        <v>★</v>
      </c>
    </row>
    <row r="138" spans="1:4" s="2" customFormat="1" ht="17.25" customHeight="1" x14ac:dyDescent="0.15">
      <c r="A138" s="198">
        <v>1379</v>
      </c>
      <c r="B138" s="158">
        <v>901</v>
      </c>
      <c r="C138" s="165" t="s">
        <v>369</v>
      </c>
      <c r="D138" s="197" t="str">
        <f t="shared" si="2"/>
        <v/>
      </c>
    </row>
    <row r="139" spans="1:4" s="2" customFormat="1" ht="17.25" customHeight="1" x14ac:dyDescent="0.15">
      <c r="A139" s="198">
        <v>1380</v>
      </c>
      <c r="B139" s="158">
        <v>901</v>
      </c>
      <c r="C139" s="165" t="s">
        <v>487</v>
      </c>
      <c r="D139" s="205" t="str">
        <f>IF(B124=B125,"★","")</f>
        <v>★</v>
      </c>
    </row>
    <row r="140" spans="1:4" s="2" customFormat="1" ht="17.25" customHeight="1" x14ac:dyDescent="0.15">
      <c r="A140" s="198">
        <v>1383</v>
      </c>
      <c r="B140" s="158">
        <v>688</v>
      </c>
      <c r="C140" s="165" t="s">
        <v>370</v>
      </c>
      <c r="D140" s="197" t="str">
        <f t="shared" si="2"/>
        <v/>
      </c>
    </row>
    <row r="141" spans="1:4" s="2" customFormat="1" ht="17.25" customHeight="1" x14ac:dyDescent="0.15">
      <c r="A141" s="198">
        <v>1384</v>
      </c>
      <c r="B141" s="158">
        <v>688</v>
      </c>
      <c r="C141" s="165" t="s">
        <v>488</v>
      </c>
      <c r="D141" s="197" t="str">
        <f t="shared" si="2"/>
        <v>★</v>
      </c>
    </row>
    <row r="142" spans="1:4" s="2" customFormat="1" ht="17.25" customHeight="1" x14ac:dyDescent="0.15">
      <c r="A142" s="198">
        <v>1387</v>
      </c>
      <c r="B142" s="158">
        <v>770</v>
      </c>
      <c r="C142" s="165" t="s">
        <v>371</v>
      </c>
      <c r="D142" s="197" t="str">
        <f t="shared" si="2"/>
        <v/>
      </c>
    </row>
    <row r="143" spans="1:4" s="2" customFormat="1" ht="17.25" customHeight="1" x14ac:dyDescent="0.15">
      <c r="A143" s="198">
        <v>1388</v>
      </c>
      <c r="B143" s="158">
        <v>770</v>
      </c>
      <c r="C143" s="165" t="s">
        <v>489</v>
      </c>
      <c r="D143" s="197" t="str">
        <f t="shared" si="2"/>
        <v>★</v>
      </c>
    </row>
    <row r="144" spans="1:4" s="2" customFormat="1" ht="17.25" customHeight="1" x14ac:dyDescent="0.15">
      <c r="A144" s="198">
        <v>1391</v>
      </c>
      <c r="B144" s="158">
        <v>855</v>
      </c>
      <c r="C144" s="165" t="s">
        <v>372</v>
      </c>
      <c r="D144" s="197" t="str">
        <f t="shared" si="2"/>
        <v/>
      </c>
    </row>
    <row r="145" spans="1:4" s="2" customFormat="1" ht="17.25" customHeight="1" x14ac:dyDescent="0.15">
      <c r="A145" s="198">
        <v>1392</v>
      </c>
      <c r="B145" s="158">
        <v>855</v>
      </c>
      <c r="C145" s="165" t="s">
        <v>490</v>
      </c>
      <c r="D145" s="197" t="str">
        <f t="shared" si="2"/>
        <v>★</v>
      </c>
    </row>
    <row r="146" spans="1:4" s="2" customFormat="1" ht="17.25" customHeight="1" x14ac:dyDescent="0.15">
      <c r="A146" s="198">
        <v>1395</v>
      </c>
      <c r="B146" s="158">
        <v>938</v>
      </c>
      <c r="C146" s="165" t="s">
        <v>373</v>
      </c>
      <c r="D146" s="197" t="str">
        <f t="shared" si="2"/>
        <v/>
      </c>
    </row>
    <row r="147" spans="1:4" s="2" customFormat="1" ht="17.25" customHeight="1" x14ac:dyDescent="0.15">
      <c r="A147" s="198">
        <v>1396</v>
      </c>
      <c r="B147" s="158">
        <v>938</v>
      </c>
      <c r="C147" s="165" t="s">
        <v>491</v>
      </c>
      <c r="D147" s="197" t="str">
        <f t="shared" si="2"/>
        <v>★</v>
      </c>
    </row>
    <row r="148" spans="1:4" s="2" customFormat="1" ht="17.25" customHeight="1" x14ac:dyDescent="0.15">
      <c r="A148" s="198">
        <v>1399</v>
      </c>
      <c r="B148" s="158">
        <v>816</v>
      </c>
      <c r="C148" s="165" t="s">
        <v>374</v>
      </c>
      <c r="D148" s="197" t="str">
        <f t="shared" si="2"/>
        <v/>
      </c>
    </row>
    <row r="149" spans="1:4" s="2" customFormat="1" ht="17.25" customHeight="1" x14ac:dyDescent="0.15">
      <c r="A149" s="198">
        <v>1400</v>
      </c>
      <c r="B149" s="158">
        <v>816</v>
      </c>
      <c r="C149" s="165" t="s">
        <v>492</v>
      </c>
      <c r="D149" s="197" t="str">
        <f t="shared" si="2"/>
        <v>★</v>
      </c>
    </row>
    <row r="150" spans="1:4" s="2" customFormat="1" ht="17.25" customHeight="1" x14ac:dyDescent="0.15">
      <c r="A150" s="198">
        <v>1403</v>
      </c>
      <c r="B150" s="158">
        <v>901</v>
      </c>
      <c r="C150" s="165" t="s">
        <v>375</v>
      </c>
      <c r="D150" s="197" t="str">
        <f t="shared" si="2"/>
        <v/>
      </c>
    </row>
    <row r="151" spans="1:4" s="2" customFormat="1" ht="17.25" customHeight="1" x14ac:dyDescent="0.15">
      <c r="A151" s="198">
        <v>1404</v>
      </c>
      <c r="B151" s="158">
        <v>901</v>
      </c>
      <c r="C151" s="165" t="s">
        <v>493</v>
      </c>
      <c r="D151" s="197" t="str">
        <f t="shared" si="2"/>
        <v>★</v>
      </c>
    </row>
    <row r="152" spans="1:4" s="2" customFormat="1" ht="17.25" customHeight="1" x14ac:dyDescent="0.15">
      <c r="A152" s="198">
        <v>1407</v>
      </c>
      <c r="B152" s="158">
        <v>984</v>
      </c>
      <c r="C152" s="165" t="s">
        <v>376</v>
      </c>
      <c r="D152" s="197" t="str">
        <f t="shared" si="2"/>
        <v/>
      </c>
    </row>
    <row r="153" spans="1:4" s="2" customFormat="1" ht="17.25" customHeight="1" x14ac:dyDescent="0.15">
      <c r="A153" s="198">
        <v>1408</v>
      </c>
      <c r="B153" s="158">
        <v>984</v>
      </c>
      <c r="C153" s="165" t="s">
        <v>494</v>
      </c>
      <c r="D153" s="197" t="str">
        <f t="shared" si="2"/>
        <v>★</v>
      </c>
    </row>
    <row r="154" spans="1:4" s="2" customFormat="1" ht="17.25" customHeight="1" x14ac:dyDescent="0.15">
      <c r="A154" s="198">
        <v>1411</v>
      </c>
      <c r="B154" s="158">
        <v>921</v>
      </c>
      <c r="C154" s="165" t="s">
        <v>377</v>
      </c>
      <c r="D154" s="197" t="str">
        <f t="shared" si="2"/>
        <v/>
      </c>
    </row>
    <row r="155" spans="1:4" s="2" customFormat="1" ht="17.25" customHeight="1" x14ac:dyDescent="0.15">
      <c r="A155" s="198">
        <v>1412</v>
      </c>
      <c r="B155" s="158">
        <v>921</v>
      </c>
      <c r="C155" s="165" t="s">
        <v>495</v>
      </c>
      <c r="D155" s="197" t="str">
        <f t="shared" si="2"/>
        <v>★</v>
      </c>
    </row>
    <row r="156" spans="1:4" s="2" customFormat="1" ht="17.25" customHeight="1" x14ac:dyDescent="0.15">
      <c r="A156" s="198">
        <v>1415</v>
      </c>
      <c r="B156" s="158">
        <v>1004</v>
      </c>
      <c r="C156" s="165" t="s">
        <v>378</v>
      </c>
      <c r="D156" s="197" t="str">
        <f t="shared" si="2"/>
        <v/>
      </c>
    </row>
    <row r="157" spans="1:4" s="2" customFormat="1" ht="17.25" customHeight="1" x14ac:dyDescent="0.15">
      <c r="A157" s="198">
        <v>1416</v>
      </c>
      <c r="B157" s="158">
        <v>1004</v>
      </c>
      <c r="C157" s="165" t="s">
        <v>496</v>
      </c>
      <c r="D157" s="197" t="str">
        <f t="shared" si="2"/>
        <v>★</v>
      </c>
    </row>
    <row r="158" spans="1:4" s="2" customFormat="1" ht="17.25" customHeight="1" x14ac:dyDescent="0.15">
      <c r="A158" s="198">
        <v>1419</v>
      </c>
      <c r="B158" s="158">
        <v>1026</v>
      </c>
      <c r="C158" s="165" t="s">
        <v>379</v>
      </c>
      <c r="D158" s="197" t="str">
        <f t="shared" si="2"/>
        <v/>
      </c>
    </row>
    <row r="159" spans="1:4" s="2" customFormat="1" ht="17.25" customHeight="1" thickBot="1" x14ac:dyDescent="0.2">
      <c r="A159" s="199">
        <v>1420</v>
      </c>
      <c r="B159" s="186">
        <v>1026</v>
      </c>
      <c r="C159" s="169" t="s">
        <v>497</v>
      </c>
      <c r="D159" s="197" t="str">
        <f t="shared" si="2"/>
        <v>★</v>
      </c>
    </row>
    <row r="160" spans="1:4" s="2" customFormat="1" ht="17.25" customHeight="1" x14ac:dyDescent="0.15">
      <c r="A160" s="207">
        <v>1423</v>
      </c>
      <c r="B160" s="189">
        <v>441</v>
      </c>
      <c r="C160" s="188" t="s">
        <v>380</v>
      </c>
      <c r="D160" s="197" t="str">
        <f t="shared" si="2"/>
        <v/>
      </c>
    </row>
    <row r="161" spans="1:4" s="2" customFormat="1" ht="17.25" customHeight="1" x14ac:dyDescent="0.15">
      <c r="A161" s="208">
        <v>1424</v>
      </c>
      <c r="B161" s="166">
        <v>441</v>
      </c>
      <c r="C161" s="164" t="s">
        <v>498</v>
      </c>
      <c r="D161" s="197" t="str">
        <f t="shared" si="2"/>
        <v>★</v>
      </c>
    </row>
    <row r="162" spans="1:4" s="2" customFormat="1" ht="17.25" customHeight="1" x14ac:dyDescent="0.15">
      <c r="A162" s="198">
        <v>1427</v>
      </c>
      <c r="B162" s="167">
        <v>670</v>
      </c>
      <c r="C162" s="165" t="s">
        <v>381</v>
      </c>
      <c r="D162" s="197" t="str">
        <f t="shared" si="2"/>
        <v/>
      </c>
    </row>
    <row r="163" spans="1:4" s="2" customFormat="1" ht="17.25" customHeight="1" x14ac:dyDescent="0.15">
      <c r="A163" s="198">
        <v>1428</v>
      </c>
      <c r="B163" s="167">
        <v>670</v>
      </c>
      <c r="C163" s="165" t="s">
        <v>499</v>
      </c>
      <c r="D163" s="197" t="str">
        <f t="shared" si="2"/>
        <v>★</v>
      </c>
    </row>
    <row r="164" spans="1:4" s="2" customFormat="1" ht="17.25" customHeight="1" x14ac:dyDescent="0.15">
      <c r="A164" s="198">
        <v>1431</v>
      </c>
      <c r="B164" s="167">
        <v>772</v>
      </c>
      <c r="C164" s="165" t="s">
        <v>382</v>
      </c>
      <c r="D164" s="197" t="str">
        <f t="shared" si="2"/>
        <v/>
      </c>
    </row>
    <row r="165" spans="1:4" s="2" customFormat="1" ht="17.25" customHeight="1" x14ac:dyDescent="0.15">
      <c r="A165" s="198">
        <v>1432</v>
      </c>
      <c r="B165" s="167">
        <v>772</v>
      </c>
      <c r="C165" s="165" t="s">
        <v>500</v>
      </c>
      <c r="D165" s="197" t="str">
        <f t="shared" si="2"/>
        <v>★</v>
      </c>
    </row>
    <row r="166" spans="1:4" s="2" customFormat="1" ht="17.25" customHeight="1" x14ac:dyDescent="0.15">
      <c r="A166" s="209">
        <v>1435</v>
      </c>
      <c r="B166" s="167">
        <v>879</v>
      </c>
      <c r="C166" s="165" t="s">
        <v>383</v>
      </c>
      <c r="D166" s="197" t="str">
        <f t="shared" si="2"/>
        <v/>
      </c>
    </row>
    <row r="167" spans="1:4" s="2" customFormat="1" ht="17.25" customHeight="1" x14ac:dyDescent="0.15">
      <c r="A167" s="209">
        <v>1436</v>
      </c>
      <c r="B167" s="167">
        <v>879</v>
      </c>
      <c r="C167" s="165" t="s">
        <v>501</v>
      </c>
      <c r="D167" s="197" t="str">
        <f t="shared" si="2"/>
        <v>★</v>
      </c>
    </row>
    <row r="168" spans="1:4" s="2" customFormat="1" ht="17.25" customHeight="1" x14ac:dyDescent="0.15">
      <c r="A168" s="209">
        <v>1439</v>
      </c>
      <c r="B168" s="167">
        <v>982</v>
      </c>
      <c r="C168" s="165" t="s">
        <v>384</v>
      </c>
      <c r="D168" s="197" t="str">
        <f t="shared" si="2"/>
        <v/>
      </c>
    </row>
    <row r="169" spans="1:4" s="2" customFormat="1" ht="17.25" customHeight="1" x14ac:dyDescent="0.15">
      <c r="A169" s="209">
        <v>1440</v>
      </c>
      <c r="B169" s="167">
        <v>982</v>
      </c>
      <c r="C169" s="165" t="s">
        <v>502</v>
      </c>
      <c r="D169" s="197" t="str">
        <f t="shared" si="2"/>
        <v>★</v>
      </c>
    </row>
    <row r="170" spans="1:4" s="2" customFormat="1" ht="17.25" customHeight="1" x14ac:dyDescent="0.15">
      <c r="A170" s="198">
        <v>1443</v>
      </c>
      <c r="B170" s="167">
        <v>633</v>
      </c>
      <c r="C170" s="165" t="s">
        <v>385</v>
      </c>
      <c r="D170" s="197" t="str">
        <f t="shared" si="2"/>
        <v/>
      </c>
    </row>
    <row r="171" spans="1:4" s="2" customFormat="1" ht="17.25" customHeight="1" x14ac:dyDescent="0.15">
      <c r="A171" s="198">
        <v>1444</v>
      </c>
      <c r="B171" s="167">
        <v>633</v>
      </c>
      <c r="C171" s="165" t="s">
        <v>503</v>
      </c>
      <c r="D171" s="197" t="str">
        <f t="shared" si="2"/>
        <v>★</v>
      </c>
    </row>
    <row r="172" spans="1:4" s="2" customFormat="1" ht="17.25" customHeight="1" x14ac:dyDescent="0.15">
      <c r="A172" s="198">
        <v>1447</v>
      </c>
      <c r="B172" s="167">
        <v>735</v>
      </c>
      <c r="C172" s="165" t="s">
        <v>386</v>
      </c>
      <c r="D172" s="197" t="str">
        <f t="shared" si="2"/>
        <v/>
      </c>
    </row>
    <row r="173" spans="1:4" s="2" customFormat="1" ht="17.25" customHeight="1" x14ac:dyDescent="0.15">
      <c r="A173" s="198">
        <v>1448</v>
      </c>
      <c r="B173" s="167">
        <v>735</v>
      </c>
      <c r="C173" s="165" t="s">
        <v>504</v>
      </c>
      <c r="D173" s="197" t="str">
        <f t="shared" si="2"/>
        <v>★</v>
      </c>
    </row>
    <row r="174" spans="1:4" s="2" customFormat="1" ht="17.25" customHeight="1" x14ac:dyDescent="0.15">
      <c r="A174" s="198">
        <v>1451</v>
      </c>
      <c r="B174" s="167">
        <v>842</v>
      </c>
      <c r="C174" s="165" t="s">
        <v>387</v>
      </c>
      <c r="D174" s="197" t="str">
        <f t="shared" si="2"/>
        <v/>
      </c>
    </row>
    <row r="175" spans="1:4" s="2" customFormat="1" ht="17.25" customHeight="1" x14ac:dyDescent="0.15">
      <c r="A175" s="198">
        <v>1452</v>
      </c>
      <c r="B175" s="167">
        <v>842</v>
      </c>
      <c r="C175" s="165" t="s">
        <v>505</v>
      </c>
      <c r="D175" s="197" t="str">
        <f t="shared" si="2"/>
        <v>★</v>
      </c>
    </row>
    <row r="176" spans="1:4" s="2" customFormat="1" ht="17.25" customHeight="1" x14ac:dyDescent="0.15">
      <c r="A176" s="198">
        <v>1455</v>
      </c>
      <c r="B176" s="167">
        <v>945</v>
      </c>
      <c r="C176" s="165" t="s">
        <v>388</v>
      </c>
      <c r="D176" s="197" t="str">
        <f t="shared" si="2"/>
        <v/>
      </c>
    </row>
    <row r="177" spans="1:4" s="2" customFormat="1" ht="17.25" customHeight="1" x14ac:dyDescent="0.15">
      <c r="A177" s="198">
        <v>1456</v>
      </c>
      <c r="B177" s="167">
        <v>945</v>
      </c>
      <c r="C177" s="165" t="s">
        <v>506</v>
      </c>
      <c r="D177" s="197" t="str">
        <f t="shared" si="2"/>
        <v>★</v>
      </c>
    </row>
    <row r="178" spans="1:4" s="2" customFormat="1" ht="17.25" customHeight="1" x14ac:dyDescent="0.15">
      <c r="A178" s="198">
        <v>1459</v>
      </c>
      <c r="B178" s="167">
        <v>690</v>
      </c>
      <c r="C178" s="165" t="s">
        <v>389</v>
      </c>
      <c r="D178" s="197" t="str">
        <f t="shared" si="2"/>
        <v/>
      </c>
    </row>
    <row r="179" spans="1:4" s="2" customFormat="1" ht="17.25" customHeight="1" x14ac:dyDescent="0.15">
      <c r="A179" s="198">
        <v>1460</v>
      </c>
      <c r="B179" s="167">
        <v>690</v>
      </c>
      <c r="C179" s="165" t="s">
        <v>507</v>
      </c>
      <c r="D179" s="197" t="str">
        <f t="shared" si="2"/>
        <v>★</v>
      </c>
    </row>
    <row r="180" spans="1:4" s="2" customFormat="1" ht="17.25" customHeight="1" x14ac:dyDescent="0.15">
      <c r="A180" s="209">
        <v>1463</v>
      </c>
      <c r="B180" s="167">
        <v>796</v>
      </c>
      <c r="C180" s="165" t="s">
        <v>390</v>
      </c>
      <c r="D180" s="197" t="str">
        <f t="shared" si="2"/>
        <v/>
      </c>
    </row>
    <row r="181" spans="1:4" s="2" customFormat="1" ht="17.25" customHeight="1" x14ac:dyDescent="0.15">
      <c r="A181" s="209">
        <v>1464</v>
      </c>
      <c r="B181" s="167">
        <v>796</v>
      </c>
      <c r="C181" s="165" t="s">
        <v>508</v>
      </c>
      <c r="D181" s="197" t="str">
        <f t="shared" si="2"/>
        <v>★</v>
      </c>
    </row>
    <row r="182" spans="1:4" s="2" customFormat="1" ht="17.25" customHeight="1" x14ac:dyDescent="0.15">
      <c r="A182" s="198">
        <v>1467</v>
      </c>
      <c r="B182" s="167">
        <v>900</v>
      </c>
      <c r="C182" s="165" t="s">
        <v>391</v>
      </c>
      <c r="D182" s="197" t="str">
        <f t="shared" si="2"/>
        <v/>
      </c>
    </row>
    <row r="183" spans="1:4" s="2" customFormat="1" ht="17.25" customHeight="1" x14ac:dyDescent="0.15">
      <c r="A183" s="198">
        <v>1468</v>
      </c>
      <c r="B183" s="167">
        <v>900</v>
      </c>
      <c r="C183" s="165" t="s">
        <v>509</v>
      </c>
      <c r="D183" s="197" t="str">
        <f t="shared" si="2"/>
        <v>★</v>
      </c>
    </row>
    <row r="184" spans="1:4" s="2" customFormat="1" ht="17.25" customHeight="1" x14ac:dyDescent="0.15">
      <c r="A184" s="198">
        <v>1471</v>
      </c>
      <c r="B184" s="167">
        <v>775</v>
      </c>
      <c r="C184" s="165" t="s">
        <v>392</v>
      </c>
      <c r="D184" s="197" t="str">
        <f t="shared" si="2"/>
        <v/>
      </c>
    </row>
    <row r="185" spans="1:4" s="2" customFormat="1" ht="17.25" customHeight="1" x14ac:dyDescent="0.15">
      <c r="A185" s="198">
        <v>1472</v>
      </c>
      <c r="B185" s="167">
        <v>775</v>
      </c>
      <c r="C185" s="165" t="s">
        <v>510</v>
      </c>
      <c r="D185" s="197" t="str">
        <f t="shared" si="2"/>
        <v>★</v>
      </c>
    </row>
    <row r="186" spans="1:4" s="2" customFormat="1" ht="17.25" customHeight="1" x14ac:dyDescent="0.15">
      <c r="A186" s="198">
        <v>1475</v>
      </c>
      <c r="B186" s="167">
        <v>879</v>
      </c>
      <c r="C186" s="165" t="s">
        <v>393</v>
      </c>
      <c r="D186" s="197" t="str">
        <f t="shared" si="2"/>
        <v/>
      </c>
    </row>
    <row r="187" spans="1:4" s="2" customFormat="1" ht="17.25" customHeight="1" x14ac:dyDescent="0.15">
      <c r="A187" s="198">
        <v>1476</v>
      </c>
      <c r="B187" s="167">
        <v>879</v>
      </c>
      <c r="C187" s="165" t="s">
        <v>511</v>
      </c>
      <c r="D187" s="197" t="str">
        <f t="shared" si="2"/>
        <v>★</v>
      </c>
    </row>
    <row r="188" spans="1:4" s="2" customFormat="1" ht="17.25" customHeight="1" x14ac:dyDescent="0.15">
      <c r="A188" s="198">
        <v>1479</v>
      </c>
      <c r="B188" s="167">
        <v>858</v>
      </c>
      <c r="C188" s="165" t="s">
        <v>394</v>
      </c>
      <c r="D188" s="197" t="str">
        <f t="shared" si="2"/>
        <v/>
      </c>
    </row>
    <row r="189" spans="1:4" s="2" customFormat="1" ht="17.25" customHeight="1" thickBot="1" x14ac:dyDescent="0.2">
      <c r="A189" s="199">
        <v>1480</v>
      </c>
      <c r="B189" s="168">
        <v>858</v>
      </c>
      <c r="C189" s="169" t="s">
        <v>512</v>
      </c>
      <c r="D189" s="197" t="str">
        <f t="shared" si="2"/>
        <v>★</v>
      </c>
    </row>
    <row r="190" spans="1:4" s="2" customFormat="1" ht="17.25" customHeight="1" x14ac:dyDescent="0.15">
      <c r="A190" s="200">
        <v>1483</v>
      </c>
      <c r="B190" s="161">
        <v>1090</v>
      </c>
      <c r="C190" s="164" t="s">
        <v>353</v>
      </c>
      <c r="D190" s="197" t="str">
        <f t="shared" si="2"/>
        <v/>
      </c>
    </row>
    <row r="191" spans="1:4" s="2" customFormat="1" ht="17.25" customHeight="1" x14ac:dyDescent="0.15">
      <c r="A191" s="219">
        <v>1484</v>
      </c>
      <c r="B191" s="220">
        <v>1090</v>
      </c>
      <c r="C191" s="221" t="s">
        <v>629</v>
      </c>
      <c r="D191" s="222" t="str">
        <f t="shared" si="2"/>
        <v>★</v>
      </c>
    </row>
    <row r="192" spans="1:4" s="2" customFormat="1" ht="17.25" customHeight="1" x14ac:dyDescent="0.15">
      <c r="A192" s="198">
        <v>1487</v>
      </c>
      <c r="B192" s="158">
        <v>542</v>
      </c>
      <c r="C192" s="165" t="s">
        <v>395</v>
      </c>
      <c r="D192" s="197" t="str">
        <f>IF(B190=B192,"★","")</f>
        <v/>
      </c>
    </row>
    <row r="193" spans="1:4" s="2" customFormat="1" ht="17.25" customHeight="1" x14ac:dyDescent="0.15">
      <c r="A193" s="198">
        <v>1488</v>
      </c>
      <c r="B193" s="170">
        <v>542</v>
      </c>
      <c r="C193" s="165" t="s">
        <v>513</v>
      </c>
      <c r="D193" s="197" t="str">
        <f t="shared" si="2"/>
        <v>★</v>
      </c>
    </row>
    <row r="194" spans="1:4" s="2" customFormat="1" ht="17.25" customHeight="1" x14ac:dyDescent="0.15">
      <c r="A194" s="198">
        <v>1491</v>
      </c>
      <c r="B194" s="170">
        <v>817</v>
      </c>
      <c r="C194" s="165" t="s">
        <v>396</v>
      </c>
      <c r="D194" s="197" t="str">
        <f t="shared" si="2"/>
        <v/>
      </c>
    </row>
    <row r="195" spans="1:4" s="2" customFormat="1" ht="17.25" customHeight="1" x14ac:dyDescent="0.15">
      <c r="A195" s="198">
        <v>1492</v>
      </c>
      <c r="B195" s="170">
        <v>817</v>
      </c>
      <c r="C195" s="165" t="s">
        <v>514</v>
      </c>
      <c r="D195" s="197" t="str">
        <f t="shared" si="2"/>
        <v>★</v>
      </c>
    </row>
    <row r="196" spans="1:4" s="2" customFormat="1" ht="17.25" customHeight="1" x14ac:dyDescent="0.15">
      <c r="A196" s="198">
        <v>1495</v>
      </c>
      <c r="B196" s="158">
        <v>940</v>
      </c>
      <c r="C196" s="165" t="s">
        <v>397</v>
      </c>
      <c r="D196" s="197" t="str">
        <f t="shared" si="2"/>
        <v/>
      </c>
    </row>
    <row r="197" spans="1:4" s="2" customFormat="1" ht="17.25" customHeight="1" x14ac:dyDescent="0.15">
      <c r="A197" s="198">
        <v>1496</v>
      </c>
      <c r="B197" s="158">
        <v>940</v>
      </c>
      <c r="C197" s="165" t="s">
        <v>515</v>
      </c>
      <c r="D197" s="197" t="str">
        <f t="shared" ref="D197:D260" si="3">IF(B196=B197,"★","")</f>
        <v>★</v>
      </c>
    </row>
    <row r="198" spans="1:4" s="2" customFormat="1" ht="17.25" customHeight="1" x14ac:dyDescent="0.15">
      <c r="A198" s="198">
        <v>1499</v>
      </c>
      <c r="B198" s="158">
        <v>1067</v>
      </c>
      <c r="C198" s="165" t="s">
        <v>398</v>
      </c>
      <c r="D198" s="197" t="str">
        <f t="shared" si="3"/>
        <v/>
      </c>
    </row>
    <row r="199" spans="1:4" s="2" customFormat="1" ht="17.25" customHeight="1" x14ac:dyDescent="0.15">
      <c r="A199" s="198">
        <v>1500</v>
      </c>
      <c r="B199" s="158">
        <v>1067</v>
      </c>
      <c r="C199" s="165" t="s">
        <v>516</v>
      </c>
      <c r="D199" s="197" t="str">
        <f t="shared" si="3"/>
        <v>★</v>
      </c>
    </row>
    <row r="200" spans="1:4" s="2" customFormat="1" ht="17.25" customHeight="1" x14ac:dyDescent="0.15">
      <c r="A200" s="198">
        <v>1503</v>
      </c>
      <c r="B200" s="158">
        <v>1192</v>
      </c>
      <c r="C200" s="165" t="s">
        <v>399</v>
      </c>
      <c r="D200" s="197" t="str">
        <f t="shared" si="3"/>
        <v/>
      </c>
    </row>
    <row r="201" spans="1:4" s="2" customFormat="1" ht="17.25" customHeight="1" x14ac:dyDescent="0.15">
      <c r="A201" s="208">
        <v>1504</v>
      </c>
      <c r="B201" s="161">
        <v>1192</v>
      </c>
      <c r="C201" s="164" t="s">
        <v>517</v>
      </c>
      <c r="D201" s="197" t="str">
        <f t="shared" si="3"/>
        <v>★</v>
      </c>
    </row>
    <row r="202" spans="1:4" s="2" customFormat="1" ht="17.25" customHeight="1" x14ac:dyDescent="0.15">
      <c r="A202" s="208">
        <v>1507</v>
      </c>
      <c r="B202" s="161">
        <v>780</v>
      </c>
      <c r="C202" s="164" t="s">
        <v>400</v>
      </c>
      <c r="D202" s="197" t="str">
        <f t="shared" si="3"/>
        <v/>
      </c>
    </row>
    <row r="203" spans="1:4" s="2" customFormat="1" ht="17.25" customHeight="1" x14ac:dyDescent="0.15">
      <c r="A203" s="198">
        <v>1508</v>
      </c>
      <c r="B203" s="158">
        <v>780</v>
      </c>
      <c r="C203" s="164" t="s">
        <v>518</v>
      </c>
      <c r="D203" s="197" t="str">
        <f t="shared" si="3"/>
        <v>★</v>
      </c>
    </row>
    <row r="204" spans="1:4" s="2" customFormat="1" ht="17.25" customHeight="1" x14ac:dyDescent="0.15">
      <c r="A204" s="198">
        <v>1511</v>
      </c>
      <c r="B204" s="158">
        <v>903</v>
      </c>
      <c r="C204" s="164" t="s">
        <v>401</v>
      </c>
      <c r="D204" s="197" t="str">
        <f t="shared" si="3"/>
        <v/>
      </c>
    </row>
    <row r="205" spans="1:4" s="2" customFormat="1" ht="17.25" customHeight="1" x14ac:dyDescent="0.15">
      <c r="A205" s="198">
        <v>1512</v>
      </c>
      <c r="B205" s="158">
        <v>903</v>
      </c>
      <c r="C205" s="164" t="s">
        <v>519</v>
      </c>
      <c r="D205" s="197" t="str">
        <f t="shared" si="3"/>
        <v>★</v>
      </c>
    </row>
    <row r="206" spans="1:4" s="2" customFormat="1" ht="17.25" customHeight="1" x14ac:dyDescent="0.15">
      <c r="A206" s="198">
        <v>1515</v>
      </c>
      <c r="B206" s="158">
        <v>1030</v>
      </c>
      <c r="C206" s="164" t="s">
        <v>402</v>
      </c>
      <c r="D206" s="197" t="str">
        <f t="shared" si="3"/>
        <v/>
      </c>
    </row>
    <row r="207" spans="1:4" s="2" customFormat="1" ht="17.25" customHeight="1" x14ac:dyDescent="0.15">
      <c r="A207" s="198">
        <v>1516</v>
      </c>
      <c r="B207" s="158">
        <v>1030</v>
      </c>
      <c r="C207" s="164" t="s">
        <v>520</v>
      </c>
      <c r="D207" s="197" t="str">
        <f t="shared" si="3"/>
        <v>★</v>
      </c>
    </row>
    <row r="208" spans="1:4" s="2" customFormat="1" ht="17.25" customHeight="1" x14ac:dyDescent="0.15">
      <c r="A208" s="198">
        <v>1519</v>
      </c>
      <c r="B208" s="158">
        <v>1155</v>
      </c>
      <c r="C208" s="164" t="s">
        <v>403</v>
      </c>
      <c r="D208" s="197" t="str">
        <f t="shared" si="3"/>
        <v/>
      </c>
    </row>
    <row r="209" spans="1:4" s="2" customFormat="1" ht="17.25" customHeight="1" x14ac:dyDescent="0.15">
      <c r="A209" s="198">
        <v>1520</v>
      </c>
      <c r="B209" s="158">
        <v>1155</v>
      </c>
      <c r="C209" s="164" t="s">
        <v>521</v>
      </c>
      <c r="D209" s="197" t="str">
        <f t="shared" si="3"/>
        <v>★</v>
      </c>
    </row>
    <row r="210" spans="1:4" s="2" customFormat="1" ht="17.25" customHeight="1" x14ac:dyDescent="0.15">
      <c r="A210" s="198">
        <v>1523</v>
      </c>
      <c r="B210" s="158">
        <v>857</v>
      </c>
      <c r="C210" s="164" t="s">
        <v>404</v>
      </c>
      <c r="D210" s="197" t="str">
        <f t="shared" si="3"/>
        <v/>
      </c>
    </row>
    <row r="211" spans="1:4" s="2" customFormat="1" ht="17.25" customHeight="1" x14ac:dyDescent="0.15">
      <c r="A211" s="198">
        <v>1524</v>
      </c>
      <c r="B211" s="158">
        <v>857</v>
      </c>
      <c r="C211" s="164" t="s">
        <v>522</v>
      </c>
      <c r="D211" s="197" t="str">
        <f t="shared" si="3"/>
        <v>★</v>
      </c>
    </row>
    <row r="212" spans="1:4" s="2" customFormat="1" ht="17.25" customHeight="1" x14ac:dyDescent="0.15">
      <c r="A212" s="198">
        <v>1527</v>
      </c>
      <c r="B212" s="158">
        <v>985</v>
      </c>
      <c r="C212" s="164" t="s">
        <v>405</v>
      </c>
      <c r="D212" s="197" t="str">
        <f t="shared" si="3"/>
        <v/>
      </c>
    </row>
    <row r="213" spans="1:4" s="2" customFormat="1" ht="17.25" customHeight="1" x14ac:dyDescent="0.15">
      <c r="A213" s="198">
        <v>1528</v>
      </c>
      <c r="B213" s="158">
        <v>985</v>
      </c>
      <c r="C213" s="164" t="s">
        <v>523</v>
      </c>
      <c r="D213" s="197" t="str">
        <f t="shared" si="3"/>
        <v>★</v>
      </c>
    </row>
    <row r="214" spans="1:4" s="2" customFormat="1" ht="17.25" customHeight="1" x14ac:dyDescent="0.15">
      <c r="A214" s="198">
        <v>1531</v>
      </c>
      <c r="B214" s="158">
        <v>1109</v>
      </c>
      <c r="C214" s="164" t="s">
        <v>406</v>
      </c>
      <c r="D214" s="197" t="str">
        <f t="shared" si="3"/>
        <v/>
      </c>
    </row>
    <row r="215" spans="1:4" s="2" customFormat="1" ht="17.25" customHeight="1" x14ac:dyDescent="0.15">
      <c r="A215" s="198">
        <v>1532</v>
      </c>
      <c r="B215" s="158">
        <v>1109</v>
      </c>
      <c r="C215" s="164" t="s">
        <v>524</v>
      </c>
      <c r="D215" s="197" t="str">
        <f t="shared" si="3"/>
        <v>★</v>
      </c>
    </row>
    <row r="216" spans="1:4" s="2" customFormat="1" ht="17.25" customHeight="1" x14ac:dyDescent="0.15">
      <c r="A216" s="198">
        <v>1535</v>
      </c>
      <c r="B216" s="158">
        <v>964</v>
      </c>
      <c r="C216" s="164" t="s">
        <v>407</v>
      </c>
      <c r="D216" s="197" t="str">
        <f t="shared" si="3"/>
        <v/>
      </c>
    </row>
    <row r="217" spans="1:4" s="2" customFormat="1" ht="17.25" customHeight="1" x14ac:dyDescent="0.15">
      <c r="A217" s="198">
        <v>1536</v>
      </c>
      <c r="B217" s="158">
        <v>964</v>
      </c>
      <c r="C217" s="164" t="s">
        <v>525</v>
      </c>
      <c r="D217" s="197" t="str">
        <f t="shared" si="3"/>
        <v>★</v>
      </c>
    </row>
    <row r="218" spans="1:4" s="2" customFormat="1" ht="17.25" customHeight="1" x14ac:dyDescent="0.15">
      <c r="A218" s="198">
        <v>1539</v>
      </c>
      <c r="B218" s="158">
        <v>1088</v>
      </c>
      <c r="C218" s="164" t="s">
        <v>408</v>
      </c>
      <c r="D218" s="197" t="str">
        <f t="shared" si="3"/>
        <v/>
      </c>
    </row>
    <row r="219" spans="1:4" s="2" customFormat="1" ht="17.25" customHeight="1" x14ac:dyDescent="0.15">
      <c r="A219" s="198">
        <v>1540</v>
      </c>
      <c r="B219" s="158">
        <v>1088</v>
      </c>
      <c r="C219" s="164" t="s">
        <v>526</v>
      </c>
      <c r="D219" s="197" t="str">
        <f t="shared" si="3"/>
        <v>★</v>
      </c>
    </row>
    <row r="220" spans="1:4" s="2" customFormat="1" ht="17.25" customHeight="1" x14ac:dyDescent="0.15">
      <c r="A220" s="198">
        <v>1543</v>
      </c>
      <c r="B220" s="158">
        <v>1068</v>
      </c>
      <c r="C220" s="164" t="s">
        <v>409</v>
      </c>
      <c r="D220" s="197" t="str">
        <f t="shared" si="3"/>
        <v/>
      </c>
    </row>
    <row r="221" spans="1:4" s="2" customFormat="1" ht="17.25" customHeight="1" thickBot="1" x14ac:dyDescent="0.2">
      <c r="A221" s="199">
        <v>1544</v>
      </c>
      <c r="B221" s="186">
        <v>1068</v>
      </c>
      <c r="C221" s="169" t="s">
        <v>527</v>
      </c>
      <c r="D221" s="197" t="str">
        <f t="shared" si="3"/>
        <v>★</v>
      </c>
    </row>
    <row r="222" spans="1:4" s="2" customFormat="1" ht="17.25" customHeight="1" x14ac:dyDescent="0.15">
      <c r="A222" s="200">
        <v>1827</v>
      </c>
      <c r="B222" s="161">
        <v>83</v>
      </c>
      <c r="C222" s="164" t="s">
        <v>175</v>
      </c>
      <c r="D222" s="197" t="str">
        <f t="shared" si="3"/>
        <v/>
      </c>
    </row>
    <row r="223" spans="1:4" s="2" customFormat="1" ht="17.25" customHeight="1" x14ac:dyDescent="0.15">
      <c r="A223" s="198">
        <v>1828</v>
      </c>
      <c r="B223" s="158">
        <v>83</v>
      </c>
      <c r="C223" s="164" t="s">
        <v>528</v>
      </c>
      <c r="D223" s="197" t="str">
        <f t="shared" si="3"/>
        <v>★</v>
      </c>
    </row>
    <row r="224" spans="1:4" s="2" customFormat="1" ht="17.25" customHeight="1" x14ac:dyDescent="0.15">
      <c r="A224" s="198">
        <v>1831</v>
      </c>
      <c r="B224" s="158">
        <v>166</v>
      </c>
      <c r="C224" s="164" t="s">
        <v>176</v>
      </c>
      <c r="D224" s="197" t="str">
        <f t="shared" si="3"/>
        <v/>
      </c>
    </row>
    <row r="225" spans="1:4" s="2" customFormat="1" ht="17.25" customHeight="1" x14ac:dyDescent="0.15">
      <c r="A225" s="198">
        <v>1832</v>
      </c>
      <c r="B225" s="158">
        <v>166</v>
      </c>
      <c r="C225" s="164" t="s">
        <v>529</v>
      </c>
      <c r="D225" s="197" t="str">
        <f t="shared" si="3"/>
        <v>★</v>
      </c>
    </row>
    <row r="226" spans="1:4" s="2" customFormat="1" ht="17.25" customHeight="1" x14ac:dyDescent="0.15">
      <c r="A226" s="198">
        <v>1835</v>
      </c>
      <c r="B226" s="158">
        <v>249</v>
      </c>
      <c r="C226" s="164" t="s">
        <v>177</v>
      </c>
      <c r="D226" s="197" t="str">
        <f t="shared" si="3"/>
        <v/>
      </c>
    </row>
    <row r="227" spans="1:4" s="2" customFormat="1" ht="17.25" customHeight="1" x14ac:dyDescent="0.15">
      <c r="A227" s="198">
        <v>1836</v>
      </c>
      <c r="B227" s="158">
        <v>249</v>
      </c>
      <c r="C227" s="164" t="s">
        <v>530</v>
      </c>
      <c r="D227" s="197" t="str">
        <f t="shared" si="3"/>
        <v>★</v>
      </c>
    </row>
    <row r="228" spans="1:4" s="2" customFormat="1" ht="17.25" customHeight="1" x14ac:dyDescent="0.15">
      <c r="A228" s="198">
        <v>1839</v>
      </c>
      <c r="B228" s="158">
        <v>332</v>
      </c>
      <c r="C228" s="164" t="s">
        <v>178</v>
      </c>
      <c r="D228" s="197" t="str">
        <f t="shared" si="3"/>
        <v/>
      </c>
    </row>
    <row r="229" spans="1:4" s="2" customFormat="1" ht="17.25" customHeight="1" x14ac:dyDescent="0.15">
      <c r="A229" s="198">
        <v>1840</v>
      </c>
      <c r="B229" s="158">
        <v>332</v>
      </c>
      <c r="C229" s="164" t="s">
        <v>531</v>
      </c>
      <c r="D229" s="197" t="str">
        <f t="shared" si="3"/>
        <v>★</v>
      </c>
    </row>
    <row r="230" spans="1:4" s="2" customFormat="1" ht="17.25" customHeight="1" x14ac:dyDescent="0.15">
      <c r="A230" s="198">
        <v>1843</v>
      </c>
      <c r="B230" s="158">
        <v>415</v>
      </c>
      <c r="C230" s="164" t="s">
        <v>179</v>
      </c>
      <c r="D230" s="197" t="str">
        <f t="shared" si="3"/>
        <v/>
      </c>
    </row>
    <row r="231" spans="1:4" s="2" customFormat="1" ht="17.25" customHeight="1" x14ac:dyDescent="0.15">
      <c r="A231" s="198">
        <v>1844</v>
      </c>
      <c r="B231" s="158">
        <v>415</v>
      </c>
      <c r="C231" s="164" t="s">
        <v>532</v>
      </c>
      <c r="D231" s="197" t="str">
        <f t="shared" si="3"/>
        <v>★</v>
      </c>
    </row>
    <row r="232" spans="1:4" s="2" customFormat="1" ht="17.25" customHeight="1" x14ac:dyDescent="0.15">
      <c r="A232" s="198">
        <v>1847</v>
      </c>
      <c r="B232" s="158">
        <v>498</v>
      </c>
      <c r="C232" s="164" t="s">
        <v>180</v>
      </c>
      <c r="D232" s="197" t="str">
        <f t="shared" si="3"/>
        <v/>
      </c>
    </row>
    <row r="233" spans="1:4" s="2" customFormat="1" ht="17.25" customHeight="1" x14ac:dyDescent="0.15">
      <c r="A233" s="198">
        <v>1848</v>
      </c>
      <c r="B233" s="158">
        <v>498</v>
      </c>
      <c r="C233" s="164" t="s">
        <v>533</v>
      </c>
      <c r="D233" s="197" t="str">
        <f t="shared" si="3"/>
        <v>★</v>
      </c>
    </row>
    <row r="234" spans="1:4" s="2" customFormat="1" ht="17.25" customHeight="1" x14ac:dyDescent="0.15">
      <c r="A234" s="198">
        <v>1851</v>
      </c>
      <c r="B234" s="158">
        <v>581</v>
      </c>
      <c r="C234" s="164" t="s">
        <v>181</v>
      </c>
      <c r="D234" s="197" t="str">
        <f t="shared" si="3"/>
        <v/>
      </c>
    </row>
    <row r="235" spans="1:4" s="2" customFormat="1" ht="17.25" customHeight="1" x14ac:dyDescent="0.15">
      <c r="A235" s="198">
        <v>1852</v>
      </c>
      <c r="B235" s="158">
        <v>581</v>
      </c>
      <c r="C235" s="164" t="s">
        <v>534</v>
      </c>
      <c r="D235" s="197" t="str">
        <f t="shared" si="3"/>
        <v>★</v>
      </c>
    </row>
    <row r="236" spans="1:4" s="2" customFormat="1" ht="17.25" customHeight="1" x14ac:dyDescent="0.15">
      <c r="A236" s="198">
        <v>1855</v>
      </c>
      <c r="B236" s="158">
        <v>664</v>
      </c>
      <c r="C236" s="164" t="s">
        <v>182</v>
      </c>
      <c r="D236" s="197" t="str">
        <f t="shared" si="3"/>
        <v/>
      </c>
    </row>
    <row r="237" spans="1:4" s="2" customFormat="1" ht="17.25" customHeight="1" x14ac:dyDescent="0.15">
      <c r="A237" s="198">
        <v>1856</v>
      </c>
      <c r="B237" s="158">
        <v>664</v>
      </c>
      <c r="C237" s="164" t="s">
        <v>535</v>
      </c>
      <c r="D237" s="197" t="str">
        <f t="shared" si="3"/>
        <v>★</v>
      </c>
    </row>
    <row r="238" spans="1:4" s="2" customFormat="1" ht="17.25" customHeight="1" x14ac:dyDescent="0.15">
      <c r="A238" s="198">
        <v>1859</v>
      </c>
      <c r="B238" s="158">
        <v>747</v>
      </c>
      <c r="C238" s="164" t="s">
        <v>183</v>
      </c>
      <c r="D238" s="197" t="str">
        <f t="shared" si="3"/>
        <v/>
      </c>
    </row>
    <row r="239" spans="1:4" s="2" customFormat="1" ht="17.25" customHeight="1" x14ac:dyDescent="0.15">
      <c r="A239" s="198">
        <v>1860</v>
      </c>
      <c r="B239" s="158">
        <v>747</v>
      </c>
      <c r="C239" s="164" t="s">
        <v>536</v>
      </c>
      <c r="D239" s="197" t="str">
        <f t="shared" si="3"/>
        <v>★</v>
      </c>
    </row>
    <row r="240" spans="1:4" s="2" customFormat="1" ht="17.25" customHeight="1" x14ac:dyDescent="0.15">
      <c r="A240" s="198">
        <v>1863</v>
      </c>
      <c r="B240" s="158">
        <v>830</v>
      </c>
      <c r="C240" s="164" t="s">
        <v>184</v>
      </c>
      <c r="D240" s="197" t="str">
        <f t="shared" si="3"/>
        <v/>
      </c>
    </row>
    <row r="241" spans="1:4" s="2" customFormat="1" ht="17.25" customHeight="1" x14ac:dyDescent="0.15">
      <c r="A241" s="198">
        <v>1864</v>
      </c>
      <c r="B241" s="158">
        <v>830</v>
      </c>
      <c r="C241" s="165" t="s">
        <v>537</v>
      </c>
      <c r="D241" s="197" t="str">
        <f t="shared" si="3"/>
        <v>★</v>
      </c>
    </row>
    <row r="242" spans="1:4" s="2" customFormat="1" ht="17.25" customHeight="1" x14ac:dyDescent="0.15">
      <c r="A242" s="198">
        <v>1867</v>
      </c>
      <c r="B242" s="158">
        <v>913</v>
      </c>
      <c r="C242" s="165" t="s">
        <v>185</v>
      </c>
      <c r="D242" s="197" t="str">
        <f t="shared" si="3"/>
        <v/>
      </c>
    </row>
    <row r="243" spans="1:4" s="2" customFormat="1" ht="17.25" customHeight="1" x14ac:dyDescent="0.15">
      <c r="A243" s="198">
        <v>1868</v>
      </c>
      <c r="B243" s="158">
        <v>913</v>
      </c>
      <c r="C243" s="165" t="s">
        <v>538</v>
      </c>
      <c r="D243" s="197" t="str">
        <f t="shared" si="3"/>
        <v>★</v>
      </c>
    </row>
    <row r="244" spans="1:4" s="2" customFormat="1" ht="17.25" customHeight="1" x14ac:dyDescent="0.15">
      <c r="A244" s="198">
        <v>1871</v>
      </c>
      <c r="B244" s="158">
        <v>996</v>
      </c>
      <c r="C244" s="165" t="s">
        <v>186</v>
      </c>
      <c r="D244" s="197" t="str">
        <f t="shared" si="3"/>
        <v/>
      </c>
    </row>
    <row r="245" spans="1:4" s="2" customFormat="1" ht="17.25" customHeight="1" x14ac:dyDescent="0.15">
      <c r="A245" s="198">
        <v>1872</v>
      </c>
      <c r="B245" s="158">
        <v>996</v>
      </c>
      <c r="C245" s="165" t="s">
        <v>539</v>
      </c>
      <c r="D245" s="197" t="str">
        <f t="shared" si="3"/>
        <v>★</v>
      </c>
    </row>
    <row r="246" spans="1:4" s="2" customFormat="1" ht="17.25" customHeight="1" x14ac:dyDescent="0.15">
      <c r="A246" s="198">
        <v>1875</v>
      </c>
      <c r="B246" s="158">
        <v>1079</v>
      </c>
      <c r="C246" s="165" t="s">
        <v>187</v>
      </c>
      <c r="D246" s="197" t="str">
        <f t="shared" si="3"/>
        <v/>
      </c>
    </row>
    <row r="247" spans="1:4" s="2" customFormat="1" ht="17.25" customHeight="1" x14ac:dyDescent="0.15">
      <c r="A247" s="198">
        <v>1876</v>
      </c>
      <c r="B247" s="158">
        <v>1079</v>
      </c>
      <c r="C247" s="165" t="s">
        <v>540</v>
      </c>
      <c r="D247" s="197" t="str">
        <f t="shared" si="3"/>
        <v>★</v>
      </c>
    </row>
    <row r="248" spans="1:4" s="2" customFormat="1" ht="17.25" customHeight="1" x14ac:dyDescent="0.15">
      <c r="A248" s="198">
        <v>1879</v>
      </c>
      <c r="B248" s="158">
        <v>1162</v>
      </c>
      <c r="C248" s="165" t="s">
        <v>188</v>
      </c>
      <c r="D248" s="197" t="str">
        <f t="shared" si="3"/>
        <v/>
      </c>
    </row>
    <row r="249" spans="1:4" s="2" customFormat="1" ht="17.25" customHeight="1" x14ac:dyDescent="0.15">
      <c r="A249" s="198">
        <v>1880</v>
      </c>
      <c r="B249" s="158">
        <v>1162</v>
      </c>
      <c r="C249" s="165" t="s">
        <v>541</v>
      </c>
      <c r="D249" s="197" t="str">
        <f t="shared" si="3"/>
        <v>★</v>
      </c>
    </row>
    <row r="250" spans="1:4" s="2" customFormat="1" ht="17.25" customHeight="1" x14ac:dyDescent="0.15">
      <c r="A250" s="198">
        <v>1883</v>
      </c>
      <c r="B250" s="158">
        <v>1245</v>
      </c>
      <c r="C250" s="165" t="s">
        <v>189</v>
      </c>
      <c r="D250" s="197" t="str">
        <f t="shared" si="3"/>
        <v/>
      </c>
    </row>
    <row r="251" spans="1:4" s="2" customFormat="1" ht="17.25" customHeight="1" x14ac:dyDescent="0.15">
      <c r="A251" s="198">
        <v>1884</v>
      </c>
      <c r="B251" s="158">
        <v>1245</v>
      </c>
      <c r="C251" s="165" t="s">
        <v>542</v>
      </c>
      <c r="D251" s="197" t="str">
        <f t="shared" si="3"/>
        <v>★</v>
      </c>
    </row>
    <row r="252" spans="1:4" s="2" customFormat="1" ht="17.25" customHeight="1" x14ac:dyDescent="0.15">
      <c r="A252" s="198">
        <v>1887</v>
      </c>
      <c r="B252" s="158">
        <v>1328</v>
      </c>
      <c r="C252" s="165" t="s">
        <v>190</v>
      </c>
      <c r="D252" s="197" t="str">
        <f t="shared" si="3"/>
        <v/>
      </c>
    </row>
    <row r="253" spans="1:4" s="2" customFormat="1" ht="17.25" customHeight="1" x14ac:dyDescent="0.15">
      <c r="A253" s="198">
        <v>1888</v>
      </c>
      <c r="B253" s="158">
        <v>1328</v>
      </c>
      <c r="C253" s="165" t="s">
        <v>543</v>
      </c>
      <c r="D253" s="197" t="str">
        <f t="shared" si="3"/>
        <v>★</v>
      </c>
    </row>
    <row r="254" spans="1:4" s="2" customFormat="1" ht="17.25" customHeight="1" x14ac:dyDescent="0.15">
      <c r="A254" s="200">
        <v>1891</v>
      </c>
      <c r="B254" s="161">
        <v>1411</v>
      </c>
      <c r="C254" s="164" t="s">
        <v>191</v>
      </c>
      <c r="D254" s="197" t="str">
        <f t="shared" si="3"/>
        <v/>
      </c>
    </row>
    <row r="255" spans="1:4" s="2" customFormat="1" ht="17.25" customHeight="1" x14ac:dyDescent="0.15">
      <c r="A255" s="198">
        <v>1892</v>
      </c>
      <c r="B255" s="158">
        <v>1411</v>
      </c>
      <c r="C255" s="164" t="s">
        <v>544</v>
      </c>
      <c r="D255" s="197" t="str">
        <f t="shared" si="3"/>
        <v>★</v>
      </c>
    </row>
    <row r="256" spans="1:4" s="2" customFormat="1" ht="17.25" customHeight="1" x14ac:dyDescent="0.15">
      <c r="A256" s="198">
        <v>1895</v>
      </c>
      <c r="B256" s="158">
        <v>1494</v>
      </c>
      <c r="C256" s="164" t="s">
        <v>192</v>
      </c>
      <c r="D256" s="197" t="str">
        <f t="shared" si="3"/>
        <v/>
      </c>
    </row>
    <row r="257" spans="1:4" s="2" customFormat="1" ht="17.25" customHeight="1" x14ac:dyDescent="0.15">
      <c r="A257" s="198">
        <v>1896</v>
      </c>
      <c r="B257" s="158">
        <v>1494</v>
      </c>
      <c r="C257" s="164" t="s">
        <v>545</v>
      </c>
      <c r="D257" s="197" t="str">
        <f t="shared" si="3"/>
        <v>★</v>
      </c>
    </row>
    <row r="258" spans="1:4" s="2" customFormat="1" ht="17.25" customHeight="1" x14ac:dyDescent="0.15">
      <c r="A258" s="198">
        <v>1899</v>
      </c>
      <c r="B258" s="158">
        <v>1577</v>
      </c>
      <c r="C258" s="164" t="s">
        <v>193</v>
      </c>
      <c r="D258" s="197" t="str">
        <f t="shared" si="3"/>
        <v/>
      </c>
    </row>
    <row r="259" spans="1:4" s="2" customFormat="1" ht="17.25" customHeight="1" x14ac:dyDescent="0.15">
      <c r="A259" s="198">
        <v>1900</v>
      </c>
      <c r="B259" s="158">
        <v>1577</v>
      </c>
      <c r="C259" s="164" t="s">
        <v>546</v>
      </c>
      <c r="D259" s="197" t="str">
        <f t="shared" si="3"/>
        <v>★</v>
      </c>
    </row>
    <row r="260" spans="1:4" s="2" customFormat="1" ht="17.25" customHeight="1" x14ac:dyDescent="0.15">
      <c r="A260" s="198">
        <v>1903</v>
      </c>
      <c r="B260" s="158">
        <v>1660</v>
      </c>
      <c r="C260" s="164" t="s">
        <v>194</v>
      </c>
      <c r="D260" s="197" t="str">
        <f t="shared" si="3"/>
        <v/>
      </c>
    </row>
    <row r="261" spans="1:4" s="2" customFormat="1" ht="17.25" customHeight="1" x14ac:dyDescent="0.15">
      <c r="A261" s="198">
        <v>1904</v>
      </c>
      <c r="B261" s="158">
        <v>1660</v>
      </c>
      <c r="C261" s="164" t="s">
        <v>547</v>
      </c>
      <c r="D261" s="197" t="str">
        <f t="shared" ref="D261:D324" si="4">IF(B260=B261,"★","")</f>
        <v>★</v>
      </c>
    </row>
    <row r="262" spans="1:4" s="2" customFormat="1" ht="17.25" customHeight="1" x14ac:dyDescent="0.15">
      <c r="A262" s="198">
        <v>1907</v>
      </c>
      <c r="B262" s="158">
        <v>1743</v>
      </c>
      <c r="C262" s="164" t="s">
        <v>195</v>
      </c>
      <c r="D262" s="197" t="str">
        <f t="shared" si="4"/>
        <v/>
      </c>
    </row>
    <row r="263" spans="1:4" s="2" customFormat="1" ht="17.25" customHeight="1" thickBot="1" x14ac:dyDescent="0.2">
      <c r="A263" s="199">
        <v>1908</v>
      </c>
      <c r="B263" s="186">
        <v>1743</v>
      </c>
      <c r="C263" s="169" t="s">
        <v>548</v>
      </c>
      <c r="D263" s="197" t="str">
        <f t="shared" si="4"/>
        <v>★</v>
      </c>
    </row>
    <row r="264" spans="1:4" s="2" customFormat="1" ht="17.25" customHeight="1" x14ac:dyDescent="0.15">
      <c r="A264" s="200">
        <v>1911</v>
      </c>
      <c r="B264" s="166">
        <v>104</v>
      </c>
      <c r="C264" s="164" t="s">
        <v>196</v>
      </c>
      <c r="D264" s="197" t="str">
        <f t="shared" si="4"/>
        <v/>
      </c>
    </row>
    <row r="265" spans="1:4" s="2" customFormat="1" ht="17.25" customHeight="1" x14ac:dyDescent="0.15">
      <c r="A265" s="198">
        <v>1912</v>
      </c>
      <c r="B265" s="167">
        <v>104</v>
      </c>
      <c r="C265" s="164" t="s">
        <v>549</v>
      </c>
      <c r="D265" s="197" t="str">
        <f t="shared" si="4"/>
        <v>★</v>
      </c>
    </row>
    <row r="266" spans="1:4" s="2" customFormat="1" ht="17.25" customHeight="1" x14ac:dyDescent="0.15">
      <c r="A266" s="198">
        <v>1915</v>
      </c>
      <c r="B266" s="167">
        <v>208</v>
      </c>
      <c r="C266" s="164" t="s">
        <v>197</v>
      </c>
      <c r="D266" s="197" t="str">
        <f t="shared" si="4"/>
        <v/>
      </c>
    </row>
    <row r="267" spans="1:4" s="2" customFormat="1" ht="17.25" customHeight="1" x14ac:dyDescent="0.15">
      <c r="A267" s="198">
        <v>1916</v>
      </c>
      <c r="B267" s="167">
        <v>208</v>
      </c>
      <c r="C267" s="164" t="s">
        <v>550</v>
      </c>
      <c r="D267" s="197" t="str">
        <f t="shared" si="4"/>
        <v>★</v>
      </c>
    </row>
    <row r="268" spans="1:4" s="2" customFormat="1" ht="17.25" customHeight="1" x14ac:dyDescent="0.15">
      <c r="A268" s="198">
        <v>1919</v>
      </c>
      <c r="B268" s="167">
        <v>311</v>
      </c>
      <c r="C268" s="164" t="s">
        <v>198</v>
      </c>
      <c r="D268" s="197" t="str">
        <f t="shared" si="4"/>
        <v/>
      </c>
    </row>
    <row r="269" spans="1:4" s="2" customFormat="1" ht="17.25" customHeight="1" x14ac:dyDescent="0.15">
      <c r="A269" s="198">
        <v>1920</v>
      </c>
      <c r="B269" s="167">
        <v>311</v>
      </c>
      <c r="C269" s="165" t="s">
        <v>551</v>
      </c>
      <c r="D269" s="197" t="str">
        <f t="shared" si="4"/>
        <v>★</v>
      </c>
    </row>
    <row r="270" spans="1:4" s="2" customFormat="1" ht="17.25" customHeight="1" x14ac:dyDescent="0.15">
      <c r="A270" s="209">
        <v>1923</v>
      </c>
      <c r="B270" s="167">
        <v>415</v>
      </c>
      <c r="C270" s="165" t="s">
        <v>199</v>
      </c>
      <c r="D270" s="197" t="str">
        <f t="shared" si="4"/>
        <v/>
      </c>
    </row>
    <row r="271" spans="1:4" s="2" customFormat="1" ht="17.25" customHeight="1" x14ac:dyDescent="0.15">
      <c r="A271" s="209">
        <v>1924</v>
      </c>
      <c r="B271" s="167">
        <v>415</v>
      </c>
      <c r="C271" s="165" t="s">
        <v>552</v>
      </c>
      <c r="D271" s="197" t="str">
        <f t="shared" si="4"/>
        <v>★</v>
      </c>
    </row>
    <row r="272" spans="1:4" s="2" customFormat="1" ht="17.25" customHeight="1" x14ac:dyDescent="0.15">
      <c r="A272" s="209">
        <v>1927</v>
      </c>
      <c r="B272" s="167">
        <v>519</v>
      </c>
      <c r="C272" s="165" t="s">
        <v>200</v>
      </c>
      <c r="D272" s="197" t="str">
        <f t="shared" si="4"/>
        <v/>
      </c>
    </row>
    <row r="273" spans="1:4" s="2" customFormat="1" ht="17.25" customHeight="1" thickBot="1" x14ac:dyDescent="0.2">
      <c r="A273" s="210">
        <v>1928</v>
      </c>
      <c r="B273" s="168">
        <v>519</v>
      </c>
      <c r="C273" s="169" t="s">
        <v>553</v>
      </c>
      <c r="D273" s="197" t="str">
        <f t="shared" si="4"/>
        <v>★</v>
      </c>
    </row>
    <row r="274" spans="1:4" s="2" customFormat="1" ht="17.25" customHeight="1" x14ac:dyDescent="0.15">
      <c r="A274" s="200">
        <v>1931</v>
      </c>
      <c r="B274" s="166">
        <v>104</v>
      </c>
      <c r="C274" s="164" t="s">
        <v>201</v>
      </c>
      <c r="D274" s="197" t="str">
        <f t="shared" si="4"/>
        <v/>
      </c>
    </row>
    <row r="275" spans="1:4" s="2" customFormat="1" ht="17.25" customHeight="1" x14ac:dyDescent="0.15">
      <c r="A275" s="198">
        <v>1932</v>
      </c>
      <c r="B275" s="167">
        <v>104</v>
      </c>
      <c r="C275" s="164" t="s">
        <v>554</v>
      </c>
      <c r="D275" s="197" t="str">
        <f t="shared" si="4"/>
        <v>★</v>
      </c>
    </row>
    <row r="276" spans="1:4" s="2" customFormat="1" ht="17.25" customHeight="1" x14ac:dyDescent="0.15">
      <c r="A276" s="198">
        <v>1935</v>
      </c>
      <c r="B276" s="167">
        <v>208</v>
      </c>
      <c r="C276" s="164" t="s">
        <v>202</v>
      </c>
      <c r="D276" s="197" t="str">
        <f t="shared" si="4"/>
        <v/>
      </c>
    </row>
    <row r="277" spans="1:4" s="2" customFormat="1" ht="17.25" customHeight="1" x14ac:dyDescent="0.15">
      <c r="A277" s="198">
        <v>1936</v>
      </c>
      <c r="B277" s="167">
        <v>208</v>
      </c>
      <c r="C277" s="164" t="s">
        <v>555</v>
      </c>
      <c r="D277" s="197" t="str">
        <f t="shared" si="4"/>
        <v>★</v>
      </c>
    </row>
    <row r="278" spans="1:4" s="2" customFormat="1" ht="17.25" customHeight="1" x14ac:dyDescent="0.15">
      <c r="A278" s="198">
        <v>1939</v>
      </c>
      <c r="B278" s="167">
        <v>311</v>
      </c>
      <c r="C278" s="164" t="s">
        <v>203</v>
      </c>
      <c r="D278" s="197" t="str">
        <f t="shared" si="4"/>
        <v/>
      </c>
    </row>
    <row r="279" spans="1:4" s="2" customFormat="1" ht="17.25" customHeight="1" x14ac:dyDescent="0.15">
      <c r="A279" s="198">
        <v>1940</v>
      </c>
      <c r="B279" s="167">
        <v>311</v>
      </c>
      <c r="C279" s="164" t="s">
        <v>556</v>
      </c>
      <c r="D279" s="197" t="str">
        <f t="shared" si="4"/>
        <v>★</v>
      </c>
    </row>
    <row r="280" spans="1:4" s="2" customFormat="1" ht="17.25" customHeight="1" x14ac:dyDescent="0.15">
      <c r="A280" s="198">
        <v>1943</v>
      </c>
      <c r="B280" s="167">
        <v>415</v>
      </c>
      <c r="C280" s="164" t="s">
        <v>204</v>
      </c>
      <c r="D280" s="197" t="str">
        <f t="shared" si="4"/>
        <v/>
      </c>
    </row>
    <row r="281" spans="1:4" s="2" customFormat="1" ht="17.25" customHeight="1" x14ac:dyDescent="0.15">
      <c r="A281" s="198">
        <v>1944</v>
      </c>
      <c r="B281" s="167">
        <v>415</v>
      </c>
      <c r="C281" s="164" t="s">
        <v>557</v>
      </c>
      <c r="D281" s="197" t="str">
        <f t="shared" si="4"/>
        <v>★</v>
      </c>
    </row>
    <row r="282" spans="1:4" s="2" customFormat="1" ht="17.25" customHeight="1" x14ac:dyDescent="0.15">
      <c r="A282" s="198">
        <v>1947</v>
      </c>
      <c r="B282" s="167">
        <v>519</v>
      </c>
      <c r="C282" s="164" t="s">
        <v>205</v>
      </c>
      <c r="D282" s="197" t="str">
        <f t="shared" si="4"/>
        <v/>
      </c>
    </row>
    <row r="283" spans="1:4" s="2" customFormat="1" ht="17.25" customHeight="1" x14ac:dyDescent="0.15">
      <c r="A283" s="198">
        <v>1948</v>
      </c>
      <c r="B283" s="167">
        <v>519</v>
      </c>
      <c r="C283" s="164" t="s">
        <v>558</v>
      </c>
      <c r="D283" s="197" t="str">
        <f t="shared" si="4"/>
        <v>★</v>
      </c>
    </row>
    <row r="284" spans="1:4" s="2" customFormat="1" ht="17.25" customHeight="1" x14ac:dyDescent="0.15">
      <c r="A284" s="198">
        <v>1951</v>
      </c>
      <c r="B284" s="158">
        <v>623</v>
      </c>
      <c r="C284" s="164" t="s">
        <v>206</v>
      </c>
      <c r="D284" s="197" t="str">
        <f t="shared" si="4"/>
        <v/>
      </c>
    </row>
    <row r="285" spans="1:4" s="2" customFormat="1" ht="17.25" customHeight="1" x14ac:dyDescent="0.15">
      <c r="A285" s="198">
        <v>1952</v>
      </c>
      <c r="B285" s="158">
        <v>623</v>
      </c>
      <c r="C285" s="164" t="s">
        <v>559</v>
      </c>
      <c r="D285" s="197" t="str">
        <f t="shared" si="4"/>
        <v>★</v>
      </c>
    </row>
    <row r="286" spans="1:4" s="2" customFormat="1" ht="17.25" customHeight="1" x14ac:dyDescent="0.15">
      <c r="A286" s="198">
        <v>1955</v>
      </c>
      <c r="B286" s="158">
        <v>726</v>
      </c>
      <c r="C286" s="164" t="s">
        <v>207</v>
      </c>
      <c r="D286" s="197" t="str">
        <f t="shared" si="4"/>
        <v/>
      </c>
    </row>
    <row r="287" spans="1:4" s="2" customFormat="1" ht="17.25" customHeight="1" x14ac:dyDescent="0.15">
      <c r="A287" s="198">
        <v>1956</v>
      </c>
      <c r="B287" s="158">
        <v>726</v>
      </c>
      <c r="C287" s="164" t="s">
        <v>560</v>
      </c>
      <c r="D287" s="197" t="str">
        <f t="shared" si="4"/>
        <v>★</v>
      </c>
    </row>
    <row r="288" spans="1:4" s="2" customFormat="1" ht="17.25" customHeight="1" x14ac:dyDescent="0.15">
      <c r="A288" s="198">
        <v>1959</v>
      </c>
      <c r="B288" s="158">
        <v>830</v>
      </c>
      <c r="C288" s="164" t="s">
        <v>208</v>
      </c>
      <c r="D288" s="197" t="str">
        <f t="shared" si="4"/>
        <v/>
      </c>
    </row>
    <row r="289" spans="1:4" s="2" customFormat="1" ht="17.25" customHeight="1" x14ac:dyDescent="0.15">
      <c r="A289" s="198">
        <v>1960</v>
      </c>
      <c r="B289" s="158">
        <v>830</v>
      </c>
      <c r="C289" s="164" t="s">
        <v>561</v>
      </c>
      <c r="D289" s="197" t="str">
        <f t="shared" si="4"/>
        <v>★</v>
      </c>
    </row>
    <row r="290" spans="1:4" s="2" customFormat="1" ht="17.25" customHeight="1" x14ac:dyDescent="0.15">
      <c r="A290" s="198">
        <v>1963</v>
      </c>
      <c r="B290" s="158">
        <v>934</v>
      </c>
      <c r="C290" s="164" t="s">
        <v>209</v>
      </c>
      <c r="D290" s="197" t="str">
        <f t="shared" si="4"/>
        <v/>
      </c>
    </row>
    <row r="291" spans="1:4" s="2" customFormat="1" ht="17.25" customHeight="1" x14ac:dyDescent="0.15">
      <c r="A291" s="198">
        <v>1964</v>
      </c>
      <c r="B291" s="158">
        <v>934</v>
      </c>
      <c r="C291" s="164" t="s">
        <v>562</v>
      </c>
      <c r="D291" s="197" t="str">
        <f t="shared" si="4"/>
        <v>★</v>
      </c>
    </row>
    <row r="292" spans="1:4" s="2" customFormat="1" ht="17.25" customHeight="1" x14ac:dyDescent="0.15">
      <c r="A292" s="198">
        <v>1967</v>
      </c>
      <c r="B292" s="167">
        <v>125</v>
      </c>
      <c r="C292" s="164" t="s">
        <v>210</v>
      </c>
      <c r="D292" s="197" t="str">
        <f t="shared" si="4"/>
        <v/>
      </c>
    </row>
    <row r="293" spans="1:4" s="2" customFormat="1" ht="17.25" customHeight="1" x14ac:dyDescent="0.15">
      <c r="A293" s="198">
        <v>1968</v>
      </c>
      <c r="B293" s="167">
        <v>125</v>
      </c>
      <c r="C293" s="164" t="s">
        <v>563</v>
      </c>
      <c r="D293" s="197" t="str">
        <f t="shared" si="4"/>
        <v>★</v>
      </c>
    </row>
    <row r="294" spans="1:4" s="2" customFormat="1" ht="17.25" customHeight="1" x14ac:dyDescent="0.15">
      <c r="A294" s="198">
        <v>1971</v>
      </c>
      <c r="B294" s="167">
        <v>249</v>
      </c>
      <c r="C294" s="164" t="s">
        <v>211</v>
      </c>
      <c r="D294" s="197" t="str">
        <f t="shared" si="4"/>
        <v/>
      </c>
    </row>
    <row r="295" spans="1:4" s="2" customFormat="1" ht="17.25" customHeight="1" x14ac:dyDescent="0.15">
      <c r="A295" s="200">
        <v>1972</v>
      </c>
      <c r="B295" s="166">
        <v>249</v>
      </c>
      <c r="C295" s="164" t="s">
        <v>564</v>
      </c>
      <c r="D295" s="197" t="str">
        <f t="shared" si="4"/>
        <v>★</v>
      </c>
    </row>
    <row r="296" spans="1:4" s="2" customFormat="1" ht="17.25" customHeight="1" x14ac:dyDescent="0.15">
      <c r="A296" s="198">
        <v>1975</v>
      </c>
      <c r="B296" s="167">
        <v>374</v>
      </c>
      <c r="C296" s="165" t="s">
        <v>212</v>
      </c>
      <c r="D296" s="197" t="str">
        <f t="shared" si="4"/>
        <v/>
      </c>
    </row>
    <row r="297" spans="1:4" s="2" customFormat="1" ht="17.25" customHeight="1" x14ac:dyDescent="0.15">
      <c r="A297" s="198">
        <v>1976</v>
      </c>
      <c r="B297" s="167">
        <v>374</v>
      </c>
      <c r="C297" s="165" t="s">
        <v>565</v>
      </c>
      <c r="D297" s="197" t="str">
        <f t="shared" si="4"/>
        <v>★</v>
      </c>
    </row>
    <row r="298" spans="1:4" s="2" customFormat="1" ht="17.25" customHeight="1" x14ac:dyDescent="0.15">
      <c r="A298" s="200">
        <v>1979</v>
      </c>
      <c r="B298" s="166">
        <v>498</v>
      </c>
      <c r="C298" s="164" t="s">
        <v>213</v>
      </c>
      <c r="D298" s="197" t="str">
        <f t="shared" si="4"/>
        <v/>
      </c>
    </row>
    <row r="299" spans="1:4" s="2" customFormat="1" ht="17.25" customHeight="1" thickBot="1" x14ac:dyDescent="0.2">
      <c r="A299" s="199">
        <v>1980</v>
      </c>
      <c r="B299" s="168">
        <v>498</v>
      </c>
      <c r="C299" s="169" t="s">
        <v>566</v>
      </c>
      <c r="D299" s="211" t="str">
        <f t="shared" si="4"/>
        <v>★</v>
      </c>
    </row>
    <row r="300" spans="1:4" s="2" customFormat="1" ht="17.25" customHeight="1" x14ac:dyDescent="0.15">
      <c r="A300" s="212">
        <v>6111</v>
      </c>
      <c r="B300" s="213">
        <v>106</v>
      </c>
      <c r="C300" s="214" t="s">
        <v>214</v>
      </c>
      <c r="D300" s="193" t="str">
        <f t="shared" si="4"/>
        <v/>
      </c>
    </row>
    <row r="301" spans="1:4" s="2" customFormat="1" ht="17.25" customHeight="1" x14ac:dyDescent="0.15">
      <c r="A301" s="215">
        <v>6112</v>
      </c>
      <c r="B301" s="176">
        <v>106</v>
      </c>
      <c r="C301" s="177" t="s">
        <v>410</v>
      </c>
      <c r="D301" s="197" t="str">
        <f t="shared" si="4"/>
        <v>★</v>
      </c>
    </row>
    <row r="302" spans="1:4" s="2" customFormat="1" ht="17.25" customHeight="1" x14ac:dyDescent="0.15">
      <c r="A302" s="215">
        <v>6115</v>
      </c>
      <c r="B302" s="176">
        <v>197</v>
      </c>
      <c r="C302" s="177" t="s">
        <v>215</v>
      </c>
      <c r="D302" s="197" t="str">
        <f t="shared" si="4"/>
        <v/>
      </c>
    </row>
    <row r="303" spans="1:4" s="2" customFormat="1" ht="17.25" customHeight="1" x14ac:dyDescent="0.15">
      <c r="A303" s="215">
        <v>6116</v>
      </c>
      <c r="B303" s="176">
        <v>197</v>
      </c>
      <c r="C303" s="177" t="s">
        <v>411</v>
      </c>
      <c r="D303" s="197" t="str">
        <f t="shared" si="4"/>
        <v>★</v>
      </c>
    </row>
    <row r="304" spans="1:4" s="2" customFormat="1" ht="17.25" customHeight="1" x14ac:dyDescent="0.15">
      <c r="A304" s="215">
        <v>6119</v>
      </c>
      <c r="B304" s="176">
        <v>275</v>
      </c>
      <c r="C304" s="177" t="s">
        <v>216</v>
      </c>
      <c r="D304" s="197" t="str">
        <f t="shared" si="4"/>
        <v/>
      </c>
    </row>
    <row r="305" spans="1:4" s="2" customFormat="1" ht="17.25" customHeight="1" x14ac:dyDescent="0.15">
      <c r="A305" s="215">
        <v>6120</v>
      </c>
      <c r="B305" s="176">
        <v>275</v>
      </c>
      <c r="C305" s="177" t="s">
        <v>412</v>
      </c>
      <c r="D305" s="197" t="str">
        <f t="shared" si="4"/>
        <v>★</v>
      </c>
    </row>
    <row r="306" spans="1:4" s="2" customFormat="1" ht="17.25" customHeight="1" x14ac:dyDescent="0.15">
      <c r="A306" s="215">
        <v>6123</v>
      </c>
      <c r="B306" s="176">
        <v>345</v>
      </c>
      <c r="C306" s="177" t="s">
        <v>217</v>
      </c>
      <c r="D306" s="197" t="str">
        <f t="shared" si="4"/>
        <v/>
      </c>
    </row>
    <row r="307" spans="1:4" s="2" customFormat="1" ht="17.25" customHeight="1" x14ac:dyDescent="0.15">
      <c r="A307" s="215">
        <v>6124</v>
      </c>
      <c r="B307" s="176">
        <v>345</v>
      </c>
      <c r="C307" s="177" t="s">
        <v>413</v>
      </c>
      <c r="D307" s="197" t="str">
        <f t="shared" si="4"/>
        <v>★</v>
      </c>
    </row>
    <row r="308" spans="1:4" s="2" customFormat="1" ht="17.25" customHeight="1" x14ac:dyDescent="0.15">
      <c r="A308" s="215">
        <v>6127</v>
      </c>
      <c r="B308" s="176">
        <v>414</v>
      </c>
      <c r="C308" s="177" t="s">
        <v>218</v>
      </c>
      <c r="D308" s="197" t="str">
        <f t="shared" si="4"/>
        <v/>
      </c>
    </row>
    <row r="309" spans="1:4" s="2" customFormat="1" ht="17.25" customHeight="1" x14ac:dyDescent="0.15">
      <c r="A309" s="215">
        <v>6128</v>
      </c>
      <c r="B309" s="176">
        <v>414</v>
      </c>
      <c r="C309" s="177" t="s">
        <v>414</v>
      </c>
      <c r="D309" s="197" t="str">
        <f t="shared" si="4"/>
        <v>★</v>
      </c>
    </row>
    <row r="310" spans="1:4" s="2" customFormat="1" ht="17.25" customHeight="1" x14ac:dyDescent="0.15">
      <c r="A310" s="215">
        <v>6131</v>
      </c>
      <c r="B310" s="176">
        <v>483</v>
      </c>
      <c r="C310" s="177" t="s">
        <v>219</v>
      </c>
      <c r="D310" s="197" t="str">
        <f t="shared" si="4"/>
        <v/>
      </c>
    </row>
    <row r="311" spans="1:4" s="2" customFormat="1" ht="17.25" customHeight="1" x14ac:dyDescent="0.15">
      <c r="A311" s="215">
        <v>6132</v>
      </c>
      <c r="B311" s="176">
        <v>483</v>
      </c>
      <c r="C311" s="177" t="s">
        <v>415</v>
      </c>
      <c r="D311" s="197" t="str">
        <f t="shared" si="4"/>
        <v>★</v>
      </c>
    </row>
    <row r="312" spans="1:4" s="2" customFormat="1" ht="17.25" customHeight="1" x14ac:dyDescent="0.15">
      <c r="A312" s="215">
        <v>6135</v>
      </c>
      <c r="B312" s="176">
        <v>552</v>
      </c>
      <c r="C312" s="177" t="s">
        <v>220</v>
      </c>
      <c r="D312" s="197" t="str">
        <f t="shared" si="4"/>
        <v/>
      </c>
    </row>
    <row r="313" spans="1:4" s="2" customFormat="1" ht="17.25" customHeight="1" x14ac:dyDescent="0.15">
      <c r="A313" s="215">
        <v>6136</v>
      </c>
      <c r="B313" s="176">
        <v>552</v>
      </c>
      <c r="C313" s="177" t="s">
        <v>416</v>
      </c>
      <c r="D313" s="197" t="str">
        <f t="shared" si="4"/>
        <v>★</v>
      </c>
    </row>
    <row r="314" spans="1:4" s="2" customFormat="1" ht="17.25" customHeight="1" x14ac:dyDescent="0.15">
      <c r="A314" s="215">
        <v>6139</v>
      </c>
      <c r="B314" s="176">
        <v>621</v>
      </c>
      <c r="C314" s="177" t="s">
        <v>221</v>
      </c>
      <c r="D314" s="197" t="str">
        <f t="shared" si="4"/>
        <v/>
      </c>
    </row>
    <row r="315" spans="1:4" s="2" customFormat="1" ht="17.25" customHeight="1" x14ac:dyDescent="0.15">
      <c r="A315" s="215">
        <v>6140</v>
      </c>
      <c r="B315" s="176">
        <v>621</v>
      </c>
      <c r="C315" s="177" t="s">
        <v>417</v>
      </c>
      <c r="D315" s="197" t="str">
        <f t="shared" si="4"/>
        <v>★</v>
      </c>
    </row>
    <row r="316" spans="1:4" s="2" customFormat="1" ht="17.25" customHeight="1" x14ac:dyDescent="0.15">
      <c r="A316" s="215">
        <v>6143</v>
      </c>
      <c r="B316" s="176">
        <v>690</v>
      </c>
      <c r="C316" s="177" t="s">
        <v>222</v>
      </c>
      <c r="D316" s="197" t="str">
        <f t="shared" si="4"/>
        <v/>
      </c>
    </row>
    <row r="317" spans="1:4" s="2" customFormat="1" ht="17.25" customHeight="1" x14ac:dyDescent="0.15">
      <c r="A317" s="215">
        <v>6144</v>
      </c>
      <c r="B317" s="176">
        <v>690</v>
      </c>
      <c r="C317" s="177" t="s">
        <v>418</v>
      </c>
      <c r="D317" s="197" t="str">
        <f t="shared" si="4"/>
        <v>★</v>
      </c>
    </row>
    <row r="318" spans="1:4" s="2" customFormat="1" ht="17.25" customHeight="1" x14ac:dyDescent="0.15">
      <c r="A318" s="215">
        <v>6147</v>
      </c>
      <c r="B318" s="176">
        <v>759</v>
      </c>
      <c r="C318" s="177" t="s">
        <v>223</v>
      </c>
      <c r="D318" s="197" t="str">
        <f t="shared" si="4"/>
        <v/>
      </c>
    </row>
    <row r="319" spans="1:4" s="2" customFormat="1" ht="17.25" customHeight="1" x14ac:dyDescent="0.15">
      <c r="A319" s="215">
        <v>6148</v>
      </c>
      <c r="B319" s="176">
        <v>759</v>
      </c>
      <c r="C319" s="177" t="s">
        <v>419</v>
      </c>
      <c r="D319" s="197" t="str">
        <f t="shared" si="4"/>
        <v>★</v>
      </c>
    </row>
    <row r="320" spans="1:4" s="2" customFormat="1" ht="17.25" customHeight="1" x14ac:dyDescent="0.15">
      <c r="A320" s="215">
        <v>6151</v>
      </c>
      <c r="B320" s="176">
        <v>828</v>
      </c>
      <c r="C320" s="177" t="s">
        <v>224</v>
      </c>
      <c r="D320" s="197" t="str">
        <f t="shared" si="4"/>
        <v/>
      </c>
    </row>
    <row r="321" spans="1:4" s="2" customFormat="1" ht="17.25" customHeight="1" x14ac:dyDescent="0.15">
      <c r="A321" s="215">
        <v>6152</v>
      </c>
      <c r="B321" s="176">
        <v>828</v>
      </c>
      <c r="C321" s="177" t="s">
        <v>420</v>
      </c>
      <c r="D321" s="197" t="str">
        <f t="shared" si="4"/>
        <v>★</v>
      </c>
    </row>
    <row r="322" spans="1:4" s="2" customFormat="1" ht="17.25" customHeight="1" x14ac:dyDescent="0.15">
      <c r="A322" s="215">
        <v>6155</v>
      </c>
      <c r="B322" s="176">
        <v>897</v>
      </c>
      <c r="C322" s="177" t="s">
        <v>225</v>
      </c>
      <c r="D322" s="197" t="str">
        <f t="shared" si="4"/>
        <v/>
      </c>
    </row>
    <row r="323" spans="1:4" s="2" customFormat="1" ht="17.25" customHeight="1" x14ac:dyDescent="0.15">
      <c r="A323" s="215">
        <v>6156</v>
      </c>
      <c r="B323" s="176">
        <v>897</v>
      </c>
      <c r="C323" s="177" t="s">
        <v>421</v>
      </c>
      <c r="D323" s="197" t="str">
        <f t="shared" si="4"/>
        <v>★</v>
      </c>
    </row>
    <row r="324" spans="1:4" s="2" customFormat="1" ht="17.25" customHeight="1" x14ac:dyDescent="0.15">
      <c r="A324" s="215">
        <v>6159</v>
      </c>
      <c r="B324" s="176">
        <v>966</v>
      </c>
      <c r="C324" s="177" t="s">
        <v>226</v>
      </c>
      <c r="D324" s="197" t="str">
        <f t="shared" si="4"/>
        <v/>
      </c>
    </row>
    <row r="325" spans="1:4" s="2" customFormat="1" ht="17.25" customHeight="1" x14ac:dyDescent="0.15">
      <c r="A325" s="215">
        <v>6160</v>
      </c>
      <c r="B325" s="176">
        <v>966</v>
      </c>
      <c r="C325" s="177" t="s">
        <v>422</v>
      </c>
      <c r="D325" s="197" t="str">
        <f t="shared" ref="D325:D388" si="5">IF(B324=B325,"★","")</f>
        <v>★</v>
      </c>
    </row>
    <row r="326" spans="1:4" s="2" customFormat="1" ht="17.25" customHeight="1" x14ac:dyDescent="0.15">
      <c r="A326" s="215">
        <v>6163</v>
      </c>
      <c r="B326" s="176">
        <v>1035</v>
      </c>
      <c r="C326" s="177" t="s">
        <v>227</v>
      </c>
      <c r="D326" s="197" t="str">
        <f t="shared" si="5"/>
        <v/>
      </c>
    </row>
    <row r="327" spans="1:4" s="2" customFormat="1" ht="17.25" customHeight="1" x14ac:dyDescent="0.15">
      <c r="A327" s="215">
        <v>6164</v>
      </c>
      <c r="B327" s="176">
        <v>1035</v>
      </c>
      <c r="C327" s="177" t="s">
        <v>423</v>
      </c>
      <c r="D327" s="197" t="str">
        <f t="shared" si="5"/>
        <v>★</v>
      </c>
    </row>
    <row r="328" spans="1:4" s="2" customFormat="1" ht="17.25" customHeight="1" x14ac:dyDescent="0.15">
      <c r="A328" s="215">
        <v>6167</v>
      </c>
      <c r="B328" s="176">
        <v>1104</v>
      </c>
      <c r="C328" s="177" t="s">
        <v>228</v>
      </c>
      <c r="D328" s="197" t="str">
        <f t="shared" si="5"/>
        <v/>
      </c>
    </row>
    <row r="329" spans="1:4" s="2" customFormat="1" ht="17.25" customHeight="1" x14ac:dyDescent="0.15">
      <c r="A329" s="215">
        <v>6168</v>
      </c>
      <c r="B329" s="176">
        <v>1104</v>
      </c>
      <c r="C329" s="177" t="s">
        <v>424</v>
      </c>
      <c r="D329" s="197" t="str">
        <f t="shared" si="5"/>
        <v>★</v>
      </c>
    </row>
    <row r="330" spans="1:4" s="2" customFormat="1" ht="17.25" customHeight="1" x14ac:dyDescent="0.15">
      <c r="A330" s="215">
        <v>6171</v>
      </c>
      <c r="B330" s="176">
        <v>1173</v>
      </c>
      <c r="C330" s="177" t="s">
        <v>229</v>
      </c>
      <c r="D330" s="197" t="str">
        <f t="shared" si="5"/>
        <v/>
      </c>
    </row>
    <row r="331" spans="1:4" s="2" customFormat="1" ht="17.25" customHeight="1" x14ac:dyDescent="0.15">
      <c r="A331" s="215">
        <v>6172</v>
      </c>
      <c r="B331" s="176">
        <v>1173</v>
      </c>
      <c r="C331" s="177" t="s">
        <v>425</v>
      </c>
      <c r="D331" s="197" t="str">
        <f t="shared" si="5"/>
        <v>★</v>
      </c>
    </row>
    <row r="332" spans="1:4" s="2" customFormat="1" ht="17.25" customHeight="1" x14ac:dyDescent="0.15">
      <c r="A332" s="215">
        <v>6175</v>
      </c>
      <c r="B332" s="176">
        <v>1242</v>
      </c>
      <c r="C332" s="177" t="s">
        <v>230</v>
      </c>
      <c r="D332" s="197" t="str">
        <f t="shared" si="5"/>
        <v/>
      </c>
    </row>
    <row r="333" spans="1:4" s="2" customFormat="1" ht="17.25" customHeight="1" x14ac:dyDescent="0.15">
      <c r="A333" s="215">
        <v>6176</v>
      </c>
      <c r="B333" s="176">
        <v>1242</v>
      </c>
      <c r="C333" s="177" t="s">
        <v>426</v>
      </c>
      <c r="D333" s="197" t="str">
        <f t="shared" si="5"/>
        <v>★</v>
      </c>
    </row>
    <row r="334" spans="1:4" s="2" customFormat="1" ht="17.25" customHeight="1" x14ac:dyDescent="0.15">
      <c r="A334" s="215">
        <v>6179</v>
      </c>
      <c r="B334" s="176">
        <v>1311</v>
      </c>
      <c r="C334" s="177" t="s">
        <v>231</v>
      </c>
      <c r="D334" s="197" t="str">
        <f t="shared" si="5"/>
        <v/>
      </c>
    </row>
    <row r="335" spans="1:4" s="2" customFormat="1" ht="17.25" customHeight="1" x14ac:dyDescent="0.15">
      <c r="A335" s="215">
        <v>6180</v>
      </c>
      <c r="B335" s="176">
        <v>1311</v>
      </c>
      <c r="C335" s="177" t="s">
        <v>427</v>
      </c>
      <c r="D335" s="197" t="str">
        <f t="shared" si="5"/>
        <v>★</v>
      </c>
    </row>
    <row r="336" spans="1:4" s="2" customFormat="1" ht="17.25" customHeight="1" x14ac:dyDescent="0.15">
      <c r="A336" s="215">
        <v>6183</v>
      </c>
      <c r="B336" s="176">
        <v>1380</v>
      </c>
      <c r="C336" s="177" t="s">
        <v>232</v>
      </c>
      <c r="D336" s="197" t="str">
        <f t="shared" si="5"/>
        <v/>
      </c>
    </row>
    <row r="337" spans="1:4" s="2" customFormat="1" ht="17.25" customHeight="1" x14ac:dyDescent="0.15">
      <c r="A337" s="215">
        <v>6184</v>
      </c>
      <c r="B337" s="176">
        <v>1380</v>
      </c>
      <c r="C337" s="177" t="s">
        <v>428</v>
      </c>
      <c r="D337" s="197" t="str">
        <f t="shared" si="5"/>
        <v>★</v>
      </c>
    </row>
    <row r="338" spans="1:4" s="2" customFormat="1" ht="17.25" customHeight="1" x14ac:dyDescent="0.15">
      <c r="A338" s="215">
        <v>6187</v>
      </c>
      <c r="B338" s="176">
        <v>1449</v>
      </c>
      <c r="C338" s="177" t="s">
        <v>233</v>
      </c>
      <c r="D338" s="197" t="str">
        <f t="shared" si="5"/>
        <v/>
      </c>
    </row>
    <row r="339" spans="1:4" s="2" customFormat="1" ht="17.25" customHeight="1" x14ac:dyDescent="0.15">
      <c r="A339" s="215">
        <v>6188</v>
      </c>
      <c r="B339" s="176">
        <v>1449</v>
      </c>
      <c r="C339" s="177" t="s">
        <v>429</v>
      </c>
      <c r="D339" s="197" t="str">
        <f t="shared" si="5"/>
        <v>★</v>
      </c>
    </row>
    <row r="340" spans="1:4" s="2" customFormat="1" ht="17.25" customHeight="1" x14ac:dyDescent="0.15">
      <c r="A340" s="215">
        <v>6191</v>
      </c>
      <c r="B340" s="176">
        <v>1518</v>
      </c>
      <c r="C340" s="177" t="s">
        <v>234</v>
      </c>
      <c r="D340" s="197" t="str">
        <f t="shared" si="5"/>
        <v/>
      </c>
    </row>
    <row r="341" spans="1:4" s="2" customFormat="1" ht="17.25" customHeight="1" thickBot="1" x14ac:dyDescent="0.2">
      <c r="A341" s="216">
        <v>6192</v>
      </c>
      <c r="B341" s="178">
        <v>1518</v>
      </c>
      <c r="C341" s="179" t="s">
        <v>430</v>
      </c>
      <c r="D341" s="197" t="str">
        <f t="shared" si="5"/>
        <v>★</v>
      </c>
    </row>
    <row r="342" spans="1:4" s="2" customFormat="1" ht="17.25" customHeight="1" x14ac:dyDescent="0.15">
      <c r="A342" s="217">
        <v>6195</v>
      </c>
      <c r="B342" s="174">
        <v>133</v>
      </c>
      <c r="C342" s="175" t="s">
        <v>235</v>
      </c>
      <c r="D342" s="206" t="str">
        <f t="shared" si="5"/>
        <v/>
      </c>
    </row>
    <row r="343" spans="1:4" s="2" customFormat="1" ht="17.25" customHeight="1" x14ac:dyDescent="0.15">
      <c r="A343" s="215">
        <v>6196</v>
      </c>
      <c r="B343" s="176">
        <v>133</v>
      </c>
      <c r="C343" s="177" t="s">
        <v>431</v>
      </c>
      <c r="D343" s="197" t="str">
        <f t="shared" si="5"/>
        <v>★</v>
      </c>
    </row>
    <row r="344" spans="1:4" s="2" customFormat="1" ht="17.25" customHeight="1" x14ac:dyDescent="0.15">
      <c r="A344" s="215">
        <v>6199</v>
      </c>
      <c r="B344" s="176">
        <v>246</v>
      </c>
      <c r="C344" s="177" t="s">
        <v>236</v>
      </c>
      <c r="D344" s="197" t="str">
        <f t="shared" si="5"/>
        <v/>
      </c>
    </row>
    <row r="345" spans="1:4" s="2" customFormat="1" ht="17.25" customHeight="1" x14ac:dyDescent="0.15">
      <c r="A345" s="215">
        <v>6200</v>
      </c>
      <c r="B345" s="176">
        <v>246</v>
      </c>
      <c r="C345" s="177" t="s">
        <v>432</v>
      </c>
      <c r="D345" s="197" t="str">
        <f t="shared" si="5"/>
        <v>★</v>
      </c>
    </row>
    <row r="346" spans="1:4" s="2" customFormat="1" ht="17.25" customHeight="1" x14ac:dyDescent="0.15">
      <c r="A346" s="215">
        <v>6203</v>
      </c>
      <c r="B346" s="176">
        <v>344</v>
      </c>
      <c r="C346" s="177" t="s">
        <v>237</v>
      </c>
      <c r="D346" s="197" t="str">
        <f t="shared" si="5"/>
        <v/>
      </c>
    </row>
    <row r="347" spans="1:4" s="2" customFormat="1" ht="17.25" customHeight="1" x14ac:dyDescent="0.15">
      <c r="A347" s="215">
        <v>6204</v>
      </c>
      <c r="B347" s="176">
        <v>344</v>
      </c>
      <c r="C347" s="177" t="s">
        <v>433</v>
      </c>
      <c r="D347" s="197" t="str">
        <f t="shared" si="5"/>
        <v>★</v>
      </c>
    </row>
    <row r="348" spans="1:4" s="2" customFormat="1" ht="17.25" customHeight="1" x14ac:dyDescent="0.15">
      <c r="A348" s="215">
        <v>6207</v>
      </c>
      <c r="B348" s="176">
        <v>431</v>
      </c>
      <c r="C348" s="177" t="s">
        <v>238</v>
      </c>
      <c r="D348" s="197" t="str">
        <f t="shared" si="5"/>
        <v/>
      </c>
    </row>
    <row r="349" spans="1:4" s="2" customFormat="1" ht="17.25" customHeight="1" x14ac:dyDescent="0.15">
      <c r="A349" s="215">
        <v>6208</v>
      </c>
      <c r="B349" s="176">
        <v>431</v>
      </c>
      <c r="C349" s="177" t="s">
        <v>434</v>
      </c>
      <c r="D349" s="197" t="str">
        <f t="shared" si="5"/>
        <v>★</v>
      </c>
    </row>
    <row r="350" spans="1:4" s="2" customFormat="1" ht="17.25" customHeight="1" x14ac:dyDescent="0.15">
      <c r="A350" s="215">
        <v>6211</v>
      </c>
      <c r="B350" s="176">
        <v>518</v>
      </c>
      <c r="C350" s="177" t="s">
        <v>239</v>
      </c>
      <c r="D350" s="197" t="str">
        <f t="shared" si="5"/>
        <v/>
      </c>
    </row>
    <row r="351" spans="1:4" s="2" customFormat="1" ht="17.25" customHeight="1" x14ac:dyDescent="0.15">
      <c r="A351" s="215">
        <v>6212</v>
      </c>
      <c r="B351" s="176">
        <v>518</v>
      </c>
      <c r="C351" s="177" t="s">
        <v>435</v>
      </c>
      <c r="D351" s="197" t="str">
        <f t="shared" si="5"/>
        <v>★</v>
      </c>
    </row>
    <row r="352" spans="1:4" s="2" customFormat="1" ht="17.25" customHeight="1" x14ac:dyDescent="0.15">
      <c r="A352" s="215">
        <v>6215</v>
      </c>
      <c r="B352" s="176">
        <v>133</v>
      </c>
      <c r="C352" s="177" t="s">
        <v>240</v>
      </c>
      <c r="D352" s="197" t="str">
        <f t="shared" si="5"/>
        <v/>
      </c>
    </row>
    <row r="353" spans="1:4" s="2" customFormat="1" ht="17.25" customHeight="1" x14ac:dyDescent="0.15">
      <c r="A353" s="215">
        <v>6216</v>
      </c>
      <c r="B353" s="176">
        <v>133</v>
      </c>
      <c r="C353" s="177" t="s">
        <v>436</v>
      </c>
      <c r="D353" s="197" t="str">
        <f t="shared" si="5"/>
        <v>★</v>
      </c>
    </row>
    <row r="354" spans="1:4" s="2" customFormat="1" ht="17.25" customHeight="1" x14ac:dyDescent="0.15">
      <c r="A354" s="215">
        <v>6219</v>
      </c>
      <c r="B354" s="176">
        <v>246</v>
      </c>
      <c r="C354" s="177" t="s">
        <v>241</v>
      </c>
      <c r="D354" s="197" t="str">
        <f t="shared" si="5"/>
        <v/>
      </c>
    </row>
    <row r="355" spans="1:4" s="2" customFormat="1" ht="17.25" customHeight="1" x14ac:dyDescent="0.15">
      <c r="A355" s="215">
        <v>6220</v>
      </c>
      <c r="B355" s="176">
        <v>246</v>
      </c>
      <c r="C355" s="177" t="s">
        <v>437</v>
      </c>
      <c r="D355" s="197" t="str">
        <f t="shared" si="5"/>
        <v>★</v>
      </c>
    </row>
    <row r="356" spans="1:4" s="2" customFormat="1" ht="17.25" customHeight="1" x14ac:dyDescent="0.15">
      <c r="A356" s="215">
        <v>6223</v>
      </c>
      <c r="B356" s="176">
        <v>344</v>
      </c>
      <c r="C356" s="177" t="s">
        <v>242</v>
      </c>
      <c r="D356" s="197" t="str">
        <f t="shared" si="5"/>
        <v/>
      </c>
    </row>
    <row r="357" spans="1:4" s="2" customFormat="1" ht="17.25" customHeight="1" x14ac:dyDescent="0.15">
      <c r="A357" s="215">
        <v>6224</v>
      </c>
      <c r="B357" s="176">
        <v>344</v>
      </c>
      <c r="C357" s="177" t="s">
        <v>438</v>
      </c>
      <c r="D357" s="197" t="str">
        <f t="shared" si="5"/>
        <v>★</v>
      </c>
    </row>
    <row r="358" spans="1:4" s="2" customFormat="1" ht="17.25" customHeight="1" x14ac:dyDescent="0.15">
      <c r="A358" s="215">
        <v>6227</v>
      </c>
      <c r="B358" s="176">
        <v>431</v>
      </c>
      <c r="C358" s="177" t="s">
        <v>243</v>
      </c>
      <c r="D358" s="197" t="str">
        <f t="shared" si="5"/>
        <v/>
      </c>
    </row>
    <row r="359" spans="1:4" s="2" customFormat="1" ht="17.25" customHeight="1" x14ac:dyDescent="0.15">
      <c r="A359" s="215">
        <v>6228</v>
      </c>
      <c r="B359" s="176">
        <v>431</v>
      </c>
      <c r="C359" s="177" t="s">
        <v>439</v>
      </c>
      <c r="D359" s="197" t="str">
        <f t="shared" si="5"/>
        <v>★</v>
      </c>
    </row>
    <row r="360" spans="1:4" s="2" customFormat="1" ht="17.25" customHeight="1" x14ac:dyDescent="0.15">
      <c r="A360" s="215">
        <v>6231</v>
      </c>
      <c r="B360" s="176">
        <v>518</v>
      </c>
      <c r="C360" s="177" t="s">
        <v>244</v>
      </c>
      <c r="D360" s="197" t="str">
        <f t="shared" si="5"/>
        <v/>
      </c>
    </row>
    <row r="361" spans="1:4" s="2" customFormat="1" ht="17.25" customHeight="1" x14ac:dyDescent="0.15">
      <c r="A361" s="215">
        <v>6232</v>
      </c>
      <c r="B361" s="176">
        <v>518</v>
      </c>
      <c r="C361" s="177" t="s">
        <v>440</v>
      </c>
      <c r="D361" s="197" t="str">
        <f t="shared" si="5"/>
        <v>★</v>
      </c>
    </row>
    <row r="362" spans="1:4" s="2" customFormat="1" ht="17.25" customHeight="1" x14ac:dyDescent="0.15">
      <c r="A362" s="215">
        <v>6235</v>
      </c>
      <c r="B362" s="176">
        <v>604</v>
      </c>
      <c r="C362" s="177" t="s">
        <v>245</v>
      </c>
      <c r="D362" s="197" t="str">
        <f t="shared" si="5"/>
        <v/>
      </c>
    </row>
    <row r="363" spans="1:4" s="2" customFormat="1" ht="17.25" customHeight="1" x14ac:dyDescent="0.15">
      <c r="A363" s="215">
        <v>6236</v>
      </c>
      <c r="B363" s="176">
        <v>604</v>
      </c>
      <c r="C363" s="177" t="s">
        <v>441</v>
      </c>
      <c r="D363" s="197" t="str">
        <f t="shared" si="5"/>
        <v>★</v>
      </c>
    </row>
    <row r="364" spans="1:4" s="2" customFormat="1" ht="17.25" customHeight="1" x14ac:dyDescent="0.15">
      <c r="A364" s="215">
        <v>6239</v>
      </c>
      <c r="B364" s="176">
        <v>690</v>
      </c>
      <c r="C364" s="177" t="s">
        <v>246</v>
      </c>
      <c r="D364" s="197" t="str">
        <f t="shared" si="5"/>
        <v/>
      </c>
    </row>
    <row r="365" spans="1:4" s="2" customFormat="1" ht="17.25" customHeight="1" x14ac:dyDescent="0.15">
      <c r="A365" s="215">
        <v>6240</v>
      </c>
      <c r="B365" s="176">
        <v>690</v>
      </c>
      <c r="C365" s="177" t="s">
        <v>442</v>
      </c>
      <c r="D365" s="197" t="str">
        <f t="shared" si="5"/>
        <v>★</v>
      </c>
    </row>
    <row r="366" spans="1:4" s="2" customFormat="1" ht="17.25" customHeight="1" x14ac:dyDescent="0.15">
      <c r="A366" s="215">
        <v>6243</v>
      </c>
      <c r="B366" s="176">
        <v>776</v>
      </c>
      <c r="C366" s="177" t="s">
        <v>247</v>
      </c>
      <c r="D366" s="197" t="str">
        <f t="shared" si="5"/>
        <v/>
      </c>
    </row>
    <row r="367" spans="1:4" s="2" customFormat="1" ht="17.25" customHeight="1" x14ac:dyDescent="0.15">
      <c r="A367" s="215">
        <v>6244</v>
      </c>
      <c r="B367" s="176">
        <v>776</v>
      </c>
      <c r="C367" s="177" t="s">
        <v>443</v>
      </c>
      <c r="D367" s="197" t="str">
        <f t="shared" si="5"/>
        <v>★</v>
      </c>
    </row>
    <row r="368" spans="1:4" s="2" customFormat="1" ht="17.25" customHeight="1" x14ac:dyDescent="0.15">
      <c r="A368" s="215">
        <v>6247</v>
      </c>
      <c r="B368" s="176">
        <v>863</v>
      </c>
      <c r="C368" s="177" t="s">
        <v>248</v>
      </c>
      <c r="D368" s="197" t="str">
        <f t="shared" si="5"/>
        <v/>
      </c>
    </row>
    <row r="369" spans="1:4" s="2" customFormat="1" ht="17.25" customHeight="1" thickBot="1" x14ac:dyDescent="0.2">
      <c r="A369" s="216">
        <v>6248</v>
      </c>
      <c r="B369" s="178">
        <v>863</v>
      </c>
      <c r="C369" s="179" t="s">
        <v>444</v>
      </c>
      <c r="D369" s="197" t="str">
        <f t="shared" si="5"/>
        <v>★</v>
      </c>
    </row>
    <row r="370" spans="1:4" s="2" customFormat="1" ht="17.25" customHeight="1" x14ac:dyDescent="0.15">
      <c r="A370" s="217">
        <v>6251</v>
      </c>
      <c r="B370" s="174">
        <v>159</v>
      </c>
      <c r="C370" s="175" t="s">
        <v>249</v>
      </c>
      <c r="D370" s="197" t="str">
        <f t="shared" si="5"/>
        <v/>
      </c>
    </row>
    <row r="371" spans="1:4" s="2" customFormat="1" ht="17.25" customHeight="1" x14ac:dyDescent="0.15">
      <c r="A371" s="215">
        <v>6252</v>
      </c>
      <c r="B371" s="176">
        <v>159</v>
      </c>
      <c r="C371" s="177" t="s">
        <v>445</v>
      </c>
      <c r="D371" s="197" t="str">
        <f t="shared" si="5"/>
        <v>★</v>
      </c>
    </row>
    <row r="372" spans="1:4" s="2" customFormat="1" ht="17.25" customHeight="1" x14ac:dyDescent="0.15">
      <c r="A372" s="215">
        <v>6255</v>
      </c>
      <c r="B372" s="176">
        <v>296</v>
      </c>
      <c r="C372" s="177" t="s">
        <v>250</v>
      </c>
      <c r="D372" s="197" t="str">
        <f t="shared" si="5"/>
        <v/>
      </c>
    </row>
    <row r="373" spans="1:4" s="2" customFormat="1" ht="17.25" customHeight="1" x14ac:dyDescent="0.15">
      <c r="A373" s="215">
        <v>6256</v>
      </c>
      <c r="B373" s="176">
        <v>296</v>
      </c>
      <c r="C373" s="177" t="s">
        <v>446</v>
      </c>
      <c r="D373" s="197" t="str">
        <f t="shared" si="5"/>
        <v>★</v>
      </c>
    </row>
    <row r="374" spans="1:4" s="2" customFormat="1" ht="17.25" customHeight="1" x14ac:dyDescent="0.15">
      <c r="A374" s="215">
        <v>6259</v>
      </c>
      <c r="B374" s="176">
        <v>413</v>
      </c>
      <c r="C374" s="177" t="s">
        <v>251</v>
      </c>
      <c r="D374" s="197" t="str">
        <f t="shared" si="5"/>
        <v/>
      </c>
    </row>
    <row r="375" spans="1:4" s="2" customFormat="1" ht="17.25" customHeight="1" x14ac:dyDescent="0.15">
      <c r="A375" s="215">
        <v>6260</v>
      </c>
      <c r="B375" s="176">
        <v>413</v>
      </c>
      <c r="C375" s="177" t="s">
        <v>447</v>
      </c>
      <c r="D375" s="197" t="str">
        <f t="shared" si="5"/>
        <v>★</v>
      </c>
    </row>
    <row r="376" spans="1:4" s="2" customFormat="1" ht="17.25" customHeight="1" x14ac:dyDescent="0.15">
      <c r="A376" s="215">
        <v>6263</v>
      </c>
      <c r="B376" s="176">
        <v>518</v>
      </c>
      <c r="C376" s="177" t="s">
        <v>252</v>
      </c>
      <c r="D376" s="197" t="str">
        <f t="shared" si="5"/>
        <v/>
      </c>
    </row>
    <row r="377" spans="1:4" s="2" customFormat="1" ht="17.25" customHeight="1" x14ac:dyDescent="0.15">
      <c r="A377" s="215">
        <v>6264</v>
      </c>
      <c r="B377" s="176">
        <v>518</v>
      </c>
      <c r="C377" s="177" t="s">
        <v>448</v>
      </c>
      <c r="D377" s="197" t="str">
        <f t="shared" si="5"/>
        <v>★</v>
      </c>
    </row>
    <row r="378" spans="1:4" s="2" customFormat="1" ht="17.25" customHeight="1" x14ac:dyDescent="0.15">
      <c r="A378" s="215">
        <v>6267</v>
      </c>
      <c r="B378" s="176">
        <v>621</v>
      </c>
      <c r="C378" s="177" t="s">
        <v>253</v>
      </c>
      <c r="D378" s="197" t="str">
        <f t="shared" si="5"/>
        <v/>
      </c>
    </row>
    <row r="379" spans="1:4" s="2" customFormat="1" ht="17.25" customHeight="1" x14ac:dyDescent="0.15">
      <c r="A379" s="215">
        <v>6268</v>
      </c>
      <c r="B379" s="176">
        <v>621</v>
      </c>
      <c r="C379" s="177" t="s">
        <v>449</v>
      </c>
      <c r="D379" s="197" t="str">
        <f t="shared" si="5"/>
        <v>★</v>
      </c>
    </row>
    <row r="380" spans="1:4" s="2" customFormat="1" ht="17.25" customHeight="1" x14ac:dyDescent="0.15">
      <c r="A380" s="215">
        <v>6271</v>
      </c>
      <c r="B380" s="176">
        <v>725</v>
      </c>
      <c r="C380" s="177" t="s">
        <v>254</v>
      </c>
      <c r="D380" s="197" t="str">
        <f t="shared" si="5"/>
        <v/>
      </c>
    </row>
    <row r="381" spans="1:4" s="2" customFormat="1" ht="17.25" customHeight="1" x14ac:dyDescent="0.15">
      <c r="A381" s="215">
        <v>6272</v>
      </c>
      <c r="B381" s="176">
        <v>725</v>
      </c>
      <c r="C381" s="177" t="s">
        <v>450</v>
      </c>
      <c r="D381" s="197" t="str">
        <f t="shared" si="5"/>
        <v>★</v>
      </c>
    </row>
    <row r="382" spans="1:4" s="2" customFormat="1" ht="17.25" customHeight="1" x14ac:dyDescent="0.15">
      <c r="A382" s="215">
        <v>6275</v>
      </c>
      <c r="B382" s="176">
        <v>828</v>
      </c>
      <c r="C382" s="177" t="s">
        <v>255</v>
      </c>
      <c r="D382" s="197" t="str">
        <f t="shared" si="5"/>
        <v/>
      </c>
    </row>
    <row r="383" spans="1:4" s="2" customFormat="1" ht="17.25" customHeight="1" x14ac:dyDescent="0.15">
      <c r="A383" s="215">
        <v>6276</v>
      </c>
      <c r="B383" s="176">
        <v>828</v>
      </c>
      <c r="C383" s="177" t="s">
        <v>451</v>
      </c>
      <c r="D383" s="197" t="str">
        <f t="shared" si="5"/>
        <v>★</v>
      </c>
    </row>
    <row r="384" spans="1:4" s="2" customFormat="1" ht="17.25" customHeight="1" x14ac:dyDescent="0.15">
      <c r="A384" s="215">
        <v>6279</v>
      </c>
      <c r="B384" s="176">
        <v>932</v>
      </c>
      <c r="C384" s="177" t="s">
        <v>256</v>
      </c>
      <c r="D384" s="197" t="str">
        <f t="shared" si="5"/>
        <v/>
      </c>
    </row>
    <row r="385" spans="1:4" s="2" customFormat="1" ht="17.25" customHeight="1" x14ac:dyDescent="0.15">
      <c r="A385" s="215">
        <v>6280</v>
      </c>
      <c r="B385" s="176">
        <v>932</v>
      </c>
      <c r="C385" s="177" t="s">
        <v>452</v>
      </c>
      <c r="D385" s="197" t="str">
        <f t="shared" si="5"/>
        <v>★</v>
      </c>
    </row>
    <row r="386" spans="1:4" s="2" customFormat="1" ht="17.25" customHeight="1" x14ac:dyDescent="0.15">
      <c r="A386" s="215">
        <v>6283</v>
      </c>
      <c r="B386" s="176">
        <v>1035</v>
      </c>
      <c r="C386" s="177" t="s">
        <v>257</v>
      </c>
      <c r="D386" s="197" t="str">
        <f t="shared" si="5"/>
        <v/>
      </c>
    </row>
    <row r="387" spans="1:4" s="2" customFormat="1" ht="17.25" customHeight="1" x14ac:dyDescent="0.15">
      <c r="A387" s="215">
        <v>6284</v>
      </c>
      <c r="B387" s="176">
        <v>1035</v>
      </c>
      <c r="C387" s="177" t="s">
        <v>453</v>
      </c>
      <c r="D387" s="197" t="str">
        <f t="shared" si="5"/>
        <v>★</v>
      </c>
    </row>
    <row r="388" spans="1:4" s="2" customFormat="1" ht="17.25" customHeight="1" x14ac:dyDescent="0.15">
      <c r="A388" s="215">
        <v>6287</v>
      </c>
      <c r="B388" s="176">
        <v>1139</v>
      </c>
      <c r="C388" s="177" t="s">
        <v>258</v>
      </c>
      <c r="D388" s="197" t="str">
        <f t="shared" si="5"/>
        <v/>
      </c>
    </row>
    <row r="389" spans="1:4" s="2" customFormat="1" ht="17.25" customHeight="1" x14ac:dyDescent="0.15">
      <c r="A389" s="215">
        <v>6288</v>
      </c>
      <c r="B389" s="176">
        <v>1139</v>
      </c>
      <c r="C389" s="177" t="s">
        <v>454</v>
      </c>
      <c r="D389" s="197" t="str">
        <f t="shared" ref="D389:D452" si="6">IF(B388=B389,"★","")</f>
        <v>★</v>
      </c>
    </row>
    <row r="390" spans="1:4" s="2" customFormat="1" ht="17.25" customHeight="1" x14ac:dyDescent="0.15">
      <c r="A390" s="215">
        <v>6291</v>
      </c>
      <c r="B390" s="176">
        <v>1242</v>
      </c>
      <c r="C390" s="177" t="s">
        <v>259</v>
      </c>
      <c r="D390" s="197" t="str">
        <f t="shared" si="6"/>
        <v/>
      </c>
    </row>
    <row r="391" spans="1:4" s="2" customFormat="1" ht="17.25" customHeight="1" x14ac:dyDescent="0.15">
      <c r="A391" s="215">
        <v>6292</v>
      </c>
      <c r="B391" s="176">
        <v>1242</v>
      </c>
      <c r="C391" s="177" t="s">
        <v>455</v>
      </c>
      <c r="D391" s="197" t="str">
        <f t="shared" si="6"/>
        <v>★</v>
      </c>
    </row>
    <row r="392" spans="1:4" s="2" customFormat="1" ht="17.25" customHeight="1" x14ac:dyDescent="0.15">
      <c r="A392" s="215">
        <v>6295</v>
      </c>
      <c r="B392" s="176">
        <v>1346</v>
      </c>
      <c r="C392" s="177" t="s">
        <v>260</v>
      </c>
      <c r="D392" s="197" t="str">
        <f t="shared" si="6"/>
        <v/>
      </c>
    </row>
    <row r="393" spans="1:4" s="2" customFormat="1" ht="17.25" customHeight="1" thickBot="1" x14ac:dyDescent="0.2">
      <c r="A393" s="216">
        <v>6296</v>
      </c>
      <c r="B393" s="178">
        <v>1346</v>
      </c>
      <c r="C393" s="179" t="s">
        <v>456</v>
      </c>
      <c r="D393" s="197" t="str">
        <f t="shared" si="6"/>
        <v>★</v>
      </c>
    </row>
    <row r="394" spans="1:4" s="2" customFormat="1" ht="17.25" customHeight="1" x14ac:dyDescent="0.15">
      <c r="A394" s="217">
        <v>6303</v>
      </c>
      <c r="B394" s="174">
        <v>273</v>
      </c>
      <c r="C394" s="181" t="s">
        <v>457</v>
      </c>
      <c r="D394" s="197" t="str">
        <f t="shared" si="6"/>
        <v/>
      </c>
    </row>
    <row r="395" spans="1:4" s="2" customFormat="1" ht="17.25" customHeight="1" x14ac:dyDescent="0.15">
      <c r="A395" s="215">
        <v>6304</v>
      </c>
      <c r="B395" s="176">
        <v>273</v>
      </c>
      <c r="C395" s="180" t="s">
        <v>567</v>
      </c>
      <c r="D395" s="197" t="str">
        <f t="shared" si="6"/>
        <v>★</v>
      </c>
    </row>
    <row r="396" spans="1:4" s="2" customFormat="1" ht="17.25" customHeight="1" x14ac:dyDescent="0.15">
      <c r="A396" s="215">
        <v>6307</v>
      </c>
      <c r="B396" s="176">
        <v>370</v>
      </c>
      <c r="C396" s="180" t="s">
        <v>458</v>
      </c>
      <c r="D396" s="197" t="str">
        <f t="shared" si="6"/>
        <v/>
      </c>
    </row>
    <row r="397" spans="1:4" s="2" customFormat="1" ht="17.25" customHeight="1" x14ac:dyDescent="0.15">
      <c r="A397" s="215">
        <v>6308</v>
      </c>
      <c r="B397" s="176">
        <v>370</v>
      </c>
      <c r="C397" s="180" t="s">
        <v>568</v>
      </c>
      <c r="D397" s="197" t="str">
        <f t="shared" si="6"/>
        <v>★</v>
      </c>
    </row>
    <row r="398" spans="1:4" s="2" customFormat="1" ht="17.25" customHeight="1" x14ac:dyDescent="0.15">
      <c r="A398" s="215">
        <v>6311</v>
      </c>
      <c r="B398" s="176">
        <v>394</v>
      </c>
      <c r="C398" s="180" t="s">
        <v>459</v>
      </c>
      <c r="D398" s="197" t="str">
        <f t="shared" si="6"/>
        <v/>
      </c>
    </row>
    <row r="399" spans="1:4" s="2" customFormat="1" ht="17.25" customHeight="1" x14ac:dyDescent="0.15">
      <c r="A399" s="215">
        <v>6312</v>
      </c>
      <c r="B399" s="176">
        <v>394</v>
      </c>
      <c r="C399" s="180" t="s">
        <v>569</v>
      </c>
      <c r="D399" s="197" t="str">
        <f t="shared" si="6"/>
        <v>★</v>
      </c>
    </row>
    <row r="400" spans="1:4" s="2" customFormat="1" ht="17.25" customHeight="1" x14ac:dyDescent="0.15">
      <c r="A400" s="215">
        <v>6315</v>
      </c>
      <c r="B400" s="176">
        <v>224</v>
      </c>
      <c r="C400" s="180" t="s">
        <v>460</v>
      </c>
      <c r="D400" s="197" t="str">
        <f t="shared" si="6"/>
        <v/>
      </c>
    </row>
    <row r="401" spans="1:4" s="2" customFormat="1" ht="17.25" customHeight="1" x14ac:dyDescent="0.15">
      <c r="A401" s="215">
        <v>6316</v>
      </c>
      <c r="B401" s="176">
        <v>224</v>
      </c>
      <c r="C401" s="180" t="s">
        <v>570</v>
      </c>
      <c r="D401" s="197" t="str">
        <f t="shared" si="6"/>
        <v>★</v>
      </c>
    </row>
    <row r="402" spans="1:4" s="2" customFormat="1" ht="17.25" customHeight="1" x14ac:dyDescent="0.15">
      <c r="A402" s="215">
        <v>6319</v>
      </c>
      <c r="B402" s="176">
        <v>302</v>
      </c>
      <c r="C402" s="180" t="s">
        <v>461</v>
      </c>
      <c r="D402" s="197" t="str">
        <f t="shared" si="6"/>
        <v/>
      </c>
    </row>
    <row r="403" spans="1:4" s="2" customFormat="1" ht="17.25" customHeight="1" x14ac:dyDescent="0.15">
      <c r="A403" s="215">
        <v>6320</v>
      </c>
      <c r="B403" s="176">
        <v>302</v>
      </c>
      <c r="C403" s="180" t="s">
        <v>571</v>
      </c>
      <c r="D403" s="197" t="str">
        <f t="shared" si="6"/>
        <v>★</v>
      </c>
    </row>
    <row r="404" spans="1:4" s="2" customFormat="1" ht="17.25" customHeight="1" x14ac:dyDescent="0.15">
      <c r="A404" s="215">
        <v>6323</v>
      </c>
      <c r="B404" s="176">
        <v>324</v>
      </c>
      <c r="C404" s="180" t="s">
        <v>462</v>
      </c>
      <c r="D404" s="197" t="str">
        <f t="shared" si="6"/>
        <v/>
      </c>
    </row>
    <row r="405" spans="1:4" s="2" customFormat="1" ht="17.25" customHeight="1" x14ac:dyDescent="0.15">
      <c r="A405" s="215">
        <v>6324</v>
      </c>
      <c r="B405" s="176">
        <v>324</v>
      </c>
      <c r="C405" s="180" t="s">
        <v>572</v>
      </c>
      <c r="D405" s="197" t="str">
        <f t="shared" si="6"/>
        <v>★</v>
      </c>
    </row>
    <row r="406" spans="1:4" s="2" customFormat="1" ht="17.25" customHeight="1" x14ac:dyDescent="0.15">
      <c r="A406" s="215">
        <v>6327</v>
      </c>
      <c r="B406" s="183">
        <v>220</v>
      </c>
      <c r="C406" s="180" t="s">
        <v>463</v>
      </c>
      <c r="D406" s="197" t="str">
        <f t="shared" si="6"/>
        <v/>
      </c>
    </row>
    <row r="407" spans="1:4" s="2" customFormat="1" ht="17.25" customHeight="1" x14ac:dyDescent="0.15">
      <c r="A407" s="215">
        <v>6328</v>
      </c>
      <c r="B407" s="183">
        <v>220</v>
      </c>
      <c r="C407" s="180" t="s">
        <v>573</v>
      </c>
      <c r="D407" s="197" t="str">
        <f t="shared" si="6"/>
        <v>★</v>
      </c>
    </row>
    <row r="408" spans="1:4" s="2" customFormat="1" ht="17.25" customHeight="1" x14ac:dyDescent="0.15">
      <c r="A408" s="215">
        <v>6331</v>
      </c>
      <c r="B408" s="183">
        <v>317</v>
      </c>
      <c r="C408" s="180" t="s">
        <v>464</v>
      </c>
      <c r="D408" s="197" t="str">
        <f t="shared" si="6"/>
        <v/>
      </c>
    </row>
    <row r="409" spans="1:4" s="2" customFormat="1" ht="17.25" customHeight="1" x14ac:dyDescent="0.15">
      <c r="A409" s="215">
        <v>6332</v>
      </c>
      <c r="B409" s="183">
        <v>317</v>
      </c>
      <c r="C409" s="180" t="s">
        <v>574</v>
      </c>
      <c r="D409" s="197" t="str">
        <f t="shared" si="6"/>
        <v>★</v>
      </c>
    </row>
    <row r="410" spans="1:4" s="2" customFormat="1" ht="17.25" customHeight="1" x14ac:dyDescent="0.15">
      <c r="A410" s="215">
        <v>6335</v>
      </c>
      <c r="B410" s="183">
        <v>295</v>
      </c>
      <c r="C410" s="180" t="s">
        <v>465</v>
      </c>
      <c r="D410" s="197" t="str">
        <f t="shared" si="6"/>
        <v/>
      </c>
    </row>
    <row r="411" spans="1:4" s="2" customFormat="1" ht="17.25" customHeight="1" thickBot="1" x14ac:dyDescent="0.2">
      <c r="A411" s="216">
        <v>6336</v>
      </c>
      <c r="B411" s="185">
        <v>295</v>
      </c>
      <c r="C411" s="184" t="s">
        <v>575</v>
      </c>
      <c r="D411" s="197" t="str">
        <f t="shared" si="6"/>
        <v>★</v>
      </c>
    </row>
    <row r="412" spans="1:4" s="2" customFormat="1" ht="17.25" customHeight="1" x14ac:dyDescent="0.15">
      <c r="A412" s="217">
        <v>6339</v>
      </c>
      <c r="B412" s="174">
        <v>270</v>
      </c>
      <c r="C412" s="181" t="s">
        <v>466</v>
      </c>
      <c r="D412" s="197" t="str">
        <f t="shared" si="6"/>
        <v/>
      </c>
    </row>
    <row r="413" spans="1:4" s="2" customFormat="1" ht="17.25" customHeight="1" x14ac:dyDescent="0.15">
      <c r="A413" s="215">
        <v>6340</v>
      </c>
      <c r="B413" s="176">
        <v>270</v>
      </c>
      <c r="C413" s="180" t="s">
        <v>576</v>
      </c>
      <c r="D413" s="197" t="str">
        <f t="shared" si="6"/>
        <v>★</v>
      </c>
    </row>
    <row r="414" spans="1:4" s="2" customFormat="1" ht="17.25" customHeight="1" x14ac:dyDescent="0.15">
      <c r="A414" s="215">
        <v>6343</v>
      </c>
      <c r="B414" s="176">
        <v>387</v>
      </c>
      <c r="C414" s="180" t="s">
        <v>467</v>
      </c>
      <c r="D414" s="197" t="str">
        <f t="shared" si="6"/>
        <v/>
      </c>
    </row>
    <row r="415" spans="1:4" s="2" customFormat="1" ht="17.25" customHeight="1" x14ac:dyDescent="0.15">
      <c r="A415" s="215">
        <v>6344</v>
      </c>
      <c r="B415" s="176">
        <v>387</v>
      </c>
      <c r="C415" s="180" t="s">
        <v>577</v>
      </c>
      <c r="D415" s="197" t="str">
        <f t="shared" si="6"/>
        <v>★</v>
      </c>
    </row>
    <row r="416" spans="1:4" s="2" customFormat="1" ht="17.25" customHeight="1" x14ac:dyDescent="0.15">
      <c r="A416" s="215">
        <v>6347</v>
      </c>
      <c r="B416" s="176">
        <v>363</v>
      </c>
      <c r="C416" s="180" t="s">
        <v>468</v>
      </c>
      <c r="D416" s="197" t="str">
        <f t="shared" si="6"/>
        <v/>
      </c>
    </row>
    <row r="417" spans="1:4" s="2" customFormat="1" ht="17.25" customHeight="1" thickBot="1" x14ac:dyDescent="0.2">
      <c r="A417" s="216">
        <v>6348</v>
      </c>
      <c r="B417" s="178">
        <v>363</v>
      </c>
      <c r="C417" s="184" t="s">
        <v>578</v>
      </c>
      <c r="D417" s="197" t="str">
        <f t="shared" si="6"/>
        <v>★</v>
      </c>
    </row>
    <row r="418" spans="1:4" s="2" customFormat="1" ht="17.25" customHeight="1" x14ac:dyDescent="0.15">
      <c r="A418" s="217">
        <v>6383</v>
      </c>
      <c r="B418" s="174">
        <v>69</v>
      </c>
      <c r="C418" s="181" t="s">
        <v>261</v>
      </c>
      <c r="D418" s="197" t="str">
        <f t="shared" si="6"/>
        <v/>
      </c>
    </row>
    <row r="419" spans="1:4" s="2" customFormat="1" ht="17.25" customHeight="1" x14ac:dyDescent="0.15">
      <c r="A419" s="215">
        <v>6384</v>
      </c>
      <c r="B419" s="176">
        <v>69</v>
      </c>
      <c r="C419" s="180" t="s">
        <v>579</v>
      </c>
      <c r="D419" s="197" t="str">
        <f t="shared" si="6"/>
        <v>★</v>
      </c>
    </row>
    <row r="420" spans="1:4" s="2" customFormat="1" ht="17.25" customHeight="1" x14ac:dyDescent="0.15">
      <c r="A420" s="215">
        <v>6387</v>
      </c>
      <c r="B420" s="176">
        <v>138</v>
      </c>
      <c r="C420" s="180" t="s">
        <v>262</v>
      </c>
      <c r="D420" s="197" t="str">
        <f t="shared" si="6"/>
        <v/>
      </c>
    </row>
    <row r="421" spans="1:4" s="2" customFormat="1" ht="17.25" customHeight="1" x14ac:dyDescent="0.15">
      <c r="A421" s="215">
        <v>6388</v>
      </c>
      <c r="B421" s="176">
        <v>138</v>
      </c>
      <c r="C421" s="180" t="s">
        <v>580</v>
      </c>
      <c r="D421" s="197" t="str">
        <f t="shared" si="6"/>
        <v>★</v>
      </c>
    </row>
    <row r="422" spans="1:4" s="2" customFormat="1" ht="17.25" customHeight="1" x14ac:dyDescent="0.15">
      <c r="A422" s="215">
        <v>6391</v>
      </c>
      <c r="B422" s="176">
        <v>207</v>
      </c>
      <c r="C422" s="180" t="s">
        <v>263</v>
      </c>
      <c r="D422" s="197" t="str">
        <f t="shared" si="6"/>
        <v/>
      </c>
    </row>
    <row r="423" spans="1:4" s="2" customFormat="1" ht="17.25" customHeight="1" x14ac:dyDescent="0.15">
      <c r="A423" s="215">
        <v>6392</v>
      </c>
      <c r="B423" s="176">
        <v>207</v>
      </c>
      <c r="C423" s="180" t="s">
        <v>581</v>
      </c>
      <c r="D423" s="197" t="str">
        <f t="shared" si="6"/>
        <v>★</v>
      </c>
    </row>
    <row r="424" spans="1:4" s="2" customFormat="1" ht="17.25" customHeight="1" x14ac:dyDescent="0.15">
      <c r="A424" s="215">
        <v>6395</v>
      </c>
      <c r="B424" s="176">
        <v>276</v>
      </c>
      <c r="C424" s="180" t="s">
        <v>264</v>
      </c>
      <c r="D424" s="197" t="str">
        <f t="shared" si="6"/>
        <v/>
      </c>
    </row>
    <row r="425" spans="1:4" s="2" customFormat="1" ht="17.25" customHeight="1" x14ac:dyDescent="0.15">
      <c r="A425" s="215">
        <v>6396</v>
      </c>
      <c r="B425" s="176">
        <v>276</v>
      </c>
      <c r="C425" s="180" t="s">
        <v>582</v>
      </c>
      <c r="D425" s="197" t="str">
        <f t="shared" si="6"/>
        <v>★</v>
      </c>
    </row>
    <row r="426" spans="1:4" s="2" customFormat="1" ht="17.25" customHeight="1" x14ac:dyDescent="0.15">
      <c r="A426" s="215">
        <v>6399</v>
      </c>
      <c r="B426" s="176">
        <v>345</v>
      </c>
      <c r="C426" s="180" t="s">
        <v>265</v>
      </c>
      <c r="D426" s="197" t="str">
        <f t="shared" si="6"/>
        <v/>
      </c>
    </row>
    <row r="427" spans="1:4" s="2" customFormat="1" ht="17.25" customHeight="1" x14ac:dyDescent="0.15">
      <c r="A427" s="215">
        <v>6400</v>
      </c>
      <c r="B427" s="176">
        <v>345</v>
      </c>
      <c r="C427" s="180" t="s">
        <v>583</v>
      </c>
      <c r="D427" s="197" t="str">
        <f t="shared" si="6"/>
        <v>★</v>
      </c>
    </row>
    <row r="428" spans="1:4" s="2" customFormat="1" ht="17.25" customHeight="1" x14ac:dyDescent="0.15">
      <c r="A428" s="215">
        <v>6403</v>
      </c>
      <c r="B428" s="176">
        <v>414</v>
      </c>
      <c r="C428" s="180" t="s">
        <v>266</v>
      </c>
      <c r="D428" s="197" t="str">
        <f t="shared" si="6"/>
        <v/>
      </c>
    </row>
    <row r="429" spans="1:4" s="2" customFormat="1" ht="17.25" customHeight="1" x14ac:dyDescent="0.15">
      <c r="A429" s="215">
        <v>6404</v>
      </c>
      <c r="B429" s="176">
        <v>414</v>
      </c>
      <c r="C429" s="180" t="s">
        <v>584</v>
      </c>
      <c r="D429" s="197" t="str">
        <f t="shared" si="6"/>
        <v>★</v>
      </c>
    </row>
    <row r="430" spans="1:4" s="2" customFormat="1" ht="17.25" customHeight="1" x14ac:dyDescent="0.15">
      <c r="A430" s="215">
        <v>6407</v>
      </c>
      <c r="B430" s="176">
        <v>483</v>
      </c>
      <c r="C430" s="180" t="s">
        <v>267</v>
      </c>
      <c r="D430" s="197" t="str">
        <f t="shared" si="6"/>
        <v/>
      </c>
    </row>
    <row r="431" spans="1:4" s="2" customFormat="1" ht="17.25" customHeight="1" x14ac:dyDescent="0.15">
      <c r="A431" s="215">
        <v>6408</v>
      </c>
      <c r="B431" s="176">
        <v>483</v>
      </c>
      <c r="C431" s="180" t="s">
        <v>585</v>
      </c>
      <c r="D431" s="197" t="str">
        <f t="shared" si="6"/>
        <v>★</v>
      </c>
    </row>
    <row r="432" spans="1:4" s="2" customFormat="1" ht="17.25" customHeight="1" x14ac:dyDescent="0.15">
      <c r="A432" s="215">
        <v>6411</v>
      </c>
      <c r="B432" s="176">
        <v>552</v>
      </c>
      <c r="C432" s="180" t="s">
        <v>268</v>
      </c>
      <c r="D432" s="197" t="str">
        <f t="shared" si="6"/>
        <v/>
      </c>
    </row>
    <row r="433" spans="1:4" s="2" customFormat="1" ht="17.25" customHeight="1" x14ac:dyDescent="0.15">
      <c r="A433" s="215">
        <v>6412</v>
      </c>
      <c r="B433" s="176">
        <v>552</v>
      </c>
      <c r="C433" s="180" t="s">
        <v>586</v>
      </c>
      <c r="D433" s="197" t="str">
        <f t="shared" si="6"/>
        <v>★</v>
      </c>
    </row>
    <row r="434" spans="1:4" s="2" customFormat="1" ht="17.25" customHeight="1" x14ac:dyDescent="0.15">
      <c r="A434" s="215">
        <v>6415</v>
      </c>
      <c r="B434" s="176">
        <v>621</v>
      </c>
      <c r="C434" s="180" t="s">
        <v>269</v>
      </c>
      <c r="D434" s="197" t="str">
        <f t="shared" si="6"/>
        <v/>
      </c>
    </row>
    <row r="435" spans="1:4" s="2" customFormat="1" ht="17.25" customHeight="1" x14ac:dyDescent="0.15">
      <c r="A435" s="215">
        <v>6416</v>
      </c>
      <c r="B435" s="176">
        <v>621</v>
      </c>
      <c r="C435" s="180" t="s">
        <v>587</v>
      </c>
      <c r="D435" s="197" t="str">
        <f t="shared" si="6"/>
        <v>★</v>
      </c>
    </row>
    <row r="436" spans="1:4" s="2" customFormat="1" ht="17.25" customHeight="1" x14ac:dyDescent="0.15">
      <c r="A436" s="215">
        <v>6419</v>
      </c>
      <c r="B436" s="176">
        <v>690</v>
      </c>
      <c r="C436" s="180" t="s">
        <v>270</v>
      </c>
      <c r="D436" s="197" t="str">
        <f t="shared" si="6"/>
        <v/>
      </c>
    </row>
    <row r="437" spans="1:4" s="2" customFormat="1" ht="17.25" customHeight="1" x14ac:dyDescent="0.15">
      <c r="A437" s="215">
        <v>6420</v>
      </c>
      <c r="B437" s="176">
        <v>690</v>
      </c>
      <c r="C437" s="180" t="s">
        <v>588</v>
      </c>
      <c r="D437" s="197" t="str">
        <f t="shared" si="6"/>
        <v>★</v>
      </c>
    </row>
    <row r="438" spans="1:4" s="2" customFormat="1" ht="17.25" customHeight="1" x14ac:dyDescent="0.15">
      <c r="A438" s="215">
        <v>6423</v>
      </c>
      <c r="B438" s="176">
        <v>759</v>
      </c>
      <c r="C438" s="180" t="s">
        <v>271</v>
      </c>
      <c r="D438" s="197" t="str">
        <f t="shared" si="6"/>
        <v/>
      </c>
    </row>
    <row r="439" spans="1:4" s="2" customFormat="1" ht="17.25" customHeight="1" x14ac:dyDescent="0.15">
      <c r="A439" s="215">
        <v>6424</v>
      </c>
      <c r="B439" s="176">
        <v>759</v>
      </c>
      <c r="C439" s="180" t="s">
        <v>589</v>
      </c>
      <c r="D439" s="197" t="str">
        <f t="shared" si="6"/>
        <v>★</v>
      </c>
    </row>
    <row r="440" spans="1:4" s="2" customFormat="1" ht="17.25" customHeight="1" x14ac:dyDescent="0.15">
      <c r="A440" s="215">
        <v>6427</v>
      </c>
      <c r="B440" s="176">
        <v>828</v>
      </c>
      <c r="C440" s="180" t="s">
        <v>272</v>
      </c>
      <c r="D440" s="197" t="str">
        <f t="shared" si="6"/>
        <v/>
      </c>
    </row>
    <row r="441" spans="1:4" s="2" customFormat="1" ht="17.25" customHeight="1" x14ac:dyDescent="0.15">
      <c r="A441" s="215">
        <v>6428</v>
      </c>
      <c r="B441" s="176">
        <v>828</v>
      </c>
      <c r="C441" s="180" t="s">
        <v>590</v>
      </c>
      <c r="D441" s="197" t="str">
        <f t="shared" si="6"/>
        <v>★</v>
      </c>
    </row>
    <row r="442" spans="1:4" s="2" customFormat="1" ht="17.25" customHeight="1" x14ac:dyDescent="0.15">
      <c r="A442" s="215">
        <v>6431</v>
      </c>
      <c r="B442" s="176">
        <v>897</v>
      </c>
      <c r="C442" s="180" t="s">
        <v>273</v>
      </c>
      <c r="D442" s="197" t="str">
        <f t="shared" si="6"/>
        <v/>
      </c>
    </row>
    <row r="443" spans="1:4" s="2" customFormat="1" ht="17.25" customHeight="1" x14ac:dyDescent="0.15">
      <c r="A443" s="215">
        <v>6432</v>
      </c>
      <c r="B443" s="176">
        <v>897</v>
      </c>
      <c r="C443" s="180" t="s">
        <v>591</v>
      </c>
      <c r="D443" s="197" t="str">
        <f t="shared" si="6"/>
        <v>★</v>
      </c>
    </row>
    <row r="444" spans="1:4" s="2" customFormat="1" ht="17.25" customHeight="1" x14ac:dyDescent="0.15">
      <c r="A444" s="215">
        <v>6435</v>
      </c>
      <c r="B444" s="176">
        <v>966</v>
      </c>
      <c r="C444" s="180" t="s">
        <v>274</v>
      </c>
      <c r="D444" s="197" t="str">
        <f t="shared" si="6"/>
        <v/>
      </c>
    </row>
    <row r="445" spans="1:4" s="2" customFormat="1" ht="17.25" customHeight="1" x14ac:dyDescent="0.15">
      <c r="A445" s="215">
        <v>6436</v>
      </c>
      <c r="B445" s="176">
        <v>966</v>
      </c>
      <c r="C445" s="180" t="s">
        <v>592</v>
      </c>
      <c r="D445" s="197" t="str">
        <f t="shared" si="6"/>
        <v>★</v>
      </c>
    </row>
    <row r="446" spans="1:4" s="2" customFormat="1" ht="17.25" customHeight="1" x14ac:dyDescent="0.15">
      <c r="A446" s="215">
        <v>6439</v>
      </c>
      <c r="B446" s="176">
        <v>1035</v>
      </c>
      <c r="C446" s="180" t="s">
        <v>275</v>
      </c>
      <c r="D446" s="197" t="str">
        <f t="shared" si="6"/>
        <v/>
      </c>
    </row>
    <row r="447" spans="1:4" s="2" customFormat="1" ht="17.25" customHeight="1" x14ac:dyDescent="0.15">
      <c r="A447" s="215">
        <v>6440</v>
      </c>
      <c r="B447" s="176">
        <v>1035</v>
      </c>
      <c r="C447" s="180" t="s">
        <v>593</v>
      </c>
      <c r="D447" s="197" t="str">
        <f t="shared" si="6"/>
        <v>★</v>
      </c>
    </row>
    <row r="448" spans="1:4" s="2" customFormat="1" ht="17.25" customHeight="1" x14ac:dyDescent="0.15">
      <c r="A448" s="215">
        <v>6443</v>
      </c>
      <c r="B448" s="176">
        <v>1104</v>
      </c>
      <c r="C448" s="180" t="s">
        <v>276</v>
      </c>
      <c r="D448" s="197" t="str">
        <f t="shared" si="6"/>
        <v/>
      </c>
    </row>
    <row r="449" spans="1:4" s="2" customFormat="1" ht="17.25" customHeight="1" x14ac:dyDescent="0.15">
      <c r="A449" s="215">
        <v>6444</v>
      </c>
      <c r="B449" s="176">
        <v>1104</v>
      </c>
      <c r="C449" s="180" t="s">
        <v>594</v>
      </c>
      <c r="D449" s="197" t="str">
        <f t="shared" si="6"/>
        <v>★</v>
      </c>
    </row>
    <row r="450" spans="1:4" s="2" customFormat="1" ht="17.25" customHeight="1" x14ac:dyDescent="0.15">
      <c r="A450" s="215">
        <v>6447</v>
      </c>
      <c r="B450" s="176">
        <v>1173</v>
      </c>
      <c r="C450" s="180" t="s">
        <v>277</v>
      </c>
      <c r="D450" s="197" t="str">
        <f t="shared" si="6"/>
        <v/>
      </c>
    </row>
    <row r="451" spans="1:4" s="2" customFormat="1" ht="17.25" customHeight="1" x14ac:dyDescent="0.15">
      <c r="A451" s="215">
        <v>6448</v>
      </c>
      <c r="B451" s="176">
        <v>1173</v>
      </c>
      <c r="C451" s="180" t="s">
        <v>595</v>
      </c>
      <c r="D451" s="197" t="str">
        <f t="shared" si="6"/>
        <v>★</v>
      </c>
    </row>
    <row r="452" spans="1:4" s="2" customFormat="1" ht="17.25" customHeight="1" x14ac:dyDescent="0.15">
      <c r="A452" s="215">
        <v>6451</v>
      </c>
      <c r="B452" s="176">
        <v>1242</v>
      </c>
      <c r="C452" s="180" t="s">
        <v>278</v>
      </c>
      <c r="D452" s="197" t="str">
        <f t="shared" si="6"/>
        <v/>
      </c>
    </row>
    <row r="453" spans="1:4" s="2" customFormat="1" ht="17.25" customHeight="1" x14ac:dyDescent="0.15">
      <c r="A453" s="215">
        <v>6452</v>
      </c>
      <c r="B453" s="176">
        <v>1242</v>
      </c>
      <c r="C453" s="180" t="s">
        <v>596</v>
      </c>
      <c r="D453" s="197" t="str">
        <f t="shared" ref="D453:D495" si="7">IF(B452=B453,"★","")</f>
        <v>★</v>
      </c>
    </row>
    <row r="454" spans="1:4" s="2" customFormat="1" ht="17.25" customHeight="1" x14ac:dyDescent="0.15">
      <c r="A454" s="215">
        <v>6455</v>
      </c>
      <c r="B454" s="176">
        <v>1311</v>
      </c>
      <c r="C454" s="180" t="s">
        <v>279</v>
      </c>
      <c r="D454" s="197" t="str">
        <f t="shared" si="7"/>
        <v/>
      </c>
    </row>
    <row r="455" spans="1:4" s="2" customFormat="1" ht="17.25" customHeight="1" x14ac:dyDescent="0.15">
      <c r="A455" s="215">
        <v>6456</v>
      </c>
      <c r="B455" s="176">
        <v>1311</v>
      </c>
      <c r="C455" s="180" t="s">
        <v>597</v>
      </c>
      <c r="D455" s="197" t="str">
        <f t="shared" si="7"/>
        <v>★</v>
      </c>
    </row>
    <row r="456" spans="1:4" s="2" customFormat="1" ht="17.25" customHeight="1" x14ac:dyDescent="0.15">
      <c r="A456" s="215">
        <v>6459</v>
      </c>
      <c r="B456" s="176">
        <v>1380</v>
      </c>
      <c r="C456" s="180" t="s">
        <v>280</v>
      </c>
      <c r="D456" s="197" t="str">
        <f t="shared" si="7"/>
        <v/>
      </c>
    </row>
    <row r="457" spans="1:4" s="2" customFormat="1" ht="17.25" customHeight="1" x14ac:dyDescent="0.15">
      <c r="A457" s="215">
        <v>6460</v>
      </c>
      <c r="B457" s="176">
        <v>1380</v>
      </c>
      <c r="C457" s="180" t="s">
        <v>598</v>
      </c>
      <c r="D457" s="197" t="str">
        <f t="shared" si="7"/>
        <v>★</v>
      </c>
    </row>
    <row r="458" spans="1:4" s="2" customFormat="1" ht="17.25" customHeight="1" x14ac:dyDescent="0.15">
      <c r="A458" s="215">
        <v>6463</v>
      </c>
      <c r="B458" s="176">
        <v>1449</v>
      </c>
      <c r="C458" s="180" t="s">
        <v>281</v>
      </c>
      <c r="D458" s="197" t="str">
        <f t="shared" si="7"/>
        <v/>
      </c>
    </row>
    <row r="459" spans="1:4" s="2" customFormat="1" ht="17.25" customHeight="1" thickBot="1" x14ac:dyDescent="0.2">
      <c r="A459" s="216">
        <v>6464</v>
      </c>
      <c r="B459" s="178">
        <v>1449</v>
      </c>
      <c r="C459" s="184" t="s">
        <v>599</v>
      </c>
      <c r="D459" s="197" t="str">
        <f t="shared" si="7"/>
        <v>★</v>
      </c>
    </row>
    <row r="460" spans="1:4" s="2" customFormat="1" ht="17.25" customHeight="1" x14ac:dyDescent="0.15">
      <c r="A460" s="217">
        <v>6467</v>
      </c>
      <c r="B460" s="182">
        <v>86</v>
      </c>
      <c r="C460" s="181" t="s">
        <v>282</v>
      </c>
      <c r="D460" s="197" t="str">
        <f t="shared" si="7"/>
        <v/>
      </c>
    </row>
    <row r="461" spans="1:4" s="2" customFormat="1" ht="17.25" customHeight="1" x14ac:dyDescent="0.15">
      <c r="A461" s="215">
        <v>6468</v>
      </c>
      <c r="B461" s="183">
        <v>86</v>
      </c>
      <c r="C461" s="180" t="s">
        <v>600</v>
      </c>
      <c r="D461" s="197" t="str">
        <f t="shared" si="7"/>
        <v>★</v>
      </c>
    </row>
    <row r="462" spans="1:4" s="2" customFormat="1" ht="17.25" customHeight="1" x14ac:dyDescent="0.15">
      <c r="A462" s="215">
        <v>6471</v>
      </c>
      <c r="B462" s="183">
        <v>173</v>
      </c>
      <c r="C462" s="180" t="s">
        <v>283</v>
      </c>
      <c r="D462" s="197" t="str">
        <f t="shared" si="7"/>
        <v/>
      </c>
    </row>
    <row r="463" spans="1:4" s="2" customFormat="1" ht="17.25" customHeight="1" x14ac:dyDescent="0.15">
      <c r="A463" s="215">
        <v>6472</v>
      </c>
      <c r="B463" s="183">
        <v>173</v>
      </c>
      <c r="C463" s="180" t="s">
        <v>601</v>
      </c>
      <c r="D463" s="197" t="str">
        <f t="shared" si="7"/>
        <v>★</v>
      </c>
    </row>
    <row r="464" spans="1:4" s="2" customFormat="1" ht="17.25" customHeight="1" x14ac:dyDescent="0.15">
      <c r="A464" s="215">
        <v>6475</v>
      </c>
      <c r="B464" s="183">
        <v>259</v>
      </c>
      <c r="C464" s="180" t="s">
        <v>284</v>
      </c>
      <c r="D464" s="197" t="str">
        <f t="shared" si="7"/>
        <v/>
      </c>
    </row>
    <row r="465" spans="1:4" s="2" customFormat="1" ht="17.25" customHeight="1" x14ac:dyDescent="0.15">
      <c r="A465" s="215">
        <v>6476</v>
      </c>
      <c r="B465" s="183">
        <v>259</v>
      </c>
      <c r="C465" s="180" t="s">
        <v>602</v>
      </c>
      <c r="D465" s="197" t="str">
        <f t="shared" si="7"/>
        <v>★</v>
      </c>
    </row>
    <row r="466" spans="1:4" s="2" customFormat="1" ht="17.25" customHeight="1" x14ac:dyDescent="0.15">
      <c r="A466" s="218">
        <v>6479</v>
      </c>
      <c r="B466" s="183">
        <v>345</v>
      </c>
      <c r="C466" s="180" t="s">
        <v>285</v>
      </c>
      <c r="D466" s="197" t="str">
        <f t="shared" si="7"/>
        <v/>
      </c>
    </row>
    <row r="467" spans="1:4" s="2" customFormat="1" ht="17.25" customHeight="1" x14ac:dyDescent="0.15">
      <c r="A467" s="218">
        <v>6480</v>
      </c>
      <c r="B467" s="183">
        <v>345</v>
      </c>
      <c r="C467" s="180" t="s">
        <v>603</v>
      </c>
      <c r="D467" s="197" t="str">
        <f t="shared" si="7"/>
        <v>★</v>
      </c>
    </row>
    <row r="468" spans="1:4" s="2" customFormat="1" ht="17.25" customHeight="1" x14ac:dyDescent="0.15">
      <c r="A468" s="218">
        <v>6483</v>
      </c>
      <c r="B468" s="183">
        <v>431</v>
      </c>
      <c r="C468" s="180" t="s">
        <v>286</v>
      </c>
      <c r="D468" s="197" t="str">
        <f t="shared" si="7"/>
        <v/>
      </c>
    </row>
    <row r="469" spans="1:4" s="2" customFormat="1" ht="17.25" customHeight="1" x14ac:dyDescent="0.15">
      <c r="A469" s="218">
        <v>6484</v>
      </c>
      <c r="B469" s="183">
        <v>431</v>
      </c>
      <c r="C469" s="180" t="s">
        <v>604</v>
      </c>
      <c r="D469" s="197" t="str">
        <f t="shared" si="7"/>
        <v>★</v>
      </c>
    </row>
    <row r="470" spans="1:4" s="2" customFormat="1" ht="17.25" customHeight="1" x14ac:dyDescent="0.15">
      <c r="A470" s="215">
        <v>6487</v>
      </c>
      <c r="B470" s="183">
        <v>86</v>
      </c>
      <c r="C470" s="180" t="s">
        <v>287</v>
      </c>
      <c r="D470" s="197" t="str">
        <f t="shared" si="7"/>
        <v/>
      </c>
    </row>
    <row r="471" spans="1:4" s="2" customFormat="1" ht="17.25" customHeight="1" x14ac:dyDescent="0.15">
      <c r="A471" s="215">
        <v>6488</v>
      </c>
      <c r="B471" s="183">
        <v>86</v>
      </c>
      <c r="C471" s="180" t="s">
        <v>605</v>
      </c>
      <c r="D471" s="197" t="str">
        <f t="shared" si="7"/>
        <v>★</v>
      </c>
    </row>
    <row r="472" spans="1:4" s="2" customFormat="1" ht="17.25" customHeight="1" x14ac:dyDescent="0.15">
      <c r="A472" s="215">
        <v>6491</v>
      </c>
      <c r="B472" s="183">
        <v>173</v>
      </c>
      <c r="C472" s="180" t="s">
        <v>288</v>
      </c>
      <c r="D472" s="197" t="str">
        <f t="shared" si="7"/>
        <v/>
      </c>
    </row>
    <row r="473" spans="1:4" s="2" customFormat="1" ht="17.25" customHeight="1" x14ac:dyDescent="0.15">
      <c r="A473" s="215">
        <v>6492</v>
      </c>
      <c r="B473" s="183">
        <v>173</v>
      </c>
      <c r="C473" s="180" t="s">
        <v>606</v>
      </c>
      <c r="D473" s="197" t="str">
        <f t="shared" si="7"/>
        <v>★</v>
      </c>
    </row>
    <row r="474" spans="1:4" s="2" customFormat="1" ht="17.25" customHeight="1" x14ac:dyDescent="0.15">
      <c r="A474" s="215">
        <v>6495</v>
      </c>
      <c r="B474" s="183">
        <v>259</v>
      </c>
      <c r="C474" s="180" t="s">
        <v>289</v>
      </c>
      <c r="D474" s="197" t="str">
        <f t="shared" si="7"/>
        <v/>
      </c>
    </row>
    <row r="475" spans="1:4" s="2" customFormat="1" ht="17.25" customHeight="1" x14ac:dyDescent="0.15">
      <c r="A475" s="215">
        <v>6496</v>
      </c>
      <c r="B475" s="183">
        <v>259</v>
      </c>
      <c r="C475" s="180" t="s">
        <v>607</v>
      </c>
      <c r="D475" s="197" t="str">
        <f t="shared" si="7"/>
        <v>★</v>
      </c>
    </row>
    <row r="476" spans="1:4" s="2" customFormat="1" ht="17.25" customHeight="1" x14ac:dyDescent="0.15">
      <c r="A476" s="215">
        <v>6499</v>
      </c>
      <c r="B476" s="183">
        <v>345</v>
      </c>
      <c r="C476" s="180" t="s">
        <v>290</v>
      </c>
      <c r="D476" s="197" t="str">
        <f t="shared" si="7"/>
        <v/>
      </c>
    </row>
    <row r="477" spans="1:4" s="2" customFormat="1" ht="17.25" customHeight="1" x14ac:dyDescent="0.15">
      <c r="A477" s="215">
        <v>6500</v>
      </c>
      <c r="B477" s="183">
        <v>345</v>
      </c>
      <c r="C477" s="180" t="s">
        <v>608</v>
      </c>
      <c r="D477" s="197" t="str">
        <f t="shared" si="7"/>
        <v>★</v>
      </c>
    </row>
    <row r="478" spans="1:4" s="2" customFormat="1" ht="17.25" customHeight="1" x14ac:dyDescent="0.15">
      <c r="A478" s="215">
        <v>6503</v>
      </c>
      <c r="B478" s="183">
        <v>431</v>
      </c>
      <c r="C478" s="180" t="s">
        <v>291</v>
      </c>
      <c r="D478" s="197" t="str">
        <f t="shared" si="7"/>
        <v/>
      </c>
    </row>
    <row r="479" spans="1:4" s="2" customFormat="1" ht="17.25" customHeight="1" x14ac:dyDescent="0.15">
      <c r="A479" s="215">
        <v>6504</v>
      </c>
      <c r="B479" s="183">
        <v>431</v>
      </c>
      <c r="C479" s="180" t="s">
        <v>609</v>
      </c>
      <c r="D479" s="197" t="str">
        <f t="shared" si="7"/>
        <v>★</v>
      </c>
    </row>
    <row r="480" spans="1:4" s="2" customFormat="1" ht="17.25" customHeight="1" x14ac:dyDescent="0.15">
      <c r="A480" s="215">
        <v>6507</v>
      </c>
      <c r="B480" s="176">
        <v>518</v>
      </c>
      <c r="C480" s="180" t="s">
        <v>292</v>
      </c>
      <c r="D480" s="197" t="str">
        <f t="shared" si="7"/>
        <v/>
      </c>
    </row>
    <row r="481" spans="1:4" s="2" customFormat="1" ht="17.25" customHeight="1" x14ac:dyDescent="0.15">
      <c r="A481" s="215">
        <v>6508</v>
      </c>
      <c r="B481" s="176">
        <v>518</v>
      </c>
      <c r="C481" s="180" t="s">
        <v>610</v>
      </c>
      <c r="D481" s="197" t="str">
        <f t="shared" si="7"/>
        <v>★</v>
      </c>
    </row>
    <row r="482" spans="1:4" s="2" customFormat="1" ht="17.25" customHeight="1" x14ac:dyDescent="0.15">
      <c r="A482" s="215">
        <v>6511</v>
      </c>
      <c r="B482" s="176">
        <v>604</v>
      </c>
      <c r="C482" s="180" t="s">
        <v>293</v>
      </c>
      <c r="D482" s="197" t="str">
        <f t="shared" si="7"/>
        <v/>
      </c>
    </row>
    <row r="483" spans="1:4" s="2" customFormat="1" ht="17.25" customHeight="1" x14ac:dyDescent="0.15">
      <c r="A483" s="215">
        <v>6512</v>
      </c>
      <c r="B483" s="176">
        <v>604</v>
      </c>
      <c r="C483" s="180" t="s">
        <v>611</v>
      </c>
      <c r="D483" s="197" t="str">
        <f t="shared" si="7"/>
        <v>★</v>
      </c>
    </row>
    <row r="484" spans="1:4" s="2" customFormat="1" ht="17.25" customHeight="1" x14ac:dyDescent="0.15">
      <c r="A484" s="215">
        <v>6515</v>
      </c>
      <c r="B484" s="176">
        <v>690</v>
      </c>
      <c r="C484" s="180" t="s">
        <v>294</v>
      </c>
      <c r="D484" s="197" t="str">
        <f t="shared" si="7"/>
        <v/>
      </c>
    </row>
    <row r="485" spans="1:4" s="2" customFormat="1" ht="17.25" customHeight="1" x14ac:dyDescent="0.15">
      <c r="A485" s="215">
        <v>6516</v>
      </c>
      <c r="B485" s="176">
        <v>690</v>
      </c>
      <c r="C485" s="180" t="s">
        <v>612</v>
      </c>
      <c r="D485" s="197" t="str">
        <f t="shared" si="7"/>
        <v>★</v>
      </c>
    </row>
    <row r="486" spans="1:4" s="2" customFormat="1" ht="17.25" customHeight="1" x14ac:dyDescent="0.15">
      <c r="A486" s="215">
        <v>6519</v>
      </c>
      <c r="B486" s="176">
        <v>776</v>
      </c>
      <c r="C486" s="180" t="s">
        <v>295</v>
      </c>
      <c r="D486" s="197" t="str">
        <f t="shared" si="7"/>
        <v/>
      </c>
    </row>
    <row r="487" spans="1:4" s="2" customFormat="1" ht="17.25" customHeight="1" x14ac:dyDescent="0.15">
      <c r="A487" s="215">
        <v>6520</v>
      </c>
      <c r="B487" s="176">
        <v>776</v>
      </c>
      <c r="C487" s="180" t="s">
        <v>613</v>
      </c>
      <c r="D487" s="197" t="str">
        <f t="shared" si="7"/>
        <v>★</v>
      </c>
    </row>
    <row r="488" spans="1:4" s="2" customFormat="1" ht="17.25" customHeight="1" x14ac:dyDescent="0.15">
      <c r="A488" s="215">
        <v>6523</v>
      </c>
      <c r="B488" s="183">
        <v>104</v>
      </c>
      <c r="C488" s="180" t="s">
        <v>296</v>
      </c>
      <c r="D488" s="197" t="str">
        <f t="shared" si="7"/>
        <v/>
      </c>
    </row>
    <row r="489" spans="1:4" s="2" customFormat="1" ht="17.25" customHeight="1" x14ac:dyDescent="0.15">
      <c r="A489" s="215">
        <v>6524</v>
      </c>
      <c r="B489" s="183">
        <v>104</v>
      </c>
      <c r="C489" s="180" t="s">
        <v>614</v>
      </c>
      <c r="D489" s="197" t="str">
        <f t="shared" si="7"/>
        <v>★</v>
      </c>
    </row>
    <row r="490" spans="1:4" s="2" customFormat="1" ht="17.25" customHeight="1" x14ac:dyDescent="0.15">
      <c r="A490" s="215">
        <v>6527</v>
      </c>
      <c r="B490" s="183">
        <v>207</v>
      </c>
      <c r="C490" s="180" t="s">
        <v>297</v>
      </c>
      <c r="D490" s="197" t="str">
        <f t="shared" si="7"/>
        <v/>
      </c>
    </row>
    <row r="491" spans="1:4" s="2" customFormat="1" ht="17.25" customHeight="1" x14ac:dyDescent="0.15">
      <c r="A491" s="215">
        <v>6528</v>
      </c>
      <c r="B491" s="183">
        <v>207</v>
      </c>
      <c r="C491" s="180" t="s">
        <v>615</v>
      </c>
      <c r="D491" s="197" t="str">
        <f t="shared" si="7"/>
        <v>★</v>
      </c>
    </row>
    <row r="492" spans="1:4" s="2" customFormat="1" ht="17.25" customHeight="1" x14ac:dyDescent="0.15">
      <c r="A492" s="215">
        <v>6531</v>
      </c>
      <c r="B492" s="183">
        <v>311</v>
      </c>
      <c r="C492" s="180" t="s">
        <v>298</v>
      </c>
      <c r="D492" s="197" t="str">
        <f t="shared" si="7"/>
        <v/>
      </c>
    </row>
    <row r="493" spans="1:4" s="2" customFormat="1" ht="17.25" customHeight="1" x14ac:dyDescent="0.15">
      <c r="A493" s="215">
        <v>6532</v>
      </c>
      <c r="B493" s="183">
        <v>311</v>
      </c>
      <c r="C493" s="180" t="s">
        <v>616</v>
      </c>
      <c r="D493" s="197" t="str">
        <f t="shared" si="7"/>
        <v>★</v>
      </c>
    </row>
    <row r="494" spans="1:4" s="2" customFormat="1" ht="17.25" customHeight="1" x14ac:dyDescent="0.15">
      <c r="A494" s="215">
        <v>6535</v>
      </c>
      <c r="B494" s="183">
        <v>414</v>
      </c>
      <c r="C494" s="180" t="s">
        <v>299</v>
      </c>
      <c r="D494" s="197" t="str">
        <f t="shared" si="7"/>
        <v/>
      </c>
    </row>
    <row r="495" spans="1:4" s="2" customFormat="1" ht="17.25" customHeight="1" thickBot="1" x14ac:dyDescent="0.2">
      <c r="A495" s="216">
        <v>6536</v>
      </c>
      <c r="B495" s="185">
        <v>414</v>
      </c>
      <c r="C495" s="184" t="s">
        <v>617</v>
      </c>
      <c r="D495" s="211" t="str">
        <f t="shared" si="7"/>
        <v>★</v>
      </c>
    </row>
  </sheetData>
  <sheetProtection password="CC80" sheet="1" objects="1" scenarios="1"/>
  <autoFilter ref="A2:D495" xr:uid="{B7CE849B-AD8C-4D15-9235-7F9BA73EC0F1}"/>
  <mergeCells count="1">
    <mergeCell ref="A1:C1"/>
  </mergeCells>
  <phoneticPr fontId="3"/>
  <printOptions horizontalCentered="1" verticalCentered="1"/>
  <pageMargins left="0.70866141732283472" right="0.70866141732283472" top="0.15748031496062992" bottom="0.15748031496062992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請求書(ｻｰﾋﾞｽ) </vt:lpstr>
      <vt:lpstr>請求書(処遇改善)</vt:lpstr>
      <vt:lpstr>明細書</vt:lpstr>
      <vt:lpstr>明細書(上限管理対象者用）</vt:lpstr>
      <vt:lpstr>実績記録票</vt:lpstr>
      <vt:lpstr>コード表 2024 </vt:lpstr>
      <vt:lpstr>'コード表 2024 '!Print_Area</vt:lpstr>
      <vt:lpstr>実績記録票!Print_Area</vt:lpstr>
      <vt:lpstr>'請求書(ｻｰﾋﾞｽ) '!Print_Area</vt:lpstr>
      <vt:lpstr>'請求書(処遇改善)'!Print_Area</vt:lpstr>
      <vt:lpstr>明細書!Print_Area</vt:lpstr>
      <vt:lpstr>'明細書(上限管理対象者用）'!Print_Area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a0004266</dc:creator>
  <cp:lastModifiedBy>a0004266</cp:lastModifiedBy>
  <cp:lastPrinted>2024-04-19T08:21:43Z</cp:lastPrinted>
  <dcterms:created xsi:type="dcterms:W3CDTF">2024-04-17T05:45:10Z</dcterms:created>
  <dcterms:modified xsi:type="dcterms:W3CDTF">2024-04-25T05:05:13Z</dcterms:modified>
</cp:coreProperties>
</file>