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concurrentManualCount="2"/>
</workbook>
</file>

<file path=xl/calcChain.xml><?xml version="1.0" encoding="utf-8"?>
<calcChain xmlns="http://schemas.openxmlformats.org/spreadsheetml/2006/main">
  <c r="CR102" i="11" l="1"/>
  <c r="AU88" i="11" l="1"/>
  <c r="AP88" i="11"/>
  <c r="AF88" i="11"/>
  <c r="AP23" i="11"/>
  <c r="AA23" i="11"/>
  <c r="V23" i="11"/>
  <c r="Q23" i="11"/>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BE36" i="9"/>
  <c r="AM36" i="9"/>
  <c r="C36" i="9"/>
  <c r="BE35" i="9"/>
  <c r="AM35" i="9"/>
  <c r="C35" i="9"/>
  <c r="BE34" i="9"/>
  <c r="AM34" i="9"/>
  <c r="C34" i="9"/>
  <c r="U34" i="9" s="1"/>
  <c r="U35" i="9" s="1"/>
  <c r="U36" i="9" s="1"/>
  <c r="BW34" i="9" l="1"/>
  <c r="BW35" i="9" s="1"/>
  <c r="BW36" i="9" s="1"/>
  <c r="BW37" i="9" s="1"/>
  <c r="BW38" i="9" s="1"/>
  <c r="BW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alcChain>
</file>

<file path=xl/sharedStrings.xml><?xml version="1.0" encoding="utf-8"?>
<sst xmlns="http://schemas.openxmlformats.org/spreadsheetml/2006/main" count="1094" uniqueCount="545">
  <si>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</si>
  <si>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</si>
  <si>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</si>
  <si>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</si>
  <si>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</si>
  <si>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</si>
  <si>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</si>
  <si>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</si>
  <si>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</si>
  <si>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</si>
  <si>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</si>
  <si>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</si>
  <si>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</si>
  <si>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</si>
  <si>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</si>
  <si>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</si>
  <si>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</si>
  <si>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</si>
  <si>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</si>
  <si>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</si>
  <si>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</si>
  <si>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</si>
  <si>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</si>
  <si>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</si>
  <si>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</si>
  <si>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</si>
  <si>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</si>
  <si>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</si>
  <si>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</si>
  <si>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</si>
  <si>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</si>
  <si>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</si>
  <si>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</si>
  <si>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</si>
  <si>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</si>
  <si>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</si>
  <si>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</si>
  <si>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</si>
  <si>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</si>
  <si>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</si>
  <si>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</si>
  <si>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</si>
  <si>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</si>
  <si>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</si>
  <si>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</si>
  <si>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</si>
  <si>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</si>
  <si>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</si>
  <si>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</si>
  <si>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</si>
  <si>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</si>
  <si>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</si>
  <si>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</si>
  <si>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</si>
  <si>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</si>
  <si>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</si>
  <si>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</si>
  <si>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</si>
  <si>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</si>
  <si>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</si>
  <si>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</si>
  <si>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</si>
  <si>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</si>
  <si>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</si>
  <si>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</si>
  <si>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</si>
  <si>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</si>
  <si>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</si>
  <si>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</si>
  <si>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</si>
  <si>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</si>
  <si>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</si>
  <si>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</si>
  <si>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</si>
  <si>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</si>
  <si>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</si>
  <si>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</si>
  <si>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</si>
  <si>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</si>
  <si>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</si>
  <si>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</si>
  <si>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港区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</si>
  <si>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</si>
  <si>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</si>
  <si>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</si>
  <si>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</si>
  <si>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</si>
  <si>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</si>
  <si>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</si>
  <si>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</si>
  <si>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</si>
  <si>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</si>
  <si>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</si>
  <si>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</si>
  <si>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</si>
  <si>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</si>
  <si>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</si>
  <si>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</si>
  <si>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</si>
  <si>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</si>
  <si>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</si>
  <si>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</si>
  <si>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</si>
  <si>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</si>
  <si>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</si>
  <si>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</si>
  <si>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</si>
  <si>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</si>
  <si>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</si>
  <si>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</si>
  <si>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</si>
  <si>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</si>
  <si>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</si>
  <si>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</si>
  <si>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</si>
  <si>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</si>
  <si>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</si>
  <si>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</si>
  <si>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</si>
  <si>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</si>
  <si>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</si>
  <si>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</si>
  <si>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</si>
  <si>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</si>
  <si>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</si>
  <si>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</si>
  <si>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</si>
  <si>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</si>
  <si>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</si>
  <si>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</si>
  <si>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</si>
  <si>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</si>
  <si>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</si>
  <si>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</si>
  <si>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</si>
  <si>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</si>
  <si>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</si>
  <si>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</si>
  <si>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</si>
  <si>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</si>
  <si>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</si>
  <si>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</si>
  <si>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</si>
  <si>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</si>
  <si>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</si>
  <si>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</si>
  <si>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</si>
  <si>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</si>
  <si>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</si>
  <si>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</si>
  <si>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</si>
  <si>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</si>
  <si>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</si>
  <si>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</si>
  <si>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</si>
  <si>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</si>
  <si>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</si>
  <si>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</si>
  <si>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</si>
  <si>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</si>
  <si>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</si>
  <si>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</si>
  <si>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</si>
  <si>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</si>
  <si>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</si>
  <si>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</si>
  <si>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</si>
  <si>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</si>
  <si>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</si>
  <si>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</si>
  <si>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</si>
  <si>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</si>
  <si>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</si>
  <si>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</si>
  <si>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</si>
  <si>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</si>
  <si>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</si>
  <si>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</si>
  <si>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</si>
  <si>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</si>
  <si>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</si>
  <si>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</si>
  <si>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</si>
  <si>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</si>
  <si>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</si>
  <si>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</si>
  <si>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</si>
  <si>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</si>
  <si>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</si>
  <si>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</si>
  <si>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</si>
  <si>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</si>
  <si>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</si>
  <si>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東京都港区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</si>
  <si>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</si>
  <si>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</si>
  <si>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</si>
  <si>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</si>
  <si>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</si>
  <si>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</si>
  <si>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</si>
  <si>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</si>
  <si>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</si>
  <si>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</si>
  <si>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</si>
  <si>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</si>
  <si>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</si>
  <si>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</si>
  <si>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</si>
  <si>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</si>
  <si>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</si>
  <si>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</si>
  <si>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</si>
  <si>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</si>
  <si>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</si>
  <si>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</si>
  <si>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</si>
  <si>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</si>
  <si>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</si>
  <si>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</si>
  <si>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</si>
  <si>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</si>
  <si>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</si>
  <si>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</si>
  <si>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</si>
  <si>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</si>
  <si>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</si>
  <si>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</si>
  <si>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</si>
  <si>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</si>
  <si>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</si>
  <si>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</si>
  <si>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</si>
  <si>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</si>
  <si>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</si>
  <si>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</si>
  <si>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</si>
  <si>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</si>
  <si>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</si>
  <si>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</si>
  <si>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</si>
  <si>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</si>
  <si>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</si>
  <si>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</si>
  <si>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</si>
  <si>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</si>
  <si>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</si>
  <si>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</si>
  <si>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</si>
  <si>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</si>
  <si>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</si>
  <si>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</si>
  <si>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</si>
  <si>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</si>
  <si>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</si>
  <si>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</si>
  <si>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</si>
  <si>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</si>
  <si>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</si>
  <si>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</si>
  <si>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</si>
  <si>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</si>
  <si>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</si>
  <si>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</si>
  <si>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</si>
  <si>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</si>
  <si>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</si>
  <si>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</si>
  <si>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</si>
  <si>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</si>
  <si>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</si>
  <si>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</si>
  <si>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</si>
  <si>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</si>
  <si>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</si>
  <si>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</si>
  <si>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</si>
  <si>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</si>
  <si>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</si>
  <si>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</si>
  <si>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</si>
  <si>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</si>
  <si>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</si>
  <si>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</si>
  <si>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</si>
  <si>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</si>
  <si>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</si>
  <si>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</si>
  <si>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</si>
  <si>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</si>
  <si>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</si>
  <si>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</si>
  <si>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</si>
  <si>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</si>
  <si>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</si>
  <si>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</si>
  <si>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</si>
  <si>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</si>
  <si>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</si>
  <si>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</si>
  <si>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</si>
  <si>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</si>
  <si>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</si>
  <si>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</si>
  <si>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</si>
  <si>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</si>
  <si>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</si>
  <si>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</si>
  <si>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</si>
  <si>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</si>
  <si>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</si>
  <si>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</si>
  <si>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</si>
  <si>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</si>
  <si>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</si>
  <si>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</si>
  <si>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</si>
  <si>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</si>
  <si>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</si>
  <si>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</si>
  <si>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</si>
  <si>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</si>
  <si>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</si>
  <si>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</si>
  <si>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</si>
  <si>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</si>
  <si>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</si>
  <si>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</si>
  <si>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</si>
  <si>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</si>
  <si>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</si>
  <si>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</si>
  <si>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</si>
  <si>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</si>
  <si>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</si>
  <si>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</si>
  <si>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</si>
  <si>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</si>
  <si>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</si>
  <si>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</si>
  <si>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</si>
  <si>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東京都港区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</si>
  <si>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</si>
  <si>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</si>
  <si>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</si>
  <si>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</si>
  <si>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</si>
  <si>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</si>
  <si>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</si>
  <si>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</si>
  <si>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</si>
  <si>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</si>
  <si>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</si>
  <si>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</si>
  <si>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</si>
  <si>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</si>
  <si>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</si>
  <si>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</si>
  <si>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</si>
  <si>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</si>
  <si>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</si>
  <si>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</si>
  <si>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</si>
  <si>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</si>
  <si>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</si>
  <si>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</si>
  <si>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</si>
  <si>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</si>
  <si>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</si>
  <si>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</si>
  <si>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</si>
  <si>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</si>
  <si>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</si>
  <si>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</si>
  <si>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</si>
  <si>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</si>
  <si>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後期高齢者医療会計</t>
    <phoneticPr fontId="5"/>
  </si>
  <si>
    <t>介護保険会計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</si>
  <si>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</si>
  <si>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</si>
  <si>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</si>
  <si>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</si>
  <si>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</si>
  <si>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</si>
  <si>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</si>
  <si>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</si>
  <si>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</si>
  <si>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</si>
  <si>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</si>
  <si>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</si>
  <si>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</si>
  <si>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</si>
  <si>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</si>
  <si>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</si>
  <si>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</si>
  <si>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</si>
  <si>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</si>
  <si>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</si>
  <si>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</si>
  <si>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</si>
  <si>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</si>
  <si>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</si>
  <si>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</si>
  <si>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</si>
  <si>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</si>
  <si>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</si>
  <si>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</si>
  <si>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</si>
  <si>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</si>
  <si>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</si>
  <si>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</si>
  <si>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</si>
  <si>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</si>
  <si>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</si>
  <si>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</si>
  <si>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</si>
  <si>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</si>
  <si>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</si>
  <si>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</si>
  <si>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</si>
  <si>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</si>
  <si>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</si>
  <si>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</si>
  <si>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</si>
  <si>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</si>
  <si>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</si>
  <si>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</si>
  <si>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</si>
  <si>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</si>
  <si>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</si>
  <si>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</si>
  <si>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</si>
  <si>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</si>
  <si>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</si>
  <si>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</si>
  <si>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</si>
  <si>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</si>
  <si>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</si>
  <si>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</si>
  <si>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</si>
  <si>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</si>
  <si>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</si>
  <si>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</si>
  <si>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</si>
  <si>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</si>
  <si>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</si>
  <si>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</si>
  <si>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</si>
  <si>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</si>
  <si>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</si>
  <si>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</si>
  <si>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</si>
  <si>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</si>
  <si>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</si>
  <si>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</si>
  <si>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</si>
  <si>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</si>
  <si>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</si>
  <si>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</si>
  <si>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</si>
  <si>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</si>
  <si>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</si>
  <si>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</si>
  <si>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</si>
  <si>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</si>
  <si>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</si>
  <si>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</si>
  <si>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</si>
  <si>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</si>
  <si>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</si>
  <si>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</si>
  <si>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</si>
  <si>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</si>
  <si>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</si>
  <si>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</si>
  <si>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</si>
  <si>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</si>
  <si>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</si>
  <si>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</si>
  <si>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</si>
  <si>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</si>
  <si>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</si>
  <si>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</si>
  <si>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</si>
  <si>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</si>
  <si>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</si>
  <si>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</si>
  <si>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</si>
  <si>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</si>
  <si>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</si>
  <si>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</si>
  <si>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</si>
  <si>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</si>
  <si>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</si>
  <si>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</si>
  <si>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</si>
  <si>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</si>
  <si>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</si>
  <si>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</si>
  <si>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</si>
  <si>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</si>
  <si>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</si>
  <si>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</si>
  <si>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</si>
  <si>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</si>
  <si>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</si>
  <si>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</si>
  <si>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</si>
  <si>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</si>
  <si>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</si>
  <si>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</si>
  <si>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</si>
  <si>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</si>
  <si>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</si>
  <si>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</si>
  <si>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</si>
  <si>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</si>
  <si>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</si>
  <si>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0.76</t>
  </si>
  <si>
    <t>▲ 1.00</t>
  </si>
  <si>
    <t>▲ 2.69</t>
  </si>
  <si>
    <t>一般会計</t>
  </si>
  <si>
    <t>国民健康保険事業会計</t>
  </si>
  <si>
    <t>介護保険会計</t>
  </si>
  <si>
    <t>後期高齢者医療会計</t>
  </si>
  <si>
    <t>その他会計（赤字）</t>
  </si>
  <si>
    <t>その他会計（黒字）</t>
  </si>
  <si>
    <t>-</t>
    <phoneticPr fontId="2"/>
  </si>
  <si>
    <t>-</t>
    <phoneticPr fontId="2"/>
  </si>
  <si>
    <t>-</t>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</si>
  <si>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</si>
  <si>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</si>
  <si>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31"/>
  </si>
  <si>
    <t>法適用</t>
    <rPh sb="0" eb="1">
      <t>ホウ</t>
    </rPh>
    <rPh sb="1" eb="3">
      <t>テキヨウ</t>
    </rPh>
    <phoneticPr fontId="5"/>
  </si>
  <si>
    <t>臨海部広域斎場組合</t>
    <rPh sb="0" eb="2">
      <t>リンカイ</t>
    </rPh>
    <rPh sb="2" eb="3">
      <t>ブ</t>
    </rPh>
    <rPh sb="3" eb="5">
      <t>コウイキ</t>
    </rPh>
    <rPh sb="5" eb="7">
      <t>サイジョウ</t>
    </rPh>
    <rPh sb="7" eb="9">
      <t>クミアイ</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</si>
  <si>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</si>
  <si>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</si>
  <si>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</si>
  <si>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港区スポーツふれあい文化健康財団</t>
    <rPh sb="0" eb="2">
      <t>ミナトク</t>
    </rPh>
    <rPh sb="10" eb="12">
      <t>ブンカ</t>
    </rPh>
    <rPh sb="12" eb="14">
      <t>ケンコウ</t>
    </rPh>
    <rPh sb="14" eb="16">
      <t>ザイダン</t>
    </rPh>
    <phoneticPr fontId="2"/>
  </si>
  <si>
    <t>-</t>
    <phoneticPr fontId="2"/>
  </si>
  <si>
    <t>平成27年度解散</t>
    <rPh sb="0" eb="2">
      <t>ヘイセイ</t>
    </rPh>
    <rPh sb="4" eb="6">
      <t>ネンド</t>
    </rPh>
    <rPh sb="6" eb="8">
      <t>カイサン</t>
    </rPh>
    <phoneticPr fontId="2"/>
  </si>
  <si>
    <t>-</t>
    <phoneticPr fontId="2"/>
  </si>
  <si>
    <t>港区土地開発公社</t>
    <phoneticPr fontId="2"/>
  </si>
  <si>
    <t>〇</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</si>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</sst>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scheme val="minor"/>
    </font>
    <font>
      <sz val="9"/>
      <color indexed="10"/>
      <name val="ＭＳ ゴシック"/>
      <family val="3"/>
      <charset val="128"/>
    </font>
    <font>
      <sz val="12"/>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38" fontId="30" fillId="0" borderId="0" applyFont="0" applyFill="0" applyBorder="0" applyAlignment="0" applyProtection="0">
      <alignment vertical="center"/>
    </xf>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9"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7"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2" xfId="30" applyNumberFormat="1" applyFont="1" applyFill="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9"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9" fillId="0" borderId="111" xfId="26" applyFont="1" applyFill="1" applyBorder="1" applyAlignment="1" applyProtection="1">
      <alignment horizontal="left" vertical="center" wrapText="1"/>
      <protection locked="0"/>
    </xf>
    <xf numFmtId="0" fontId="9" fillId="0" borderId="112" xfId="26" applyFont="1" applyFill="1" applyBorder="1" applyAlignment="1" applyProtection="1">
      <alignment horizontal="left" vertical="center" wrapText="1"/>
      <protection locked="0"/>
    </xf>
    <xf numFmtId="0" fontId="9" fillId="0" borderId="113" xfId="26" applyFont="1" applyFill="1" applyBorder="1" applyAlignment="1" applyProtection="1">
      <alignment horizontal="left" vertical="center" wrapText="1"/>
      <protection locked="0"/>
    </xf>
    <xf numFmtId="38" fontId="33" fillId="0" borderId="111" xfId="38" applyFont="1" applyFill="1" applyBorder="1" applyAlignment="1" applyProtection="1">
      <alignment horizontal="right" vertical="center"/>
      <protection locked="0"/>
    </xf>
    <xf numFmtId="38" fontId="33" fillId="0" borderId="112" xfId="38" applyFont="1" applyFill="1" applyBorder="1" applyAlignment="1" applyProtection="1">
      <alignment horizontal="right" vertical="center"/>
      <protection locked="0"/>
    </xf>
    <xf numFmtId="38" fontId="33" fillId="0" borderId="119" xfId="38" applyFont="1" applyFill="1" applyBorder="1" applyAlignment="1" applyProtection="1">
      <alignment horizontal="right" vertical="center"/>
      <protection locked="0"/>
    </xf>
    <xf numFmtId="38" fontId="33" fillId="0" borderId="116" xfId="38" applyFont="1" applyFill="1" applyBorder="1" applyAlignment="1" applyProtection="1">
      <alignment horizontal="right" vertical="center"/>
      <protection locked="0"/>
    </xf>
    <xf numFmtId="0" fontId="33" fillId="0" borderId="116" xfId="26" applyFont="1" applyFill="1" applyBorder="1" applyAlignment="1" applyProtection="1">
      <alignment horizontal="right" vertical="center"/>
      <protection locked="0"/>
    </xf>
    <xf numFmtId="0" fontId="33" fillId="0" borderId="112" xfId="26" applyFont="1" applyFill="1" applyBorder="1" applyAlignment="1" applyProtection="1">
      <alignment horizontal="right" vertical="center"/>
      <protection locked="0"/>
    </xf>
    <xf numFmtId="0" fontId="33" fillId="0" borderId="119" xfId="26" applyFont="1" applyFill="1" applyBorder="1" applyAlignment="1" applyProtection="1">
      <alignment horizontal="right" vertical="center"/>
      <protection locked="0"/>
    </xf>
    <xf numFmtId="0" fontId="32" fillId="0" borderId="115" xfId="26" applyFont="1" applyFill="1" applyBorder="1" applyAlignment="1" applyProtection="1">
      <alignment horizontal="right" vertical="center"/>
      <protection locked="0"/>
    </xf>
    <xf numFmtId="0" fontId="32" fillId="0" borderId="120" xfId="26" applyFont="1" applyFill="1" applyBorder="1" applyAlignment="1" applyProtection="1">
      <alignment horizontal="right" vertical="center"/>
      <protection locked="0"/>
    </xf>
    <xf numFmtId="0" fontId="3" fillId="0" borderId="111" xfId="26" applyFont="1" applyFill="1" applyBorder="1" applyAlignment="1" applyProtection="1">
      <alignment horizontal="left" vertical="center" wrapText="1"/>
      <protection locked="0"/>
    </xf>
    <xf numFmtId="0" fontId="3" fillId="0" borderId="112" xfId="26" applyFont="1" applyFill="1" applyBorder="1" applyAlignment="1" applyProtection="1">
      <alignment horizontal="left" vertical="center" wrapText="1"/>
      <protection locked="0"/>
    </xf>
    <xf numFmtId="0" fontId="3" fillId="0" borderId="113" xfId="26" applyFont="1" applyFill="1" applyBorder="1" applyAlignment="1" applyProtection="1">
      <alignment horizontal="left" vertical="center" wrapText="1"/>
      <protection locked="0"/>
    </xf>
    <xf numFmtId="38" fontId="29" fillId="0" borderId="111" xfId="38" applyFont="1" applyFill="1" applyBorder="1" applyAlignment="1" applyProtection="1">
      <alignment horizontal="right" vertical="center"/>
      <protection locked="0"/>
    </xf>
    <xf numFmtId="38" fontId="29" fillId="0" borderId="112" xfId="38" applyFont="1" applyFill="1" applyBorder="1" applyAlignment="1" applyProtection="1">
      <alignment horizontal="right" vertical="center"/>
      <protection locked="0"/>
    </xf>
    <xf numFmtId="38" fontId="29" fillId="0" borderId="119" xfId="38" applyFont="1" applyFill="1" applyBorder="1" applyAlignment="1" applyProtection="1">
      <alignment horizontal="right" vertical="center"/>
      <protection locked="0"/>
    </xf>
    <xf numFmtId="38" fontId="29" fillId="0" borderId="116" xfId="38" applyFont="1" applyFill="1" applyBorder="1" applyAlignment="1" applyProtection="1">
      <alignment horizontal="right" vertical="center"/>
      <protection locked="0"/>
    </xf>
    <xf numFmtId="0" fontId="33" fillId="0" borderId="116" xfId="26" applyFont="1" applyFill="1" applyBorder="1" applyAlignment="1" applyProtection="1">
      <alignment horizontal="right" vertical="center" wrapText="1" shrinkToFit="1"/>
      <protection locked="0"/>
    </xf>
    <xf numFmtId="0" fontId="33" fillId="0" borderId="112" xfId="26" applyFont="1" applyFill="1" applyBorder="1" applyAlignment="1" applyProtection="1">
      <alignment horizontal="right" vertical="center" wrapText="1" shrinkToFit="1"/>
      <protection locked="0"/>
    </xf>
    <xf numFmtId="0" fontId="33" fillId="0" borderId="119" xfId="26" applyFont="1" applyFill="1" applyBorder="1" applyAlignment="1" applyProtection="1">
      <alignment horizontal="right" vertical="center" wrapText="1" shrinkToFit="1"/>
      <protection locked="0"/>
    </xf>
    <xf numFmtId="0" fontId="14" fillId="0" borderId="116" xfId="26" applyFont="1" applyFill="1" applyBorder="1" applyAlignment="1" applyProtection="1">
      <alignment horizontal="right" vertical="center" shrinkToFit="1"/>
      <protection locked="0"/>
    </xf>
    <xf numFmtId="0" fontId="14" fillId="0" borderId="112" xfId="26" applyFont="1" applyFill="1" applyBorder="1" applyAlignment="1" applyProtection="1">
      <alignment horizontal="right" vertical="center" shrinkToFit="1"/>
      <protection locked="0"/>
    </xf>
    <xf numFmtId="0" fontId="14" fillId="0" borderId="118" xfId="26" applyFont="1" applyFill="1" applyBorder="1" applyAlignment="1" applyProtection="1">
      <alignment horizontal="right" vertical="center" shrinkToFit="1"/>
      <protection locked="0"/>
    </xf>
    <xf numFmtId="38" fontId="33" fillId="0" borderId="115" xfId="38" applyFont="1" applyFill="1" applyBorder="1" applyAlignment="1" applyProtection="1">
      <alignment horizontal="right" vertical="center"/>
      <protection locked="0"/>
    </xf>
    <xf numFmtId="0" fontId="13" fillId="0" borderId="116" xfId="26" applyFont="1" applyFill="1" applyBorder="1" applyAlignment="1" applyProtection="1">
      <alignment horizontal="right" vertical="center" shrinkToFit="1"/>
      <protection locked="0"/>
    </xf>
    <xf numFmtId="0" fontId="13" fillId="0" borderId="112" xfId="26" applyFont="1" applyFill="1" applyBorder="1" applyAlignment="1" applyProtection="1">
      <alignment horizontal="right" vertical="center" shrinkToFit="1"/>
      <protection locked="0"/>
    </xf>
    <xf numFmtId="0" fontId="13" fillId="0" borderId="118" xfId="26" applyFont="1" applyFill="1" applyBorder="1" applyAlignment="1" applyProtection="1">
      <alignment horizontal="right" vertical="center" shrinkToFit="1"/>
      <protection locked="0"/>
    </xf>
    <xf numFmtId="38" fontId="29" fillId="0" borderId="114" xfId="38" applyFont="1" applyFill="1" applyBorder="1" applyAlignment="1" applyProtection="1">
      <alignment horizontal="right" vertical="center"/>
      <protection locked="0"/>
    </xf>
    <xf numFmtId="38" fontId="29" fillId="0" borderId="115" xfId="38" applyFont="1" applyFill="1" applyBorder="1" applyAlignment="1" applyProtection="1">
      <alignment horizontal="right" vertical="center"/>
      <protection locked="0"/>
    </xf>
    <xf numFmtId="0" fontId="33" fillId="0" borderId="115" xfId="26" applyFont="1" applyFill="1" applyBorder="1" applyAlignment="1" applyProtection="1">
      <alignment horizontal="right" vertical="center"/>
      <protection locked="0"/>
    </xf>
    <xf numFmtId="0" fontId="29" fillId="0" borderId="116" xfId="26" applyFont="1" applyFill="1" applyBorder="1" applyAlignment="1" applyProtection="1">
      <alignment horizontal="right" vertical="center" shrinkToFit="1"/>
      <protection locked="0"/>
    </xf>
    <xf numFmtId="0" fontId="29" fillId="0" borderId="112" xfId="26" applyFont="1" applyFill="1" applyBorder="1" applyAlignment="1" applyProtection="1">
      <alignment horizontal="right" vertical="center" shrinkToFit="1"/>
      <protection locked="0"/>
    </xf>
    <xf numFmtId="0" fontId="29" fillId="0" borderId="118" xfId="26" applyFont="1" applyFill="1" applyBorder="1" applyAlignment="1" applyProtection="1">
      <alignment horizontal="right" vertical="center" shrinkToFit="1"/>
      <protection locked="0"/>
    </xf>
    <xf numFmtId="38" fontId="29" fillId="0" borderId="102" xfId="38" applyFont="1" applyFill="1" applyBorder="1" applyAlignment="1" applyProtection="1">
      <alignment horizontal="right" vertical="center"/>
      <protection locked="0"/>
    </xf>
    <xf numFmtId="0" fontId="33" fillId="0" borderId="102" xfId="26" applyFont="1" applyFill="1" applyBorder="1" applyAlignment="1" applyProtection="1">
      <alignment horizontal="right" vertical="center"/>
      <protection locked="0"/>
    </xf>
    <xf numFmtId="0" fontId="14" fillId="0" borderId="102" xfId="26" applyFont="1" applyFill="1" applyBorder="1" applyAlignment="1" applyProtection="1">
      <alignment horizontal="right" vertical="center"/>
      <protection locked="0"/>
    </xf>
    <xf numFmtId="0" fontId="14" fillId="0" borderId="108" xfId="26" applyFont="1" applyFill="1" applyBorder="1" applyAlignment="1" applyProtection="1">
      <alignment horizontal="right" vertical="center"/>
      <protection locked="0"/>
    </xf>
    <xf numFmtId="0" fontId="3" fillId="0" borderId="98" xfId="26" applyFont="1" applyFill="1" applyBorder="1" applyAlignment="1" applyProtection="1">
      <alignment horizontal="left" vertical="center" wrapText="1"/>
      <protection locked="0"/>
    </xf>
    <xf numFmtId="0" fontId="3" fillId="0" borderId="99" xfId="26" applyFont="1" applyFill="1" applyBorder="1" applyAlignment="1" applyProtection="1">
      <alignment horizontal="left" vertical="center" wrapText="1"/>
      <protection locked="0"/>
    </xf>
    <xf numFmtId="0" fontId="3" fillId="0" borderId="100" xfId="26" applyFont="1" applyFill="1" applyBorder="1" applyAlignment="1" applyProtection="1">
      <alignment horizontal="left" vertical="center" wrapText="1"/>
      <protection locked="0"/>
    </xf>
    <xf numFmtId="38" fontId="29" fillId="0" borderId="101" xfId="38" applyFont="1" applyFill="1" applyBorder="1" applyAlignment="1" applyProtection="1">
      <alignment horizontal="right" vertical="center"/>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88" fontId="26" fillId="5" borderId="115" xfId="31" applyNumberFormat="1" applyFont="1" applyFill="1" applyBorder="1" applyAlignment="1" applyProtection="1">
      <alignment horizontal="right" vertical="center" shrinkToFit="1"/>
      <protection locked="0"/>
    </xf>
    <xf numFmtId="188" fontId="26" fillId="7" borderId="133"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0" borderId="115" xfId="30"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8" xfId="33" applyNumberFormat="1" applyFont="1" applyFill="1" applyBorder="1" applyAlignment="1" applyProtection="1">
      <alignment horizontal="left" vertical="center" shrinkToFit="1"/>
      <protection locked="0"/>
    </xf>
    <xf numFmtId="0" fontId="26" fillId="7" borderId="131" xfId="33" applyNumberFormat="1" applyFont="1" applyFill="1" applyBorder="1" applyAlignment="1" applyProtection="1">
      <alignment horizontal="left" vertical="center" shrinkToFit="1"/>
      <protection locked="0"/>
    </xf>
    <xf numFmtId="177" fontId="26" fillId="0" borderId="125"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177" fontId="26" fillId="0" borderId="119" xfId="33"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xfId="38" builtin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39651</c:v>
                </c:pt>
                <c:pt idx="1">
                  <c:v>37665</c:v>
                </c:pt>
                <c:pt idx="2">
                  <c:v>36861</c:v>
                </c:pt>
                <c:pt idx="3">
                  <c:v>47064</c:v>
                </c:pt>
                <c:pt idx="4">
                  <c:v>43773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85040</c:v>
                </c:pt>
                <c:pt idx="1">
                  <c:v>66755</c:v>
                </c:pt>
                <c:pt idx="2">
                  <c:v>88852</c:v>
                </c:pt>
                <c:pt idx="3">
                  <c:v>188557</c:v>
                </c:pt>
                <c:pt idx="4">
                  <c:v>106827</c:v>
                </c:pt>
              </c:numCache>
            </c:numRef>
          </c:val>
          <c:smooth val="0"/>
        </c:ser>
        <c:dLbls>
          <c:showLegendKey val="0"/>
          <c:showVal val="0"/>
          <c:showCatName val="0"/>
          <c:showSerName val="0"/>
          <c:showPercent val="0"/>
          <c:showBubbleSize val="0"/>
        </c:dLbls>
        <c:marker val="1"/>
        <c:smooth val="0"/>
        <c:axId val="92928256"/>
        <c:axId val="86282624"/>
      </c:lineChart>
      <c:catAx>
        <c:axId val="92928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282624"/>
        <c:crosses val="autoZero"/>
        <c:auto val="1"/>
        <c:lblAlgn val="ctr"/>
        <c:lblOffset val="100"/>
        <c:tickLblSkip val="1"/>
        <c:tickMarkSkip val="1"/>
        <c:noMultiLvlLbl val="0"/>
      </c:catAx>
      <c:valAx>
        <c:axId val="8628262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928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9.98</c:v>
                </c:pt>
                <c:pt idx="1">
                  <c:v>9.33</c:v>
                </c:pt>
                <c:pt idx="2">
                  <c:v>10.47</c:v>
                </c:pt>
                <c:pt idx="3">
                  <c:v>14.76</c:v>
                </c:pt>
                <c:pt idx="4">
                  <c:v>11.01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71.94</c:v>
                </c:pt>
                <c:pt idx="1">
                  <c:v>80.069999999999993</c:v>
                </c:pt>
                <c:pt idx="2">
                  <c:v>86.55</c:v>
                </c:pt>
                <c:pt idx="3">
                  <c:v>82.52</c:v>
                </c:pt>
                <c:pt idx="4">
                  <c:v>80.680000000000007</c:v>
                </c:pt>
              </c:numCache>
            </c:numRef>
          </c:val>
        </c:ser>
        <c:dLbls>
          <c:showLegendKey val="0"/>
          <c:showVal val="0"/>
          <c:showCatName val="0"/>
          <c:showSerName val="0"/>
          <c:showPercent val="0"/>
          <c:showBubbleSize val="0"/>
        </c:dLbls>
        <c:gapWidth val="250"/>
        <c:overlap val="100"/>
        <c:axId val="94453760"/>
        <c:axId val="94455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0.62</c:v>
                </c:pt>
                <c:pt idx="1">
                  <c:v>-0.76</c:v>
                </c:pt>
                <c:pt idx="2">
                  <c:v>1.17</c:v>
                </c:pt>
                <c:pt idx="3">
                  <c:v>-1</c:v>
                </c:pt>
                <c:pt idx="4">
                  <c:v>-2.69</c:v>
                </c:pt>
              </c:numCache>
            </c:numRef>
          </c:val>
          <c:smooth val="0"/>
        </c:ser>
        <c:dLbls>
          <c:showLegendKey val="0"/>
          <c:showVal val="0"/>
          <c:showCatName val="0"/>
          <c:showSerName val="0"/>
          <c:showPercent val="0"/>
          <c:showBubbleSize val="0"/>
        </c:dLbls>
        <c:marker val="1"/>
        <c:smooth val="0"/>
        <c:axId val="94453760"/>
        <c:axId val="94455680"/>
      </c:lineChart>
      <c:catAx>
        <c:axId val="9445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455680"/>
        <c:crosses val="autoZero"/>
        <c:auto val="1"/>
        <c:lblAlgn val="ctr"/>
        <c:lblOffset val="100"/>
        <c:tickLblSkip val="1"/>
        <c:tickMarkSkip val="1"/>
        <c:noMultiLvlLbl val="0"/>
      </c:catAx>
      <c:valAx>
        <c:axId val="9445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45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c:v>
                </c:pt>
                <c:pt idx="2">
                  <c:v>#N/A</c:v>
                </c:pt>
                <c:pt idx="3">
                  <c:v>0.03</c:v>
                </c:pt>
                <c:pt idx="4">
                  <c:v>#N/A</c:v>
                </c:pt>
                <c:pt idx="5">
                  <c:v>0.18</c:v>
                </c:pt>
                <c:pt idx="6">
                  <c:v>#N/A</c:v>
                </c:pt>
                <c:pt idx="7">
                  <c:v>0.13</c:v>
                </c:pt>
                <c:pt idx="8">
                  <c:v>#N/A</c:v>
                </c:pt>
                <c:pt idx="9">
                  <c:v>0.16</c:v>
                </c:pt>
              </c:numCache>
            </c:numRef>
          </c:val>
        </c:ser>
        <c:ser>
          <c:idx val="7"/>
          <c:order val="7"/>
          <c:tx>
            <c:strRef>
              <c:f>データシート!$A$34</c:f>
              <c:strCache>
                <c:ptCount val="1"/>
                <c:pt idx="0">
                  <c:v>介護保険会計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0.08</c:v>
                </c:pt>
                <c:pt idx="2">
                  <c:v>#N/A</c:v>
                </c:pt>
                <c:pt idx="3">
                  <c:v>0</c:v>
                </c:pt>
                <c:pt idx="4">
                  <c:v>#N/A</c:v>
                </c:pt>
                <c:pt idx="5">
                  <c:v>0.09</c:v>
                </c:pt>
                <c:pt idx="6">
                  <c:v>#N/A</c:v>
                </c:pt>
                <c:pt idx="7">
                  <c:v>0.12</c:v>
                </c:pt>
                <c:pt idx="8">
                  <c:v>#N/A</c:v>
                </c:pt>
                <c:pt idx="9">
                  <c:v>0.39</c:v>
                </c:pt>
              </c:numCache>
            </c:numRef>
          </c:val>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1.02</c:v>
                </c:pt>
                <c:pt idx="2">
                  <c:v>#N/A</c:v>
                </c:pt>
                <c:pt idx="3">
                  <c:v>1.24</c:v>
                </c:pt>
                <c:pt idx="4">
                  <c:v>#N/A</c:v>
                </c:pt>
                <c:pt idx="5">
                  <c:v>1.1299999999999999</c:v>
                </c:pt>
                <c:pt idx="6">
                  <c:v>#N/A</c:v>
                </c:pt>
                <c:pt idx="7">
                  <c:v>0.71</c:v>
                </c:pt>
                <c:pt idx="8">
                  <c:v>#N/A</c:v>
                </c:pt>
                <c:pt idx="9">
                  <c:v>0.78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9.9700000000000006</c:v>
                </c:pt>
                <c:pt idx="2">
                  <c:v>#N/A</c:v>
                </c:pt>
                <c:pt idx="3">
                  <c:v>9.32</c:v>
                </c:pt>
                <c:pt idx="4">
                  <c:v>#N/A</c:v>
                </c:pt>
                <c:pt idx="5">
                  <c:v>10.46</c:v>
                </c:pt>
                <c:pt idx="6">
                  <c:v>#N/A</c:v>
                </c:pt>
                <c:pt idx="7">
                  <c:v>14.69</c:v>
                </c:pt>
                <c:pt idx="8">
                  <c:v>#N/A</c:v>
                </c:pt>
                <c:pt idx="9">
                  <c:v>11</c:v>
                </c:pt>
              </c:numCache>
            </c:numRef>
          </c:val>
        </c:ser>
        <c:dLbls>
          <c:showLegendKey val="0"/>
          <c:showVal val="0"/>
          <c:showCatName val="0"/>
          <c:showSerName val="0"/>
          <c:showPercent val="0"/>
          <c:showBubbleSize val="0"/>
        </c:dLbls>
        <c:gapWidth val="150"/>
        <c:overlap val="100"/>
        <c:axId val="110794240"/>
        <c:axId val="110795776"/>
      </c:barChart>
      <c:catAx>
        <c:axId val="11079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795776"/>
        <c:crosses val="autoZero"/>
        <c:auto val="1"/>
        <c:lblAlgn val="ctr"/>
        <c:lblOffset val="100"/>
        <c:tickLblSkip val="1"/>
        <c:tickMarkSkip val="1"/>
        <c:noMultiLvlLbl val="0"/>
      </c:catAx>
      <c:valAx>
        <c:axId val="110795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94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3612</c:v>
                </c:pt>
                <c:pt idx="5">
                  <c:v>3753</c:v>
                </c:pt>
                <c:pt idx="8">
                  <c:v>3866</c:v>
                </c:pt>
                <c:pt idx="11">
                  <c:v>3966</c:v>
                </c:pt>
                <c:pt idx="14">
                  <c:v>4141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1461</c:v>
                </c:pt>
                <c:pt idx="3">
                  <c:v>1333</c:v>
                </c:pt>
                <c:pt idx="6">
                  <c:v>1133</c:v>
                </c:pt>
                <c:pt idx="9">
                  <c:v>895</c:v>
                </c:pt>
                <c:pt idx="12">
                  <c:v>701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348</c:v>
                </c:pt>
                <c:pt idx="3">
                  <c:v>328</c:v>
                </c:pt>
                <c:pt idx="6">
                  <c:v>262</c:v>
                </c:pt>
                <c:pt idx="9">
                  <c:v>218</c:v>
                </c:pt>
                <c:pt idx="12">
                  <c:v>200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1470</c:v>
                </c:pt>
                <c:pt idx="3">
                  <c:v>1470</c:v>
                </c:pt>
                <c:pt idx="6">
                  <c:v>1470</c:v>
                </c:pt>
                <c:pt idx="9">
                  <c:v>1470</c:v>
                </c:pt>
                <c:pt idx="12">
                  <c:v>1383</c:v>
                </c:pt>
              </c:numCache>
            </c:numRef>
          </c:val>
        </c:ser>
        <c:dLbls>
          <c:showLegendKey val="0"/>
          <c:showVal val="0"/>
          <c:showCatName val="0"/>
          <c:showSerName val="0"/>
          <c:showPercent val="0"/>
          <c:showBubbleSize val="0"/>
        </c:dLbls>
        <c:gapWidth val="100"/>
        <c:overlap val="100"/>
        <c:axId val="91270528"/>
        <c:axId val="91289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-333</c:v>
                </c:pt>
                <c:pt idx="2">
                  <c:v>#N/A</c:v>
                </c:pt>
                <c:pt idx="3">
                  <c:v>#N/A</c:v>
                </c:pt>
                <c:pt idx="4">
                  <c:v>-622</c:v>
                </c:pt>
                <c:pt idx="5">
                  <c:v>#N/A</c:v>
                </c:pt>
                <c:pt idx="6">
                  <c:v>#N/A</c:v>
                </c:pt>
                <c:pt idx="7">
                  <c:v>-1001</c:v>
                </c:pt>
                <c:pt idx="8">
                  <c:v>#N/A</c:v>
                </c:pt>
                <c:pt idx="9">
                  <c:v>#N/A</c:v>
                </c:pt>
                <c:pt idx="10">
                  <c:v>-1383</c:v>
                </c:pt>
                <c:pt idx="11">
                  <c:v>#N/A</c:v>
                </c:pt>
                <c:pt idx="12">
                  <c:v>#N/A</c:v>
                </c:pt>
                <c:pt idx="13">
                  <c:v>-1857</c:v>
                </c:pt>
                <c:pt idx="14">
                  <c:v>#N/A</c:v>
                </c:pt>
              </c:numCache>
            </c:numRef>
          </c:val>
          <c:smooth val="0"/>
        </c:ser>
        <c:dLbls>
          <c:showLegendKey val="0"/>
          <c:showVal val="0"/>
          <c:showCatName val="0"/>
          <c:showSerName val="0"/>
          <c:showPercent val="0"/>
          <c:showBubbleSize val="0"/>
        </c:dLbls>
        <c:marker val="1"/>
        <c:smooth val="0"/>
        <c:axId val="91270528"/>
        <c:axId val="91289088"/>
      </c:lineChart>
      <c:catAx>
        <c:axId val="9127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289088"/>
        <c:crosses val="autoZero"/>
        <c:auto val="1"/>
        <c:lblAlgn val="ctr"/>
        <c:lblOffset val="100"/>
        <c:tickLblSkip val="1"/>
        <c:tickMarkSkip val="1"/>
        <c:noMultiLvlLbl val="0"/>
      </c:catAx>
      <c:valAx>
        <c:axId val="91289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7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53107</c:v>
                </c:pt>
                <c:pt idx="5">
                  <c:v>51271</c:v>
                </c:pt>
                <c:pt idx="8">
                  <c:v>47984</c:v>
                </c:pt>
                <c:pt idx="11">
                  <c:v>44985</c:v>
                </c:pt>
                <c:pt idx="14">
                  <c:v>41509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130540</c:v>
                </c:pt>
                <c:pt idx="5">
                  <c:v>133505</c:v>
                </c:pt>
                <c:pt idx="8">
                  <c:v>129416</c:v>
                </c:pt>
                <c:pt idx="11">
                  <c:v>121009</c:v>
                </c:pt>
                <c:pt idx="14">
                  <c:v>128872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18178</c:v>
                </c:pt>
                <c:pt idx="3">
                  <c:v>17444</c:v>
                </c:pt>
                <c:pt idx="6">
                  <c:v>16687</c:v>
                </c:pt>
                <c:pt idx="9">
                  <c:v>15921</c:v>
                </c:pt>
                <c:pt idx="12">
                  <c:v>15005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1543</c:v>
                </c:pt>
                <c:pt idx="3">
                  <c:v>1319</c:v>
                </c:pt>
                <c:pt idx="6">
                  <c:v>1232</c:v>
                </c:pt>
                <c:pt idx="9">
                  <c:v>1137</c:v>
                </c:pt>
                <c:pt idx="12">
                  <c:v>1018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6163</c:v>
                </c:pt>
                <c:pt idx="3">
                  <c:v>6163</c:v>
                </c:pt>
                <c:pt idx="6">
                  <c:v>5703</c:v>
                </c:pt>
                <c:pt idx="9">
                  <c:v>5963</c:v>
                </c:pt>
                <c:pt idx="12">
                  <c:v>5266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8023</c:v>
                </c:pt>
                <c:pt idx="3">
                  <c:v>6740</c:v>
                </c:pt>
                <c:pt idx="6">
                  <c:v>5419</c:v>
                </c:pt>
                <c:pt idx="9">
                  <c:v>4132</c:v>
                </c:pt>
                <c:pt idx="12">
                  <c:v>2767</c:v>
                </c:pt>
              </c:numCache>
            </c:numRef>
          </c:val>
        </c:ser>
        <c:dLbls>
          <c:showLegendKey val="0"/>
          <c:showVal val="0"/>
          <c:showCatName val="0"/>
          <c:showSerName val="0"/>
          <c:showPercent val="0"/>
          <c:showBubbleSize val="0"/>
        </c:dLbls>
        <c:gapWidth val="100"/>
        <c:overlap val="100"/>
        <c:axId val="2332160"/>
        <c:axId val="2334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332160"/>
        <c:axId val="2334080"/>
      </c:lineChart>
      <c:catAx>
        <c:axId val="233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34080"/>
        <c:crosses val="autoZero"/>
        <c:auto val="1"/>
        <c:lblAlgn val="ctr"/>
        <c:lblOffset val="100"/>
        <c:tickLblSkip val="1"/>
        <c:tickMarkSkip val="1"/>
        <c:noMultiLvlLbl val="0"/>
      </c:catAx>
      <c:valAx>
        <c:axId val="2334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年度で区債の償還が一部完了したことによる元利償還金の減や債務負担行為に基づく支出の減などにより、実質公債費率の分子は引き続き負の値となっています。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地方債残高や退職手当支給予定額等の将来負担額は前年度比減少しています。充当可能基金も前年度比減少しており、将来負担比率の分子は引き続き負の値となっています。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243,977
225,491
20.37
129,299,708
119,971,292
9,222,745
83,779,255
2,720,390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lt"/>
              <a:ea typeface="+mn-ea"/>
              <a:cs typeface="+mn-cs"/>
            </a:rPr>
            <a:t>平成</a:t>
          </a:r>
          <a:r>
            <a:rPr kumimoji="1" lang="en-US" altLang="ja-JP" sz="1150">
              <a:solidFill>
                <a:schemeClr val="dk1"/>
              </a:solidFill>
              <a:effectLst/>
              <a:latin typeface="+mn-lt"/>
              <a:ea typeface="+mn-ea"/>
              <a:cs typeface="+mn-cs"/>
            </a:rPr>
            <a:t>27</a:t>
          </a:r>
          <a:r>
            <a:rPr kumimoji="1" lang="ja-JP" altLang="ja-JP" sz="1150">
              <a:solidFill>
                <a:schemeClr val="dk1"/>
              </a:solidFill>
              <a:effectLst/>
              <a:latin typeface="+mn-lt"/>
              <a:ea typeface="+mn-ea"/>
              <a:cs typeface="+mn-cs"/>
            </a:rPr>
            <a:t>年度の財政力指数は、前年度比</a:t>
          </a:r>
          <a:r>
            <a:rPr kumimoji="1" lang="en-US" altLang="ja-JP" sz="1150">
              <a:solidFill>
                <a:schemeClr val="dk1"/>
              </a:solidFill>
              <a:effectLst/>
              <a:latin typeface="+mn-lt"/>
              <a:ea typeface="+mn-ea"/>
              <a:cs typeface="+mn-cs"/>
            </a:rPr>
            <a:t>0.03</a:t>
          </a:r>
          <a:r>
            <a:rPr kumimoji="1" lang="ja-JP" altLang="ja-JP" sz="1150">
              <a:solidFill>
                <a:schemeClr val="dk1"/>
              </a:solidFill>
              <a:effectLst/>
              <a:latin typeface="+mn-lt"/>
              <a:ea typeface="+mn-ea"/>
              <a:cs typeface="+mn-cs"/>
            </a:rPr>
            <a:t>ポイント低下したものの、平成</a:t>
          </a:r>
          <a:r>
            <a:rPr kumimoji="1" lang="en-US" altLang="ja-JP" sz="1150">
              <a:solidFill>
                <a:schemeClr val="dk1"/>
              </a:solidFill>
              <a:effectLst/>
              <a:latin typeface="+mn-lt"/>
              <a:ea typeface="+mn-ea"/>
              <a:cs typeface="+mn-cs"/>
            </a:rPr>
            <a:t>15</a:t>
          </a:r>
          <a:r>
            <a:rPr kumimoji="1" lang="ja-JP" altLang="ja-JP" sz="1150">
              <a:solidFill>
                <a:schemeClr val="dk1"/>
              </a:solidFill>
              <a:effectLst/>
              <a:latin typeface="+mn-lt"/>
              <a:ea typeface="+mn-ea"/>
              <a:cs typeface="+mn-cs"/>
            </a:rPr>
            <a:t>年度以来、引き続き１を上回っています。</a:t>
          </a:r>
          <a:endParaRPr lang="ja-JP" altLang="ja-JP" sz="1150">
            <a:effectLst/>
          </a:endParaRPr>
        </a:p>
        <a:p>
          <a:r>
            <a:rPr kumimoji="1" lang="ja-JP" altLang="ja-JP" sz="1150">
              <a:solidFill>
                <a:schemeClr val="dk1"/>
              </a:solidFill>
              <a:effectLst/>
              <a:latin typeface="+mn-lt"/>
              <a:ea typeface="+mn-ea"/>
              <a:cs typeface="+mn-cs"/>
            </a:rPr>
            <a:t>この指数が１を超える団体は、特別区財政調整交付金の算定上、収入超過団体であり、普通交付金が交付されません。</a:t>
          </a:r>
          <a:endParaRPr lang="ja-JP" altLang="ja-JP" sz="1150">
            <a:effectLst/>
          </a:endParaRPr>
        </a:p>
        <a:p>
          <a:r>
            <a:rPr kumimoji="1" lang="ja-JP" altLang="ja-JP" sz="1150">
              <a:solidFill>
                <a:schemeClr val="dk1"/>
              </a:solidFill>
              <a:effectLst/>
              <a:latin typeface="+mn-lt"/>
              <a:ea typeface="+mn-ea"/>
              <a:cs typeface="+mn-cs"/>
            </a:rPr>
            <a:t>しかし、収入超過は交付金算定における理論上の数値であるため、この指数で直ちに財政の富裕度を判断することはできません。</a:t>
          </a:r>
          <a:endParaRPr lang="ja-JP" altLang="ja-JP" sz="1150">
            <a:effectLst/>
          </a:endParaRPr>
        </a:p>
        <a:p>
          <a:r>
            <a:rPr kumimoji="1" lang="en-US" altLang="ja-JP" sz="1150">
              <a:solidFill>
                <a:schemeClr val="dk1"/>
              </a:solidFill>
              <a:effectLst/>
              <a:latin typeface="+mn-lt"/>
              <a:ea typeface="+mn-ea"/>
              <a:cs typeface="+mn-cs"/>
            </a:rPr>
            <a:t>※</a:t>
          </a:r>
          <a:r>
            <a:rPr kumimoji="1" lang="ja-JP" altLang="ja-JP" sz="1150">
              <a:solidFill>
                <a:schemeClr val="dk1"/>
              </a:solidFill>
              <a:effectLst/>
              <a:latin typeface="+mn-lt"/>
              <a:ea typeface="+mn-ea"/>
              <a:cs typeface="+mn-cs"/>
            </a:rPr>
            <a:t>財政力指数は、地方財政状況調査で用いられる直近３か年の平均値です。</a:t>
          </a:r>
          <a:endParaRPr kumimoji="1" lang="en-US" altLang="ja-JP" sz="1150">
            <a:solidFill>
              <a:schemeClr val="dk1"/>
            </a:solidFill>
            <a:effectLst/>
            <a:latin typeface="+mn-lt"/>
            <a:ea typeface="+mn-ea"/>
            <a:cs typeface="+mn-cs"/>
          </a:endParaRPr>
        </a:p>
        <a:p>
          <a:r>
            <a:rPr kumimoji="1" lang="en-US" altLang="ja-JP" sz="1150">
              <a:solidFill>
                <a:schemeClr val="dk1"/>
              </a:solidFill>
              <a:effectLst/>
              <a:latin typeface="+mn-lt"/>
              <a:ea typeface="+mn-ea"/>
              <a:cs typeface="+mn-cs"/>
            </a:rPr>
            <a:t>※</a:t>
          </a:r>
          <a:r>
            <a:rPr kumimoji="1" lang="ja-JP" altLang="en-US" sz="1150">
              <a:solidFill>
                <a:schemeClr val="dk1"/>
              </a:solidFill>
              <a:effectLst/>
              <a:latin typeface="+mn-lt"/>
              <a:ea typeface="+mn-ea"/>
              <a:cs typeface="+mn-cs"/>
            </a:rPr>
            <a:t>港区及び類似団体</a:t>
          </a:r>
          <a:r>
            <a:rPr kumimoji="1" lang="en-US" altLang="ja-JP" sz="1150">
              <a:solidFill>
                <a:schemeClr val="dk1"/>
              </a:solidFill>
              <a:effectLst/>
              <a:latin typeface="+mn-lt"/>
              <a:ea typeface="+mn-ea"/>
              <a:cs typeface="+mn-cs"/>
            </a:rPr>
            <a:t>(</a:t>
          </a:r>
          <a:r>
            <a:rPr kumimoji="1" lang="ja-JP" altLang="en-US" sz="1150">
              <a:solidFill>
                <a:schemeClr val="dk1"/>
              </a:solidFill>
              <a:effectLst/>
              <a:latin typeface="+mn-lt"/>
              <a:ea typeface="+mn-ea"/>
              <a:cs typeface="+mn-cs"/>
            </a:rPr>
            <a:t>特別区</a:t>
          </a:r>
          <a:r>
            <a:rPr kumimoji="1" lang="en-US" altLang="ja-JP" sz="1150">
              <a:solidFill>
                <a:schemeClr val="dk1"/>
              </a:solidFill>
              <a:effectLst/>
              <a:latin typeface="+mn-lt"/>
              <a:ea typeface="+mn-ea"/>
              <a:cs typeface="+mn-cs"/>
            </a:rPr>
            <a:t>)</a:t>
          </a:r>
          <a:r>
            <a:rPr kumimoji="1" lang="ja-JP" altLang="en-US" sz="1150">
              <a:solidFill>
                <a:schemeClr val="dk1"/>
              </a:solidFill>
              <a:effectLst/>
              <a:latin typeface="+mn-lt"/>
              <a:ea typeface="+mn-ea"/>
              <a:cs typeface="+mn-cs"/>
            </a:rPr>
            <a:t>の全国平均の数値は、特別区財政調整交付金算定上の財政力指数、全国平均の数値は地方交付税算定上の財政力指数であり、算定根拠が異なるため比較できません。</a:t>
          </a:r>
          <a:endParaRPr lang="ja-JP" altLang="ja-JP" sz="115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107950</xdr:rowOff>
    </xdr:from>
    <xdr:to>
      <xdr:col>7</xdr:col>
      <xdr:colOff>152400</xdr:colOff>
      <xdr:row>45</xdr:row>
      <xdr:rowOff>47272</xdr:rowOff>
    </xdr:to>
    <xdr:cxnSp macro="">
      <xdr:nvCxnSpPr>
        <xdr:cNvPr id="63" name="直線コネクタ 62"/>
        <xdr:cNvCxnSpPr/>
      </xdr:nvCxnSpPr>
      <xdr:spPr>
        <a:xfrm flipV="1">
          <a:off x="4953000" y="6623050"/>
          <a:ext cx="0" cy="1139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19349</xdr:rowOff>
    </xdr:from>
    <xdr:ext cx="762000" cy="259045"/>
    <xdr:sp macro="" textlink="">
      <xdr:nvSpPr>
        <xdr:cNvPr id="64" name="財政力最小値テキスト"/>
        <xdr:cNvSpPr txBox="1"/>
      </xdr:nvSpPr>
      <xdr:spPr>
        <a:xfrm>
          <a:off x="5041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45</xdr:row>
      <xdr:rowOff>47272</xdr:rowOff>
    </xdr:from>
    <xdr:to>
      <xdr:col>7</xdr:col>
      <xdr:colOff>241300</xdr:colOff>
      <xdr:row>45</xdr:row>
      <xdr:rowOff>47272</xdr:rowOff>
    </xdr:to>
    <xdr:cxnSp macro="">
      <xdr:nvCxnSpPr>
        <xdr:cNvPr id="65" name="直線コネクタ 64"/>
        <xdr:cNvCxnSpPr/>
      </xdr:nvCxnSpPr>
      <xdr:spPr>
        <a:xfrm>
          <a:off x="4864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22877</xdr:rowOff>
    </xdr:from>
    <xdr:ext cx="762000" cy="259045"/>
    <xdr:sp macro="" textlink="">
      <xdr:nvSpPr>
        <xdr:cNvPr id="66" name="財政力最大値テキスト"/>
        <xdr:cNvSpPr txBox="1"/>
      </xdr:nvSpPr>
      <xdr:spPr>
        <a:xfrm>
          <a:off x="50419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38</xdr:row>
      <xdr:rowOff>107950</xdr:rowOff>
    </xdr:from>
    <xdr:to>
      <xdr:col>7</xdr:col>
      <xdr:colOff>241300</xdr:colOff>
      <xdr:row>38</xdr:row>
      <xdr:rowOff>107950</xdr:rowOff>
    </xdr:to>
    <xdr:cxnSp macro="">
      <xdr:nvCxnSpPr>
        <xdr:cNvPr id="67" name="直線コネクタ 66"/>
        <xdr:cNvCxnSpPr/>
      </xdr:nvCxnSpPr>
      <xdr:spPr>
        <a:xfrm>
          <a:off x="4864100" y="662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38</xdr:row>
      <xdr:rowOff>107950</xdr:rowOff>
    </xdr:to>
    <xdr:cxnSp macro="">
      <xdr:nvCxnSpPr>
        <xdr:cNvPr id="68" name="直線コネクタ 67"/>
        <xdr:cNvCxnSpPr/>
      </xdr:nvCxnSpPr>
      <xdr:spPr>
        <a:xfrm>
          <a:off x="4114800" y="65828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69"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0" name="フローチャート :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158750</xdr:rowOff>
    </xdr:from>
    <xdr:to>
      <xdr:col>6</xdr:col>
      <xdr:colOff>0</xdr:colOff>
      <xdr:row>38</xdr:row>
      <xdr:rowOff>67733</xdr:rowOff>
    </xdr:to>
    <xdr:cxnSp macro="">
      <xdr:nvCxnSpPr>
        <xdr:cNvPr id="71" name="直線コネクタ 70"/>
        <xdr:cNvCxnSpPr/>
      </xdr:nvCxnSpPr>
      <xdr:spPr>
        <a:xfrm>
          <a:off x="3225800" y="65024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17639</xdr:rowOff>
    </xdr:from>
    <xdr:to>
      <xdr:col>6</xdr:col>
      <xdr:colOff>50800</xdr:colOff>
      <xdr:row>43</xdr:row>
      <xdr:rowOff>119239</xdr:rowOff>
    </xdr:to>
    <xdr:sp macro="" textlink="">
      <xdr:nvSpPr>
        <xdr:cNvPr id="72" name="フローチャート : 判断 71"/>
        <xdr:cNvSpPr/>
      </xdr:nvSpPr>
      <xdr:spPr>
        <a:xfrm>
          <a:off x="4064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104016</xdr:rowOff>
    </xdr:from>
    <xdr:ext cx="736600" cy="259045"/>
    <xdr:sp macro="" textlink="">
      <xdr:nvSpPr>
        <xdr:cNvPr id="73" name="テキスト ボックス 72"/>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105128</xdr:rowOff>
    </xdr:from>
    <xdr:to>
      <xdr:col>4</xdr:col>
      <xdr:colOff>482600</xdr:colOff>
      <xdr:row>37</xdr:row>
      <xdr:rowOff>158750</xdr:rowOff>
    </xdr:to>
    <xdr:cxnSp macro="">
      <xdr:nvCxnSpPr>
        <xdr:cNvPr id="74" name="直線コネクタ 73"/>
        <xdr:cNvCxnSpPr/>
      </xdr:nvCxnSpPr>
      <xdr:spPr>
        <a:xfrm>
          <a:off x="2336800" y="64487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17639</xdr:rowOff>
    </xdr:from>
    <xdr:to>
      <xdr:col>4</xdr:col>
      <xdr:colOff>533400</xdr:colOff>
      <xdr:row>43</xdr:row>
      <xdr:rowOff>119239</xdr:rowOff>
    </xdr:to>
    <xdr:sp macro="" textlink="">
      <xdr:nvSpPr>
        <xdr:cNvPr id="75" name="フローチャート : 判断 74"/>
        <xdr:cNvSpPr/>
      </xdr:nvSpPr>
      <xdr:spPr>
        <a:xfrm>
          <a:off x="3175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104016</xdr:rowOff>
    </xdr:from>
    <xdr:ext cx="762000" cy="259045"/>
    <xdr:sp macro="" textlink="">
      <xdr:nvSpPr>
        <xdr:cNvPr id="76" name="テキスト ボックス 75"/>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78317</xdr:rowOff>
    </xdr:from>
    <xdr:to>
      <xdr:col>3</xdr:col>
      <xdr:colOff>279400</xdr:colOff>
      <xdr:row>37</xdr:row>
      <xdr:rowOff>105128</xdr:rowOff>
    </xdr:to>
    <xdr:cxnSp macro="">
      <xdr:nvCxnSpPr>
        <xdr:cNvPr id="77" name="直線コネクタ 76"/>
        <xdr:cNvCxnSpPr/>
      </xdr:nvCxnSpPr>
      <xdr:spPr>
        <a:xfrm>
          <a:off x="1447800" y="64219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8" name="フローチャート :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80" name="フローチャート : 判断 79"/>
        <xdr:cNvSpPr/>
      </xdr:nvSpPr>
      <xdr:spPr>
        <a:xfrm>
          <a:off x="1397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63799</xdr:rowOff>
    </xdr:from>
    <xdr:ext cx="762000" cy="259045"/>
    <xdr:sp macro="" textlink="">
      <xdr:nvSpPr>
        <xdr:cNvPr id="81" name="テキスト ボックス 80"/>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57150</xdr:rowOff>
    </xdr:from>
    <xdr:to>
      <xdr:col>7</xdr:col>
      <xdr:colOff>203200</xdr:colOff>
      <xdr:row>38</xdr:row>
      <xdr:rowOff>158750</xdr:rowOff>
    </xdr:to>
    <xdr:sp macro="" textlink="">
      <xdr:nvSpPr>
        <xdr:cNvPr id="87" name="円/楕円 86"/>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149877</xdr:rowOff>
    </xdr:from>
    <xdr:ext cx="762000" cy="259045"/>
    <xdr:sp macro="" textlink="">
      <xdr:nvSpPr>
        <xdr:cNvPr id="88" name="財政力該当値テキスト"/>
        <xdr:cNvSpPr txBox="1"/>
      </xdr:nvSpPr>
      <xdr:spPr>
        <a:xfrm>
          <a:off x="5041900" y="649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16933</xdr:rowOff>
    </xdr:from>
    <xdr:to>
      <xdr:col>6</xdr:col>
      <xdr:colOff>50800</xdr:colOff>
      <xdr:row>38</xdr:row>
      <xdr:rowOff>118533</xdr:rowOff>
    </xdr:to>
    <xdr:sp macro="" textlink="">
      <xdr:nvSpPr>
        <xdr:cNvPr id="89" name="円/楕円 88"/>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128710</xdr:rowOff>
    </xdr:from>
    <xdr:ext cx="736600" cy="259045"/>
    <xdr:sp macro="" textlink="">
      <xdr:nvSpPr>
        <xdr:cNvPr id="90" name="テキスト ボックス 89"/>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91" name="円/楕円 90"/>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92" name="テキスト ボックス 91"/>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54328</xdr:rowOff>
    </xdr:from>
    <xdr:to>
      <xdr:col>3</xdr:col>
      <xdr:colOff>330200</xdr:colOff>
      <xdr:row>37</xdr:row>
      <xdr:rowOff>155928</xdr:rowOff>
    </xdr:to>
    <xdr:sp macro="" textlink="">
      <xdr:nvSpPr>
        <xdr:cNvPr id="93" name="円/楕円 92"/>
        <xdr:cNvSpPr/>
      </xdr:nvSpPr>
      <xdr:spPr>
        <a:xfrm>
          <a:off x="2286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166105</xdr:rowOff>
    </xdr:from>
    <xdr:ext cx="762000" cy="259045"/>
    <xdr:sp macro="" textlink="">
      <xdr:nvSpPr>
        <xdr:cNvPr id="94" name="テキスト ボックス 93"/>
        <xdr:cNvSpPr txBox="1"/>
      </xdr:nvSpPr>
      <xdr:spPr>
        <a:xfrm>
          <a:off x="1955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27517</xdr:rowOff>
    </xdr:from>
    <xdr:to>
      <xdr:col>2</xdr:col>
      <xdr:colOff>127000</xdr:colOff>
      <xdr:row>37</xdr:row>
      <xdr:rowOff>129117</xdr:rowOff>
    </xdr:to>
    <xdr:sp macro="" textlink="">
      <xdr:nvSpPr>
        <xdr:cNvPr id="95" name="円/楕円 94"/>
        <xdr:cNvSpPr/>
      </xdr:nvSpPr>
      <xdr:spPr>
        <a:xfrm>
          <a:off x="1397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139294</xdr:rowOff>
    </xdr:from>
    <xdr:ext cx="762000" cy="259045"/>
    <xdr:sp macro="" textlink="">
      <xdr:nvSpPr>
        <xdr:cNvPr id="96" name="テキスト ボックス 95"/>
        <xdr:cNvSpPr txBox="1"/>
      </xdr:nvSpPr>
      <xdr:spPr>
        <a:xfrm>
          <a:off x="1066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財政の弾力性を示す総合的な指標である経常収支比率は、比率が高いほど財政が硬直化していることとなります。</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年度決算においては、</a:t>
          </a:r>
          <a:r>
            <a:rPr kumimoji="1" lang="ja-JP" altLang="en-US" sz="1300">
              <a:solidFill>
                <a:schemeClr val="dk1"/>
              </a:solidFill>
              <a:effectLst/>
              <a:latin typeface="+mn-lt"/>
              <a:ea typeface="+mn-ea"/>
              <a:cs typeface="+mn-cs"/>
            </a:rPr>
            <a:t>委託料などの物件費や扶助費等の経常的な経費が増となった</a:t>
          </a:r>
          <a:r>
            <a:rPr kumimoji="1" lang="ja-JP" altLang="ja-JP" sz="1300">
              <a:solidFill>
                <a:schemeClr val="dk1"/>
              </a:solidFill>
              <a:effectLst/>
              <a:latin typeface="+mn-lt"/>
              <a:ea typeface="+mn-ea"/>
              <a:cs typeface="+mn-cs"/>
            </a:rPr>
            <a:t>ことにより、前年度比</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の</a:t>
          </a:r>
          <a:r>
            <a:rPr kumimoji="1" lang="en-US" altLang="ja-JP" sz="1300">
              <a:solidFill>
                <a:schemeClr val="dk1"/>
              </a:solidFill>
              <a:effectLst/>
              <a:latin typeface="+mn-lt"/>
              <a:ea typeface="+mn-ea"/>
              <a:cs typeface="+mn-cs"/>
            </a:rPr>
            <a:t>65.4</a:t>
          </a:r>
          <a:r>
            <a:rPr kumimoji="1" lang="ja-JP" altLang="ja-JP" sz="1300">
              <a:solidFill>
                <a:schemeClr val="dk1"/>
              </a:solidFill>
              <a:effectLst/>
              <a:latin typeface="+mn-lt"/>
              <a:ea typeface="+mn-ea"/>
              <a:cs typeface="+mn-cs"/>
            </a:rPr>
            <a:t>％となり</a:t>
          </a:r>
          <a:r>
            <a:rPr kumimoji="1" lang="ja-JP" altLang="en-US" sz="1300">
              <a:solidFill>
                <a:schemeClr val="dk1"/>
              </a:solidFill>
              <a:effectLst/>
              <a:latin typeface="+mn-lt"/>
              <a:ea typeface="+mn-ea"/>
              <a:cs typeface="+mn-cs"/>
            </a:rPr>
            <a:t>ましたが、</a:t>
          </a:r>
          <a:r>
            <a:rPr kumimoji="1" lang="ja-JP" altLang="ja-JP" sz="1300">
              <a:solidFill>
                <a:schemeClr val="dk1"/>
              </a:solidFill>
              <a:effectLst/>
              <a:latin typeface="+mn-lt"/>
              <a:ea typeface="+mn-ea"/>
              <a:cs typeface="+mn-cs"/>
            </a:rPr>
            <a:t>区の財政の弾力性は他団体と比べて高い水準であると言えます。</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44704</xdr:rowOff>
    </xdr:from>
    <xdr:to>
      <xdr:col>7</xdr:col>
      <xdr:colOff>152400</xdr:colOff>
      <xdr:row>65</xdr:row>
      <xdr:rowOff>56134</xdr:rowOff>
    </xdr:to>
    <xdr:cxnSp macro="">
      <xdr:nvCxnSpPr>
        <xdr:cNvPr id="124" name="直線コネクタ 123"/>
        <xdr:cNvCxnSpPr/>
      </xdr:nvCxnSpPr>
      <xdr:spPr>
        <a:xfrm flipV="1">
          <a:off x="4953000" y="10331704"/>
          <a:ext cx="0" cy="868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5"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6" name="直線コネクタ 125"/>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131081</xdr:rowOff>
    </xdr:from>
    <xdr:ext cx="762000" cy="259045"/>
    <xdr:sp macro="" textlink="">
      <xdr:nvSpPr>
        <xdr:cNvPr id="127"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7</xdr:col>
      <xdr:colOff>63500</xdr:colOff>
      <xdr:row>60</xdr:row>
      <xdr:rowOff>44704</xdr:rowOff>
    </xdr:from>
    <xdr:to>
      <xdr:col>7</xdr:col>
      <xdr:colOff>241300</xdr:colOff>
      <xdr:row>60</xdr:row>
      <xdr:rowOff>44704</xdr:rowOff>
    </xdr:to>
    <xdr:cxnSp macro="">
      <xdr:nvCxnSpPr>
        <xdr:cNvPr id="128" name="直線コネクタ 127"/>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148590</xdr:rowOff>
    </xdr:from>
    <xdr:to>
      <xdr:col>7</xdr:col>
      <xdr:colOff>152400</xdr:colOff>
      <xdr:row>60</xdr:row>
      <xdr:rowOff>44704</xdr:rowOff>
    </xdr:to>
    <xdr:cxnSp macro="">
      <xdr:nvCxnSpPr>
        <xdr:cNvPr id="129" name="直線コネクタ 128"/>
        <xdr:cNvCxnSpPr/>
      </xdr:nvCxnSpPr>
      <xdr:spPr>
        <a:xfrm>
          <a:off x="4114800" y="1026414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50055</xdr:rowOff>
    </xdr:from>
    <xdr:ext cx="762000" cy="259045"/>
    <xdr:sp macro="" textlink="">
      <xdr:nvSpPr>
        <xdr:cNvPr id="130" name="財政構造の弾力性平均値テキスト"/>
        <xdr:cNvSpPr txBox="1"/>
      </xdr:nvSpPr>
      <xdr:spPr>
        <a:xfrm>
          <a:off x="5041900" y="1085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77978</xdr:rowOff>
    </xdr:from>
    <xdr:to>
      <xdr:col>7</xdr:col>
      <xdr:colOff>203200</xdr:colOff>
      <xdr:row>64</xdr:row>
      <xdr:rowOff>8128</xdr:rowOff>
    </xdr:to>
    <xdr:sp macro="" textlink="">
      <xdr:nvSpPr>
        <xdr:cNvPr id="131" name="フローチャート : 判断 130"/>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148590</xdr:rowOff>
    </xdr:from>
    <xdr:to>
      <xdr:col>6</xdr:col>
      <xdr:colOff>0</xdr:colOff>
      <xdr:row>62</xdr:row>
      <xdr:rowOff>25146</xdr:rowOff>
    </xdr:to>
    <xdr:cxnSp macro="">
      <xdr:nvCxnSpPr>
        <xdr:cNvPr id="132" name="直線コネクタ 131"/>
        <xdr:cNvCxnSpPr/>
      </xdr:nvCxnSpPr>
      <xdr:spPr>
        <a:xfrm flipV="1">
          <a:off x="3225800" y="10264140"/>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46482</xdr:rowOff>
    </xdr:from>
    <xdr:to>
      <xdr:col>6</xdr:col>
      <xdr:colOff>50800</xdr:colOff>
      <xdr:row>64</xdr:row>
      <xdr:rowOff>148082</xdr:rowOff>
    </xdr:to>
    <xdr:sp macro="" textlink="">
      <xdr:nvSpPr>
        <xdr:cNvPr id="133" name="フローチャート : 判断 132"/>
        <xdr:cNvSpPr/>
      </xdr:nvSpPr>
      <xdr:spPr>
        <a:xfrm>
          <a:off x="4064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132859</xdr:rowOff>
    </xdr:from>
    <xdr:ext cx="736600" cy="259045"/>
    <xdr:sp macro="" textlink="">
      <xdr:nvSpPr>
        <xdr:cNvPr id="134" name="テキスト ボックス 133"/>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62</xdr:row>
      <xdr:rowOff>126492</xdr:rowOff>
    </xdr:to>
    <xdr:cxnSp macro="">
      <xdr:nvCxnSpPr>
        <xdr:cNvPr id="135" name="直線コネクタ 134"/>
        <xdr:cNvCxnSpPr/>
      </xdr:nvCxnSpPr>
      <xdr:spPr>
        <a:xfrm flipV="1">
          <a:off x="2336800" y="106550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147828</xdr:rowOff>
    </xdr:from>
    <xdr:to>
      <xdr:col>4</xdr:col>
      <xdr:colOff>533400</xdr:colOff>
      <xdr:row>65</xdr:row>
      <xdr:rowOff>77978</xdr:rowOff>
    </xdr:to>
    <xdr:sp macro="" textlink="">
      <xdr:nvSpPr>
        <xdr:cNvPr id="136" name="フローチャート : 判断 135"/>
        <xdr:cNvSpPr/>
      </xdr:nvSpPr>
      <xdr:spPr>
        <a:xfrm>
          <a:off x="3175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62755</xdr:rowOff>
    </xdr:from>
    <xdr:ext cx="762000" cy="259045"/>
    <xdr:sp macro="" textlink="">
      <xdr:nvSpPr>
        <xdr:cNvPr id="137" name="テキスト ボックス 136"/>
        <xdr:cNvSpPr txBox="1"/>
      </xdr:nvSpPr>
      <xdr:spPr>
        <a:xfrm>
          <a:off x="2844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107188</xdr:rowOff>
    </xdr:from>
    <xdr:to>
      <xdr:col>3</xdr:col>
      <xdr:colOff>279400</xdr:colOff>
      <xdr:row>62</xdr:row>
      <xdr:rowOff>126492</xdr:rowOff>
    </xdr:to>
    <xdr:cxnSp macro="">
      <xdr:nvCxnSpPr>
        <xdr:cNvPr id="138" name="直線コネクタ 137"/>
        <xdr:cNvCxnSpPr/>
      </xdr:nvCxnSpPr>
      <xdr:spPr>
        <a:xfrm>
          <a:off x="1447800" y="107370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121158</xdr:rowOff>
    </xdr:from>
    <xdr:to>
      <xdr:col>3</xdr:col>
      <xdr:colOff>330200</xdr:colOff>
      <xdr:row>66</xdr:row>
      <xdr:rowOff>51308</xdr:rowOff>
    </xdr:to>
    <xdr:sp macro="" textlink="">
      <xdr:nvSpPr>
        <xdr:cNvPr id="139" name="フローチャート : 判断 138"/>
        <xdr:cNvSpPr/>
      </xdr:nvSpPr>
      <xdr:spPr>
        <a:xfrm>
          <a:off x="2286000" y="112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36085</xdr:rowOff>
    </xdr:from>
    <xdr:ext cx="762000" cy="259045"/>
    <xdr:sp macro="" textlink="">
      <xdr:nvSpPr>
        <xdr:cNvPr id="140" name="テキスト ボックス 139"/>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150114</xdr:rowOff>
    </xdr:from>
    <xdr:to>
      <xdr:col>2</xdr:col>
      <xdr:colOff>127000</xdr:colOff>
      <xdr:row>66</xdr:row>
      <xdr:rowOff>80264</xdr:rowOff>
    </xdr:to>
    <xdr:sp macro="" textlink="">
      <xdr:nvSpPr>
        <xdr:cNvPr id="141" name="フローチャート : 判断 140"/>
        <xdr:cNvSpPr/>
      </xdr:nvSpPr>
      <xdr:spPr>
        <a:xfrm>
          <a:off x="1397000" y="1129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65041</xdr:rowOff>
    </xdr:from>
    <xdr:ext cx="762000" cy="259045"/>
    <xdr:sp macro="" textlink="">
      <xdr:nvSpPr>
        <xdr:cNvPr id="142" name="テキスト ボックス 141"/>
        <xdr:cNvSpPr txBox="1"/>
      </xdr:nvSpPr>
      <xdr:spPr>
        <a:xfrm>
          <a:off x="1066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165354</xdr:rowOff>
    </xdr:from>
    <xdr:to>
      <xdr:col>7</xdr:col>
      <xdr:colOff>203200</xdr:colOff>
      <xdr:row>60</xdr:row>
      <xdr:rowOff>95504</xdr:rowOff>
    </xdr:to>
    <xdr:sp macro="" textlink="">
      <xdr:nvSpPr>
        <xdr:cNvPr id="148" name="円/楕円 147"/>
        <xdr:cNvSpPr/>
      </xdr:nvSpPr>
      <xdr:spPr>
        <a:xfrm>
          <a:off x="49022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86631</xdr:rowOff>
    </xdr:from>
    <xdr:ext cx="762000" cy="259045"/>
    <xdr:sp macro="" textlink="">
      <xdr:nvSpPr>
        <xdr:cNvPr id="149" name="財政構造の弾力性該当値テキスト"/>
        <xdr:cNvSpPr txBox="1"/>
      </xdr:nvSpPr>
      <xdr:spPr>
        <a:xfrm>
          <a:off x="5041900" y="1020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97790</xdr:rowOff>
    </xdr:from>
    <xdr:to>
      <xdr:col>6</xdr:col>
      <xdr:colOff>50800</xdr:colOff>
      <xdr:row>60</xdr:row>
      <xdr:rowOff>27940</xdr:rowOff>
    </xdr:to>
    <xdr:sp macro="" textlink="">
      <xdr:nvSpPr>
        <xdr:cNvPr id="150" name="円/楕円 149"/>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38117</xdr:rowOff>
    </xdr:from>
    <xdr:ext cx="736600" cy="259045"/>
    <xdr:sp macro="" textlink="">
      <xdr:nvSpPr>
        <xdr:cNvPr id="151" name="テキスト ボックス 150"/>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145796</xdr:rowOff>
    </xdr:from>
    <xdr:to>
      <xdr:col>4</xdr:col>
      <xdr:colOff>533400</xdr:colOff>
      <xdr:row>62</xdr:row>
      <xdr:rowOff>75946</xdr:rowOff>
    </xdr:to>
    <xdr:sp macro="" textlink="">
      <xdr:nvSpPr>
        <xdr:cNvPr id="152" name="円/楕円 151"/>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86123</xdr:rowOff>
    </xdr:from>
    <xdr:ext cx="762000" cy="259045"/>
    <xdr:sp macro="" textlink="">
      <xdr:nvSpPr>
        <xdr:cNvPr id="153" name="テキスト ボックス 152"/>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75692</xdr:rowOff>
    </xdr:from>
    <xdr:to>
      <xdr:col>3</xdr:col>
      <xdr:colOff>330200</xdr:colOff>
      <xdr:row>63</xdr:row>
      <xdr:rowOff>5842</xdr:rowOff>
    </xdr:to>
    <xdr:sp macro="" textlink="">
      <xdr:nvSpPr>
        <xdr:cNvPr id="154" name="円/楕円 153"/>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16019</xdr:rowOff>
    </xdr:from>
    <xdr:ext cx="762000" cy="259045"/>
    <xdr:sp macro="" textlink="">
      <xdr:nvSpPr>
        <xdr:cNvPr id="155" name="テキスト ボックス 154"/>
        <xdr:cNvSpPr txBox="1"/>
      </xdr:nvSpPr>
      <xdr:spPr>
        <a:xfrm>
          <a:off x="1955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56" name="円/楕円 155"/>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57" name="テキスト ボックス 156"/>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[206,670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人件費、物件費及び維持補修費の合計額の人口</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人当たりの金額が類似団体平均を上回っている主な要因は物件費です。</a:t>
          </a:r>
        </a:p>
        <a:p>
          <a:r>
            <a:rPr kumimoji="1" lang="ja-JP" altLang="en-US" sz="1300">
              <a:solidFill>
                <a:schemeClr val="dk1"/>
              </a:solidFill>
              <a:effectLst/>
              <a:latin typeface="+mn-lt"/>
              <a:ea typeface="+mn-ea"/>
              <a:cs typeface="+mn-cs"/>
            </a:rPr>
            <a:t>区は、待機児童解消や人口増への対応などの緊急課題に積極的に対応しています。平成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決算では、物件費は、青山生涯学習館等移設などにより、前年度比増加したものの、人件費は、退職金や職員給の減により、前年度比減少しています。区では、人口増により行政需要が増加するなか、人件費等の経常的経費の節減など、不断の内部努力を徹底するとともに、港区ならではの質の高い行政サービスを、生活のなかで実感いただけるよう取り組んでいます。</a:t>
          </a:r>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7886</xdr:rowOff>
    </xdr:from>
    <xdr:to>
      <xdr:col>7</xdr:col>
      <xdr:colOff>152400</xdr:colOff>
      <xdr:row>88</xdr:row>
      <xdr:rowOff>77622</xdr:rowOff>
    </xdr:to>
    <xdr:cxnSp macro="">
      <xdr:nvCxnSpPr>
        <xdr:cNvPr id="185" name="直線コネクタ 184"/>
        <xdr:cNvCxnSpPr/>
      </xdr:nvCxnSpPr>
      <xdr:spPr>
        <a:xfrm flipV="1">
          <a:off x="4953000" y="13895336"/>
          <a:ext cx="0" cy="1269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49699</xdr:rowOff>
    </xdr:from>
    <xdr:ext cx="762000" cy="259045"/>
    <xdr:sp macro="" textlink="">
      <xdr:nvSpPr>
        <xdr:cNvPr id="186" name="人件費・物件費等の状況最小値テキスト"/>
        <xdr:cNvSpPr txBox="1"/>
      </xdr:nvSpPr>
      <xdr:spPr>
        <a:xfrm>
          <a:off x="5041900" y="1513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366,084</a:t>
          </a:r>
          <a:endParaRPr kumimoji="1" lang="ja-JP" altLang="en-US" sz="1000" b="1">
            <a:latin typeface="ＭＳ Ｐゴシック"/>
          </a:endParaRPr>
        </a:p>
      </xdr:txBody>
    </xdr:sp>
    <xdr:clientData/>
  </xdr:oneCellAnchor>
  <xdr:twoCellAnchor>
    <xdr:from>
      <xdr:col>7</xdr:col>
      <xdr:colOff>63500</xdr:colOff>
      <xdr:row>88</xdr:row>
      <xdr:rowOff>77622</xdr:rowOff>
    </xdr:from>
    <xdr:to>
      <xdr:col>7</xdr:col>
      <xdr:colOff>241300</xdr:colOff>
      <xdr:row>88</xdr:row>
      <xdr:rowOff>77622</xdr:rowOff>
    </xdr:to>
    <xdr:cxnSp macro="">
      <xdr:nvCxnSpPr>
        <xdr:cNvPr id="187" name="直線コネクタ 186"/>
        <xdr:cNvCxnSpPr/>
      </xdr:nvCxnSpPr>
      <xdr:spPr>
        <a:xfrm>
          <a:off x="4864100" y="15165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94263</xdr:rowOff>
    </xdr:from>
    <xdr:ext cx="762000" cy="259045"/>
    <xdr:sp macro="" textlink="">
      <xdr:nvSpPr>
        <xdr:cNvPr id="188" name="人件費・物件費等の状況最大値テキスト"/>
        <xdr:cNvSpPr txBox="1"/>
      </xdr:nvSpPr>
      <xdr:spPr>
        <a:xfrm>
          <a:off x="5041900" y="1363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102,950</a:t>
          </a:r>
          <a:endParaRPr kumimoji="1" lang="ja-JP" altLang="en-US" sz="1000" b="1">
            <a:latin typeface="ＭＳ Ｐゴシック"/>
          </a:endParaRPr>
        </a:p>
      </xdr:txBody>
    </xdr:sp>
    <xdr:clientData/>
  </xdr:oneCellAnchor>
  <xdr:twoCellAnchor>
    <xdr:from>
      <xdr:col>7</xdr:col>
      <xdr:colOff>63500</xdr:colOff>
      <xdr:row>81</xdr:row>
      <xdr:rowOff>7886</xdr:rowOff>
    </xdr:from>
    <xdr:to>
      <xdr:col>7</xdr:col>
      <xdr:colOff>241300</xdr:colOff>
      <xdr:row>81</xdr:row>
      <xdr:rowOff>7886</xdr:rowOff>
    </xdr:to>
    <xdr:cxnSp macro="">
      <xdr:nvCxnSpPr>
        <xdr:cNvPr id="189" name="直線コネクタ 188"/>
        <xdr:cNvCxnSpPr/>
      </xdr:nvCxnSpPr>
      <xdr:spPr>
        <a:xfrm>
          <a:off x="4864100" y="1389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153918</xdr:rowOff>
    </xdr:from>
    <xdr:to>
      <xdr:col>7</xdr:col>
      <xdr:colOff>152400</xdr:colOff>
      <xdr:row>83</xdr:row>
      <xdr:rowOff>165539</xdr:rowOff>
    </xdr:to>
    <xdr:cxnSp macro="">
      <xdr:nvCxnSpPr>
        <xdr:cNvPr id="190" name="直線コネクタ 189"/>
        <xdr:cNvCxnSpPr/>
      </xdr:nvCxnSpPr>
      <xdr:spPr>
        <a:xfrm>
          <a:off x="4114800" y="14384268"/>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81542</xdr:rowOff>
    </xdr:from>
    <xdr:ext cx="762000" cy="259045"/>
    <xdr:sp macro="" textlink="">
      <xdr:nvSpPr>
        <xdr:cNvPr id="191" name="人件費・物件費等の状況平均値テキスト"/>
        <xdr:cNvSpPr txBox="1"/>
      </xdr:nvSpPr>
      <xdr:spPr>
        <a:xfrm>
          <a:off x="5041900" y="137975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65015</xdr:rowOff>
    </xdr:from>
    <xdr:to>
      <xdr:col>7</xdr:col>
      <xdr:colOff>203200</xdr:colOff>
      <xdr:row>81</xdr:row>
      <xdr:rowOff>166615</xdr:rowOff>
    </xdr:to>
    <xdr:sp macro="" textlink="">
      <xdr:nvSpPr>
        <xdr:cNvPr id="192" name="フローチャート : 判断 191"/>
        <xdr:cNvSpPr/>
      </xdr:nvSpPr>
      <xdr:spPr>
        <a:xfrm>
          <a:off x="49022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90534</xdr:rowOff>
    </xdr:from>
    <xdr:to>
      <xdr:col>6</xdr:col>
      <xdr:colOff>0</xdr:colOff>
      <xdr:row>83</xdr:row>
      <xdr:rowOff>153918</xdr:rowOff>
    </xdr:to>
    <xdr:cxnSp macro="">
      <xdr:nvCxnSpPr>
        <xdr:cNvPr id="193" name="直線コネクタ 192"/>
        <xdr:cNvCxnSpPr/>
      </xdr:nvCxnSpPr>
      <xdr:spPr>
        <a:xfrm>
          <a:off x="3225800" y="14320884"/>
          <a:ext cx="889000" cy="6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58781</xdr:rowOff>
    </xdr:from>
    <xdr:to>
      <xdr:col>6</xdr:col>
      <xdr:colOff>50800</xdr:colOff>
      <xdr:row>81</xdr:row>
      <xdr:rowOff>160381</xdr:rowOff>
    </xdr:to>
    <xdr:sp macro="" textlink="">
      <xdr:nvSpPr>
        <xdr:cNvPr id="194" name="フローチャート : 判断 193"/>
        <xdr:cNvSpPr/>
      </xdr:nvSpPr>
      <xdr:spPr>
        <a:xfrm>
          <a:off x="4064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170558</xdr:rowOff>
    </xdr:from>
    <xdr:ext cx="736600" cy="259045"/>
    <xdr:sp macro="" textlink="">
      <xdr:nvSpPr>
        <xdr:cNvPr id="195" name="テキスト ボックス 194"/>
        <xdr:cNvSpPr txBox="1"/>
      </xdr:nvSpPr>
      <xdr:spPr>
        <a:xfrm>
          <a:off x="3733800" y="1371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90534</xdr:rowOff>
    </xdr:from>
    <xdr:to>
      <xdr:col>4</xdr:col>
      <xdr:colOff>482600</xdr:colOff>
      <xdr:row>83</xdr:row>
      <xdr:rowOff>93521</xdr:rowOff>
    </xdr:to>
    <xdr:cxnSp macro="">
      <xdr:nvCxnSpPr>
        <xdr:cNvPr id="196" name="直線コネクタ 195"/>
        <xdr:cNvCxnSpPr/>
      </xdr:nvCxnSpPr>
      <xdr:spPr>
        <a:xfrm flipV="1">
          <a:off x="2336800" y="14320884"/>
          <a:ext cx="8890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44317</xdr:rowOff>
    </xdr:from>
    <xdr:to>
      <xdr:col>4</xdr:col>
      <xdr:colOff>533400</xdr:colOff>
      <xdr:row>81</xdr:row>
      <xdr:rowOff>145917</xdr:rowOff>
    </xdr:to>
    <xdr:sp macro="" textlink="">
      <xdr:nvSpPr>
        <xdr:cNvPr id="197" name="フローチャート : 判断 196"/>
        <xdr:cNvSpPr/>
      </xdr:nvSpPr>
      <xdr:spPr>
        <a:xfrm>
          <a:off x="3175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156094</xdr:rowOff>
    </xdr:from>
    <xdr:ext cx="762000" cy="259045"/>
    <xdr:sp macro="" textlink="">
      <xdr:nvSpPr>
        <xdr:cNvPr id="198" name="テキスト ボックス 197"/>
        <xdr:cNvSpPr txBox="1"/>
      </xdr:nvSpPr>
      <xdr:spPr>
        <a:xfrm>
          <a:off x="2844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93521</xdr:rowOff>
    </xdr:from>
    <xdr:to>
      <xdr:col>3</xdr:col>
      <xdr:colOff>279400</xdr:colOff>
      <xdr:row>84</xdr:row>
      <xdr:rowOff>62097</xdr:rowOff>
    </xdr:to>
    <xdr:cxnSp macro="">
      <xdr:nvCxnSpPr>
        <xdr:cNvPr id="199" name="直線コネクタ 198"/>
        <xdr:cNvCxnSpPr/>
      </xdr:nvCxnSpPr>
      <xdr:spPr>
        <a:xfrm flipV="1">
          <a:off x="1447800" y="14323871"/>
          <a:ext cx="889000" cy="14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46879</xdr:rowOff>
    </xdr:from>
    <xdr:to>
      <xdr:col>3</xdr:col>
      <xdr:colOff>330200</xdr:colOff>
      <xdr:row>81</xdr:row>
      <xdr:rowOff>148479</xdr:rowOff>
    </xdr:to>
    <xdr:sp macro="" textlink="">
      <xdr:nvSpPr>
        <xdr:cNvPr id="200" name="フローチャート : 判断 199"/>
        <xdr:cNvSpPr/>
      </xdr:nvSpPr>
      <xdr:spPr>
        <a:xfrm>
          <a:off x="2286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158656</xdr:rowOff>
    </xdr:from>
    <xdr:ext cx="762000" cy="259045"/>
    <xdr:sp macro="" textlink="">
      <xdr:nvSpPr>
        <xdr:cNvPr id="201" name="テキスト ボックス 200"/>
        <xdr:cNvSpPr txBox="1"/>
      </xdr:nvSpPr>
      <xdr:spPr>
        <a:xfrm>
          <a:off x="1955800" y="1370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82645</xdr:rowOff>
    </xdr:from>
    <xdr:to>
      <xdr:col>2</xdr:col>
      <xdr:colOff>127000</xdr:colOff>
      <xdr:row>82</xdr:row>
      <xdr:rowOff>12795</xdr:rowOff>
    </xdr:to>
    <xdr:sp macro="" textlink="">
      <xdr:nvSpPr>
        <xdr:cNvPr id="202" name="フローチャート : 判断 201"/>
        <xdr:cNvSpPr/>
      </xdr:nvSpPr>
      <xdr:spPr>
        <a:xfrm>
          <a:off x="1397000" y="139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22972</xdr:rowOff>
    </xdr:from>
    <xdr:ext cx="762000" cy="259045"/>
    <xdr:sp macro="" textlink="">
      <xdr:nvSpPr>
        <xdr:cNvPr id="203" name="テキスト ボックス 202"/>
        <xdr:cNvSpPr txBox="1"/>
      </xdr:nvSpPr>
      <xdr:spPr>
        <a:xfrm>
          <a:off x="1066800" y="1373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114739</xdr:rowOff>
    </xdr:from>
    <xdr:to>
      <xdr:col>7</xdr:col>
      <xdr:colOff>203200</xdr:colOff>
      <xdr:row>84</xdr:row>
      <xdr:rowOff>44889</xdr:rowOff>
    </xdr:to>
    <xdr:sp macro="" textlink="">
      <xdr:nvSpPr>
        <xdr:cNvPr id="209" name="円/楕円 208"/>
        <xdr:cNvSpPr/>
      </xdr:nvSpPr>
      <xdr:spPr>
        <a:xfrm>
          <a:off x="4902200" y="143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86816</xdr:rowOff>
    </xdr:from>
    <xdr:ext cx="762000" cy="259045"/>
    <xdr:sp macro="" textlink="">
      <xdr:nvSpPr>
        <xdr:cNvPr id="210" name="人件費・物件費等の状況該当値テキスト"/>
        <xdr:cNvSpPr txBox="1"/>
      </xdr:nvSpPr>
      <xdr:spPr>
        <a:xfrm>
          <a:off x="5041900" y="143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206,670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103118</xdr:rowOff>
    </xdr:from>
    <xdr:to>
      <xdr:col>6</xdr:col>
      <xdr:colOff>50800</xdr:colOff>
      <xdr:row>84</xdr:row>
      <xdr:rowOff>33268</xdr:rowOff>
    </xdr:to>
    <xdr:sp macro="" textlink="">
      <xdr:nvSpPr>
        <xdr:cNvPr id="211" name="円/楕円 210"/>
        <xdr:cNvSpPr/>
      </xdr:nvSpPr>
      <xdr:spPr>
        <a:xfrm>
          <a:off x="4064000" y="143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18045</xdr:rowOff>
    </xdr:from>
    <xdr:ext cx="736600" cy="259045"/>
    <xdr:sp macro="" textlink="">
      <xdr:nvSpPr>
        <xdr:cNvPr id="212" name="テキスト ボックス 211"/>
        <xdr:cNvSpPr txBox="1"/>
      </xdr:nvSpPr>
      <xdr:spPr>
        <a:xfrm>
          <a:off x="3733800" y="1441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204,262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39734</xdr:rowOff>
    </xdr:from>
    <xdr:to>
      <xdr:col>4</xdr:col>
      <xdr:colOff>533400</xdr:colOff>
      <xdr:row>83</xdr:row>
      <xdr:rowOff>141334</xdr:rowOff>
    </xdr:to>
    <xdr:sp macro="" textlink="">
      <xdr:nvSpPr>
        <xdr:cNvPr id="213" name="円/楕円 212"/>
        <xdr:cNvSpPr/>
      </xdr:nvSpPr>
      <xdr:spPr>
        <a:xfrm>
          <a:off x="3175000" y="142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126111</xdr:rowOff>
    </xdr:from>
    <xdr:ext cx="762000" cy="259045"/>
    <xdr:sp macro="" textlink="">
      <xdr:nvSpPr>
        <xdr:cNvPr id="214" name="テキスト ボックス 213"/>
        <xdr:cNvSpPr txBox="1"/>
      </xdr:nvSpPr>
      <xdr:spPr>
        <a:xfrm>
          <a:off x="2844800" y="1435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191,128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42721</xdr:rowOff>
    </xdr:from>
    <xdr:to>
      <xdr:col>3</xdr:col>
      <xdr:colOff>330200</xdr:colOff>
      <xdr:row>83</xdr:row>
      <xdr:rowOff>144321</xdr:rowOff>
    </xdr:to>
    <xdr:sp macro="" textlink="">
      <xdr:nvSpPr>
        <xdr:cNvPr id="215" name="円/楕円 214"/>
        <xdr:cNvSpPr/>
      </xdr:nvSpPr>
      <xdr:spPr>
        <a:xfrm>
          <a:off x="2286000" y="1427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129098</xdr:rowOff>
    </xdr:from>
    <xdr:ext cx="762000" cy="259045"/>
    <xdr:sp macro="" textlink="">
      <xdr:nvSpPr>
        <xdr:cNvPr id="216" name="テキスト ボックス 215"/>
        <xdr:cNvSpPr txBox="1"/>
      </xdr:nvSpPr>
      <xdr:spPr>
        <a:xfrm>
          <a:off x="1955800" y="1435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191,747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11297</xdr:rowOff>
    </xdr:from>
    <xdr:to>
      <xdr:col>2</xdr:col>
      <xdr:colOff>127000</xdr:colOff>
      <xdr:row>84</xdr:row>
      <xdr:rowOff>112897</xdr:rowOff>
    </xdr:to>
    <xdr:sp macro="" textlink="">
      <xdr:nvSpPr>
        <xdr:cNvPr id="217" name="円/楕円 216"/>
        <xdr:cNvSpPr/>
      </xdr:nvSpPr>
      <xdr:spPr>
        <a:xfrm>
          <a:off x="1397000" y="1441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97674</xdr:rowOff>
    </xdr:from>
    <xdr:ext cx="762000" cy="259045"/>
    <xdr:sp macro="" textlink="">
      <xdr:nvSpPr>
        <xdr:cNvPr id="218" name="テキスト ボックス 217"/>
        <xdr:cNvSpPr txBox="1"/>
      </xdr:nvSpPr>
      <xdr:spPr>
        <a:xfrm>
          <a:off x="1066800" y="144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220,762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今後も年功的な給与上昇の抑制、職務・職責に応じた給与制度の改正を進め、一層の給与の適正化及び人件費の削減に取り組みます。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23284</xdr:rowOff>
    </xdr:from>
    <xdr:to>
      <xdr:col>24</xdr:col>
      <xdr:colOff>558800</xdr:colOff>
      <xdr:row>84</xdr:row>
      <xdr:rowOff>42334</xdr:rowOff>
    </xdr:to>
    <xdr:cxnSp macro="">
      <xdr:nvCxnSpPr>
        <xdr:cNvPr id="247" name="直線コネクタ 246"/>
        <xdr:cNvCxnSpPr/>
      </xdr:nvCxnSpPr>
      <xdr:spPr>
        <a:xfrm flipV="1">
          <a:off x="17018000" y="14082184"/>
          <a:ext cx="0" cy="3619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14411</xdr:rowOff>
    </xdr:from>
    <xdr:ext cx="762000" cy="259045"/>
    <xdr:sp macro="" textlink="">
      <xdr:nvSpPr>
        <xdr:cNvPr id="248" name="給与水準   （国との比較）最小値テキスト"/>
        <xdr:cNvSpPr txBox="1"/>
      </xdr:nvSpPr>
      <xdr:spPr>
        <a:xfrm>
          <a:off x="1710690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49" name="直線コネクタ 248"/>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109661</xdr:rowOff>
    </xdr:from>
    <xdr:ext cx="762000" cy="259045"/>
    <xdr:sp macro="" textlink="">
      <xdr:nvSpPr>
        <xdr:cNvPr id="250" name="給与水準   （国との比較）最大値テキスト"/>
        <xdr:cNvSpPr txBox="1"/>
      </xdr:nvSpPr>
      <xdr:spPr>
        <a:xfrm>
          <a:off x="17106900" y="1382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24</xdr:col>
      <xdr:colOff>469900</xdr:colOff>
      <xdr:row>82</xdr:row>
      <xdr:rowOff>23284</xdr:rowOff>
    </xdr:from>
    <xdr:to>
      <xdr:col>24</xdr:col>
      <xdr:colOff>647700</xdr:colOff>
      <xdr:row>82</xdr:row>
      <xdr:rowOff>23284</xdr:rowOff>
    </xdr:to>
    <xdr:cxnSp macro="">
      <xdr:nvCxnSpPr>
        <xdr:cNvPr id="251" name="直線コネクタ 250"/>
        <xdr:cNvCxnSpPr/>
      </xdr:nvCxnSpPr>
      <xdr:spPr>
        <a:xfrm>
          <a:off x="16929100" y="140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9878</xdr:rowOff>
    </xdr:from>
    <xdr:to>
      <xdr:col>24</xdr:col>
      <xdr:colOff>558800</xdr:colOff>
      <xdr:row>83</xdr:row>
      <xdr:rowOff>12700</xdr:rowOff>
    </xdr:to>
    <xdr:cxnSp macro="">
      <xdr:nvCxnSpPr>
        <xdr:cNvPr id="252" name="直線コネクタ 251"/>
        <xdr:cNvCxnSpPr/>
      </xdr:nvCxnSpPr>
      <xdr:spPr>
        <a:xfrm>
          <a:off x="16179800" y="14068778"/>
          <a:ext cx="8382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132238</xdr:rowOff>
    </xdr:from>
    <xdr:ext cx="762000" cy="259045"/>
    <xdr:sp macro="" textlink="">
      <xdr:nvSpPr>
        <xdr:cNvPr id="253" name="給与水準   （国との比較）平均値テキスト"/>
        <xdr:cNvSpPr txBox="1"/>
      </xdr:nvSpPr>
      <xdr:spPr>
        <a:xfrm>
          <a:off x="17106900" y="14191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54" name="フローチャート : 判断 253"/>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9878</xdr:rowOff>
    </xdr:from>
    <xdr:to>
      <xdr:col>23</xdr:col>
      <xdr:colOff>406400</xdr:colOff>
      <xdr:row>83</xdr:row>
      <xdr:rowOff>39511</xdr:rowOff>
    </xdr:to>
    <xdr:cxnSp macro="">
      <xdr:nvCxnSpPr>
        <xdr:cNvPr id="255" name="直線コネクタ 254"/>
        <xdr:cNvCxnSpPr/>
      </xdr:nvCxnSpPr>
      <xdr:spPr>
        <a:xfrm flipV="1">
          <a:off x="15290800" y="14068778"/>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170745</xdr:rowOff>
    </xdr:from>
    <xdr:to>
      <xdr:col>23</xdr:col>
      <xdr:colOff>457200</xdr:colOff>
      <xdr:row>82</xdr:row>
      <xdr:rowOff>100895</xdr:rowOff>
    </xdr:to>
    <xdr:sp macro="" textlink="">
      <xdr:nvSpPr>
        <xdr:cNvPr id="256" name="フローチャート : 判断 255"/>
        <xdr:cNvSpPr/>
      </xdr:nvSpPr>
      <xdr:spPr>
        <a:xfrm>
          <a:off x="16129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85672</xdr:rowOff>
    </xdr:from>
    <xdr:ext cx="736600" cy="259045"/>
    <xdr:sp macro="" textlink="">
      <xdr:nvSpPr>
        <xdr:cNvPr id="257" name="テキスト ボックス 256"/>
        <xdr:cNvSpPr txBox="1"/>
      </xdr:nvSpPr>
      <xdr:spPr>
        <a:xfrm>
          <a:off x="15798800" y="14144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39511</xdr:rowOff>
    </xdr:from>
    <xdr:to>
      <xdr:col>22</xdr:col>
      <xdr:colOff>203200</xdr:colOff>
      <xdr:row>90</xdr:row>
      <xdr:rowOff>5645</xdr:rowOff>
    </xdr:to>
    <xdr:cxnSp macro="">
      <xdr:nvCxnSpPr>
        <xdr:cNvPr id="258" name="直線コネクタ 257"/>
        <xdr:cNvCxnSpPr/>
      </xdr:nvCxnSpPr>
      <xdr:spPr>
        <a:xfrm flipV="1">
          <a:off x="14401800" y="14269861"/>
          <a:ext cx="889000" cy="116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15522</xdr:rowOff>
    </xdr:from>
    <xdr:to>
      <xdr:col>22</xdr:col>
      <xdr:colOff>254000</xdr:colOff>
      <xdr:row>83</xdr:row>
      <xdr:rowOff>117122</xdr:rowOff>
    </xdr:to>
    <xdr:sp macro="" textlink="">
      <xdr:nvSpPr>
        <xdr:cNvPr id="259" name="フローチャート : 判断 258"/>
        <xdr:cNvSpPr/>
      </xdr:nvSpPr>
      <xdr:spPr>
        <a:xfrm>
          <a:off x="152400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101899</xdr:rowOff>
    </xdr:from>
    <xdr:ext cx="762000" cy="259045"/>
    <xdr:sp macro="" textlink="">
      <xdr:nvSpPr>
        <xdr:cNvPr id="260" name="テキスト ボックス 259"/>
        <xdr:cNvSpPr txBox="1"/>
      </xdr:nvSpPr>
      <xdr:spPr>
        <a:xfrm>
          <a:off x="149098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5645</xdr:rowOff>
    </xdr:from>
    <xdr:to>
      <xdr:col>21</xdr:col>
      <xdr:colOff>0</xdr:colOff>
      <xdr:row>90</xdr:row>
      <xdr:rowOff>19050</xdr:rowOff>
    </xdr:to>
    <xdr:cxnSp macro="">
      <xdr:nvCxnSpPr>
        <xdr:cNvPr id="261" name="直線コネクタ 260"/>
        <xdr:cNvCxnSpPr/>
      </xdr:nvCxnSpPr>
      <xdr:spPr>
        <a:xfrm flipV="1">
          <a:off x="13512800" y="154361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126295</xdr:rowOff>
    </xdr:from>
    <xdr:to>
      <xdr:col>21</xdr:col>
      <xdr:colOff>50800</xdr:colOff>
      <xdr:row>90</xdr:row>
      <xdr:rowOff>56445</xdr:rowOff>
    </xdr:to>
    <xdr:sp macro="" textlink="">
      <xdr:nvSpPr>
        <xdr:cNvPr id="262" name="フローチャート : 判断 261"/>
        <xdr:cNvSpPr/>
      </xdr:nvSpPr>
      <xdr:spPr>
        <a:xfrm>
          <a:off x="14351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66622</xdr:rowOff>
    </xdr:from>
    <xdr:ext cx="762000" cy="259045"/>
    <xdr:sp macro="" textlink="">
      <xdr:nvSpPr>
        <xdr:cNvPr id="263" name="テキスト ボックス 262"/>
        <xdr:cNvSpPr txBox="1"/>
      </xdr:nvSpPr>
      <xdr:spPr>
        <a:xfrm>
          <a:off x="14020800" y="1515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64" name="フローチャート : 判断 263"/>
        <xdr:cNvSpPr/>
      </xdr:nvSpPr>
      <xdr:spPr>
        <a:xfrm>
          <a:off x="13462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66622</xdr:rowOff>
    </xdr:from>
    <xdr:ext cx="762000" cy="259045"/>
    <xdr:sp macro="" textlink="">
      <xdr:nvSpPr>
        <xdr:cNvPr id="265" name="テキスト ボックス 264"/>
        <xdr:cNvSpPr txBox="1"/>
      </xdr:nvSpPr>
      <xdr:spPr>
        <a:xfrm>
          <a:off x="13131800" y="1515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71" name="円/楕円 270"/>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149877</xdr:rowOff>
    </xdr:from>
    <xdr:ext cx="762000" cy="259045"/>
    <xdr:sp macro="" textlink="">
      <xdr:nvSpPr>
        <xdr:cNvPr id="272"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130528</xdr:rowOff>
    </xdr:from>
    <xdr:to>
      <xdr:col>23</xdr:col>
      <xdr:colOff>457200</xdr:colOff>
      <xdr:row>82</xdr:row>
      <xdr:rowOff>60678</xdr:rowOff>
    </xdr:to>
    <xdr:sp macro="" textlink="">
      <xdr:nvSpPr>
        <xdr:cNvPr id="273" name="円/楕円 272"/>
        <xdr:cNvSpPr/>
      </xdr:nvSpPr>
      <xdr:spPr>
        <a:xfrm>
          <a:off x="16129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70855</xdr:rowOff>
    </xdr:from>
    <xdr:ext cx="736600" cy="259045"/>
    <xdr:sp macro="" textlink="">
      <xdr:nvSpPr>
        <xdr:cNvPr id="274" name="テキスト ボックス 273"/>
        <xdr:cNvSpPr txBox="1"/>
      </xdr:nvSpPr>
      <xdr:spPr>
        <a:xfrm>
          <a:off x="15798800" y="1378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160161</xdr:rowOff>
    </xdr:from>
    <xdr:to>
      <xdr:col>22</xdr:col>
      <xdr:colOff>254000</xdr:colOff>
      <xdr:row>83</xdr:row>
      <xdr:rowOff>90311</xdr:rowOff>
    </xdr:to>
    <xdr:sp macro="" textlink="">
      <xdr:nvSpPr>
        <xdr:cNvPr id="275" name="円/楕円 274"/>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100488</xdr:rowOff>
    </xdr:from>
    <xdr:ext cx="762000" cy="259045"/>
    <xdr:sp macro="" textlink="">
      <xdr:nvSpPr>
        <xdr:cNvPr id="276" name="テキスト ボックス 275"/>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126295</xdr:rowOff>
    </xdr:from>
    <xdr:to>
      <xdr:col>21</xdr:col>
      <xdr:colOff>50800</xdr:colOff>
      <xdr:row>90</xdr:row>
      <xdr:rowOff>56445</xdr:rowOff>
    </xdr:to>
    <xdr:sp macro="" textlink="">
      <xdr:nvSpPr>
        <xdr:cNvPr id="277" name="円/楕円 276"/>
        <xdr:cNvSpPr/>
      </xdr:nvSpPr>
      <xdr:spPr>
        <a:xfrm>
          <a:off x="14351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41222</xdr:rowOff>
    </xdr:from>
    <xdr:ext cx="762000" cy="259045"/>
    <xdr:sp macro="" textlink="">
      <xdr:nvSpPr>
        <xdr:cNvPr id="278" name="テキスト ボックス 277"/>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79" name="円/楕円 278"/>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80" name="テキスト ボックス 279"/>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18</a:t>
          </a:r>
          <a:r>
            <a:rPr kumimoji="1" lang="ja-JP" altLang="en-US" sz="1300">
              <a:latin typeface="ＭＳ Ｐゴシック"/>
            </a:rPr>
            <a:t>年度に策定した「第２次港区職員定数配置計画」及び毎年度策定する「職員定数適正化基本方針」に基づき、指定管理者制度や業務委託の活用などにより、継続して職員定数の削減に取り組んでいます。</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24493</xdr:rowOff>
    </xdr:from>
    <xdr:to>
      <xdr:col>24</xdr:col>
      <xdr:colOff>558800</xdr:colOff>
      <xdr:row>67</xdr:row>
      <xdr:rowOff>137462</xdr:rowOff>
    </xdr:to>
    <xdr:cxnSp macro="">
      <xdr:nvCxnSpPr>
        <xdr:cNvPr id="312" name="直線コネクタ 311"/>
        <xdr:cNvCxnSpPr/>
      </xdr:nvCxnSpPr>
      <xdr:spPr>
        <a:xfrm flipV="1">
          <a:off x="17018000" y="10140043"/>
          <a:ext cx="0" cy="14845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109539</xdr:rowOff>
    </xdr:from>
    <xdr:ext cx="762000" cy="259045"/>
    <xdr:sp macro="" textlink="">
      <xdr:nvSpPr>
        <xdr:cNvPr id="313" name="定員管理の状況最小値テキスト"/>
        <xdr:cNvSpPr txBox="1"/>
      </xdr:nvSpPr>
      <xdr:spPr>
        <a:xfrm>
          <a:off x="17106900" y="1159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17.72</a:t>
          </a:r>
          <a:endParaRPr kumimoji="1" lang="ja-JP" altLang="en-US" sz="1000" b="1">
            <a:latin typeface="ＭＳ Ｐゴシック"/>
          </a:endParaRPr>
        </a:p>
      </xdr:txBody>
    </xdr:sp>
    <xdr:clientData/>
  </xdr:oneCellAnchor>
  <xdr:twoCellAnchor>
    <xdr:from>
      <xdr:col>24</xdr:col>
      <xdr:colOff>469900</xdr:colOff>
      <xdr:row>67</xdr:row>
      <xdr:rowOff>137462</xdr:rowOff>
    </xdr:from>
    <xdr:to>
      <xdr:col>24</xdr:col>
      <xdr:colOff>647700</xdr:colOff>
      <xdr:row>67</xdr:row>
      <xdr:rowOff>137462</xdr:rowOff>
    </xdr:to>
    <xdr:cxnSp macro="">
      <xdr:nvCxnSpPr>
        <xdr:cNvPr id="314" name="直線コネクタ 313"/>
        <xdr:cNvCxnSpPr/>
      </xdr:nvCxnSpPr>
      <xdr:spPr>
        <a:xfrm>
          <a:off x="16929100" y="1162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110870</xdr:rowOff>
    </xdr:from>
    <xdr:ext cx="762000" cy="259045"/>
    <xdr:sp macro="" textlink="">
      <xdr:nvSpPr>
        <xdr:cNvPr id="315"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59</xdr:row>
      <xdr:rowOff>24493</xdr:rowOff>
    </xdr:from>
    <xdr:to>
      <xdr:col>24</xdr:col>
      <xdr:colOff>647700</xdr:colOff>
      <xdr:row>59</xdr:row>
      <xdr:rowOff>24493</xdr:rowOff>
    </xdr:to>
    <xdr:cxnSp macro="">
      <xdr:nvCxnSpPr>
        <xdr:cNvPr id="316" name="直線コネクタ 315"/>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82610</xdr:rowOff>
    </xdr:from>
    <xdr:to>
      <xdr:col>24</xdr:col>
      <xdr:colOff>558800</xdr:colOff>
      <xdr:row>61</xdr:row>
      <xdr:rowOff>87206</xdr:rowOff>
    </xdr:to>
    <xdr:cxnSp macro="">
      <xdr:nvCxnSpPr>
        <xdr:cNvPr id="317" name="直線コネクタ 316"/>
        <xdr:cNvCxnSpPr/>
      </xdr:nvCxnSpPr>
      <xdr:spPr>
        <a:xfrm flipV="1">
          <a:off x="16179800" y="10541060"/>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160279</xdr:rowOff>
    </xdr:from>
    <xdr:ext cx="762000" cy="259045"/>
    <xdr:sp macro="" textlink="">
      <xdr:nvSpPr>
        <xdr:cNvPr id="318" name="定員管理の状況平均値テキスト"/>
        <xdr:cNvSpPr txBox="1"/>
      </xdr:nvSpPr>
      <xdr:spPr>
        <a:xfrm>
          <a:off x="17106900" y="1010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19" name="フローチャート : 判断 318"/>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87206</xdr:rowOff>
    </xdr:from>
    <xdr:to>
      <xdr:col>23</xdr:col>
      <xdr:colOff>406400</xdr:colOff>
      <xdr:row>61</xdr:row>
      <xdr:rowOff>102144</xdr:rowOff>
    </xdr:to>
    <xdr:cxnSp macro="">
      <xdr:nvCxnSpPr>
        <xdr:cNvPr id="320" name="直線コネクタ 319"/>
        <xdr:cNvCxnSpPr/>
      </xdr:nvCxnSpPr>
      <xdr:spPr>
        <a:xfrm flipV="1">
          <a:off x="15290800" y="1054565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150646</xdr:rowOff>
    </xdr:from>
    <xdr:to>
      <xdr:col>23</xdr:col>
      <xdr:colOff>457200</xdr:colOff>
      <xdr:row>60</xdr:row>
      <xdr:rowOff>80796</xdr:rowOff>
    </xdr:to>
    <xdr:sp macro="" textlink="">
      <xdr:nvSpPr>
        <xdr:cNvPr id="321" name="フローチャート : 判断 320"/>
        <xdr:cNvSpPr/>
      </xdr:nvSpPr>
      <xdr:spPr>
        <a:xfrm>
          <a:off x="16129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90973</xdr:rowOff>
    </xdr:from>
    <xdr:ext cx="736600" cy="259045"/>
    <xdr:sp macro="" textlink="">
      <xdr:nvSpPr>
        <xdr:cNvPr id="322" name="テキスト ボックス 321"/>
        <xdr:cNvSpPr txBox="1"/>
      </xdr:nvSpPr>
      <xdr:spPr>
        <a:xfrm>
          <a:off x="15798800" y="100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102144</xdr:rowOff>
    </xdr:from>
    <xdr:to>
      <xdr:col>22</xdr:col>
      <xdr:colOff>203200</xdr:colOff>
      <xdr:row>61</xdr:row>
      <xdr:rowOff>104442</xdr:rowOff>
    </xdr:to>
    <xdr:cxnSp macro="">
      <xdr:nvCxnSpPr>
        <xdr:cNvPr id="323" name="直線コネクタ 322"/>
        <xdr:cNvCxnSpPr/>
      </xdr:nvCxnSpPr>
      <xdr:spPr>
        <a:xfrm flipV="1">
          <a:off x="14401800" y="1056059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163285</xdr:rowOff>
    </xdr:from>
    <xdr:to>
      <xdr:col>22</xdr:col>
      <xdr:colOff>254000</xdr:colOff>
      <xdr:row>60</xdr:row>
      <xdr:rowOff>93435</xdr:rowOff>
    </xdr:to>
    <xdr:sp macro="" textlink="">
      <xdr:nvSpPr>
        <xdr:cNvPr id="324" name="フローチャート : 判断 323"/>
        <xdr:cNvSpPr/>
      </xdr:nvSpPr>
      <xdr:spPr>
        <a:xfrm>
          <a:off x="15240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103612</xdr:rowOff>
    </xdr:from>
    <xdr:ext cx="762000" cy="259045"/>
    <xdr:sp macro="" textlink="">
      <xdr:nvSpPr>
        <xdr:cNvPr id="325" name="テキスト ボックス 324"/>
        <xdr:cNvSpPr txBox="1"/>
      </xdr:nvSpPr>
      <xdr:spPr>
        <a:xfrm>
          <a:off x="14909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104442</xdr:rowOff>
    </xdr:from>
    <xdr:to>
      <xdr:col>21</xdr:col>
      <xdr:colOff>0</xdr:colOff>
      <xdr:row>62</xdr:row>
      <xdr:rowOff>60537</xdr:rowOff>
    </xdr:to>
    <xdr:cxnSp macro="">
      <xdr:nvCxnSpPr>
        <xdr:cNvPr id="326" name="直線コネクタ 325"/>
        <xdr:cNvCxnSpPr/>
      </xdr:nvCxnSpPr>
      <xdr:spPr>
        <a:xfrm flipV="1">
          <a:off x="13512800" y="10562892"/>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7" name="フローチャート : 判断 326"/>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28" name="テキスト ボックス 327"/>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42394</xdr:rowOff>
    </xdr:from>
    <xdr:to>
      <xdr:col>19</xdr:col>
      <xdr:colOff>533400</xdr:colOff>
      <xdr:row>60</xdr:row>
      <xdr:rowOff>143994</xdr:rowOff>
    </xdr:to>
    <xdr:sp macro="" textlink="">
      <xdr:nvSpPr>
        <xdr:cNvPr id="329" name="フローチャート : 判断 328"/>
        <xdr:cNvSpPr/>
      </xdr:nvSpPr>
      <xdr:spPr>
        <a:xfrm>
          <a:off x="13462000" y="1032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154171</xdr:rowOff>
    </xdr:from>
    <xdr:ext cx="762000" cy="259045"/>
    <xdr:sp macro="" textlink="">
      <xdr:nvSpPr>
        <xdr:cNvPr id="330" name="テキスト ボックス 329"/>
        <xdr:cNvSpPr txBox="1"/>
      </xdr:nvSpPr>
      <xdr:spPr>
        <a:xfrm>
          <a:off x="13131800"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31810</xdr:rowOff>
    </xdr:from>
    <xdr:to>
      <xdr:col>24</xdr:col>
      <xdr:colOff>609600</xdr:colOff>
      <xdr:row>61</xdr:row>
      <xdr:rowOff>133410</xdr:rowOff>
    </xdr:to>
    <xdr:sp macro="" textlink="">
      <xdr:nvSpPr>
        <xdr:cNvPr id="336" name="円/楕円 335"/>
        <xdr:cNvSpPr/>
      </xdr:nvSpPr>
      <xdr:spPr>
        <a:xfrm>
          <a:off x="169672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3887</xdr:rowOff>
    </xdr:from>
    <xdr:ext cx="762000" cy="259045"/>
    <xdr:sp macro="" textlink="">
      <xdr:nvSpPr>
        <xdr:cNvPr id="337" name="定員管理の状況該当値テキスト"/>
        <xdr:cNvSpPr txBox="1"/>
      </xdr:nvSpPr>
      <xdr:spPr>
        <a:xfrm>
          <a:off x="17106900" y="1046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36406</xdr:rowOff>
    </xdr:from>
    <xdr:to>
      <xdr:col>23</xdr:col>
      <xdr:colOff>457200</xdr:colOff>
      <xdr:row>61</xdr:row>
      <xdr:rowOff>138006</xdr:rowOff>
    </xdr:to>
    <xdr:sp macro="" textlink="">
      <xdr:nvSpPr>
        <xdr:cNvPr id="338" name="円/楕円 337"/>
        <xdr:cNvSpPr/>
      </xdr:nvSpPr>
      <xdr:spPr>
        <a:xfrm>
          <a:off x="16129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122783</xdr:rowOff>
    </xdr:from>
    <xdr:ext cx="736600" cy="259045"/>
    <xdr:sp macro="" textlink="">
      <xdr:nvSpPr>
        <xdr:cNvPr id="339" name="テキスト ボックス 338"/>
        <xdr:cNvSpPr txBox="1"/>
      </xdr:nvSpPr>
      <xdr:spPr>
        <a:xfrm>
          <a:off x="15798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51344</xdr:rowOff>
    </xdr:from>
    <xdr:to>
      <xdr:col>22</xdr:col>
      <xdr:colOff>254000</xdr:colOff>
      <xdr:row>61</xdr:row>
      <xdr:rowOff>152944</xdr:rowOff>
    </xdr:to>
    <xdr:sp macro="" textlink="">
      <xdr:nvSpPr>
        <xdr:cNvPr id="340" name="円/楕円 339"/>
        <xdr:cNvSpPr/>
      </xdr:nvSpPr>
      <xdr:spPr>
        <a:xfrm>
          <a:off x="15240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137721</xdr:rowOff>
    </xdr:from>
    <xdr:ext cx="762000" cy="259045"/>
    <xdr:sp macro="" textlink="">
      <xdr:nvSpPr>
        <xdr:cNvPr id="341" name="テキスト ボックス 340"/>
        <xdr:cNvSpPr txBox="1"/>
      </xdr:nvSpPr>
      <xdr:spPr>
        <a:xfrm>
          <a:off x="14909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53642</xdr:rowOff>
    </xdr:from>
    <xdr:to>
      <xdr:col>21</xdr:col>
      <xdr:colOff>50800</xdr:colOff>
      <xdr:row>61</xdr:row>
      <xdr:rowOff>155242</xdr:rowOff>
    </xdr:to>
    <xdr:sp macro="" textlink="">
      <xdr:nvSpPr>
        <xdr:cNvPr id="342" name="円/楕円 341"/>
        <xdr:cNvSpPr/>
      </xdr:nvSpPr>
      <xdr:spPr>
        <a:xfrm>
          <a:off x="14351000" y="10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140019</xdr:rowOff>
    </xdr:from>
    <xdr:ext cx="762000" cy="259045"/>
    <xdr:sp macro="" textlink="">
      <xdr:nvSpPr>
        <xdr:cNvPr id="343" name="テキスト ボックス 342"/>
        <xdr:cNvSpPr txBox="1"/>
      </xdr:nvSpPr>
      <xdr:spPr>
        <a:xfrm>
          <a:off x="14020800" y="1059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9737</xdr:rowOff>
    </xdr:from>
    <xdr:to>
      <xdr:col>19</xdr:col>
      <xdr:colOff>533400</xdr:colOff>
      <xdr:row>62</xdr:row>
      <xdr:rowOff>111337</xdr:rowOff>
    </xdr:to>
    <xdr:sp macro="" textlink="">
      <xdr:nvSpPr>
        <xdr:cNvPr id="344" name="円/楕円 343"/>
        <xdr:cNvSpPr/>
      </xdr:nvSpPr>
      <xdr:spPr>
        <a:xfrm>
          <a:off x="13462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96114</xdr:rowOff>
    </xdr:from>
    <xdr:ext cx="762000" cy="259045"/>
    <xdr:sp macro="" textlink="">
      <xdr:nvSpPr>
        <xdr:cNvPr id="345" name="テキスト ボックス 344"/>
        <xdr:cNvSpPr txBox="1"/>
      </xdr:nvSpPr>
      <xdr:spPr>
        <a:xfrm>
          <a:off x="13131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地方債の元利償還金等の減少や元利償還金等に係る地方交付税算入相当額の増加などにより、前年度比</a:t>
          </a:r>
          <a:r>
            <a:rPr kumimoji="1" lang="en-US" altLang="ja-JP" sz="1300">
              <a:latin typeface="ＭＳ Ｐゴシック"/>
            </a:rPr>
            <a:t>0.5</a:t>
          </a:r>
          <a:r>
            <a:rPr kumimoji="1" lang="ja-JP" altLang="en-US" sz="1300">
              <a:latin typeface="ＭＳ Ｐゴシック"/>
            </a:rPr>
            <a:t>ポイント減の△</a:t>
          </a:r>
          <a:r>
            <a:rPr kumimoji="1" lang="en-US" altLang="ja-JP" sz="1300">
              <a:latin typeface="ＭＳ Ｐゴシック"/>
            </a:rPr>
            <a:t>1.9</a:t>
          </a:r>
          <a:r>
            <a:rPr kumimoji="1" lang="ja-JP" altLang="en-US" sz="1300">
              <a:latin typeface="ＭＳ Ｐゴシック"/>
            </a:rPr>
            <a:t>％と負の値となり、区財政は健全な状況です。</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53522</xdr:rowOff>
    </xdr:from>
    <xdr:to>
      <xdr:col>24</xdr:col>
      <xdr:colOff>558800</xdr:colOff>
      <xdr:row>44</xdr:row>
      <xdr:rowOff>113393</xdr:rowOff>
    </xdr:to>
    <xdr:cxnSp macro="">
      <xdr:nvCxnSpPr>
        <xdr:cNvPr id="373" name="直線コネクタ 372"/>
        <xdr:cNvCxnSpPr/>
      </xdr:nvCxnSpPr>
      <xdr:spPr>
        <a:xfrm flipV="1">
          <a:off x="17018000" y="60542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85470</xdr:rowOff>
    </xdr:from>
    <xdr:ext cx="762000" cy="259045"/>
    <xdr:sp macro="" textlink="">
      <xdr:nvSpPr>
        <xdr:cNvPr id="374" name="公債費負担の状況最小値テキスト"/>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44</xdr:row>
      <xdr:rowOff>113393</xdr:rowOff>
    </xdr:from>
    <xdr:to>
      <xdr:col>24</xdr:col>
      <xdr:colOff>647700</xdr:colOff>
      <xdr:row>44</xdr:row>
      <xdr:rowOff>113393</xdr:rowOff>
    </xdr:to>
    <xdr:cxnSp macro="">
      <xdr:nvCxnSpPr>
        <xdr:cNvPr id="375" name="直線コネクタ 374"/>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139899</xdr:rowOff>
    </xdr:from>
    <xdr:ext cx="762000" cy="259045"/>
    <xdr:sp macro="" textlink="">
      <xdr:nvSpPr>
        <xdr:cNvPr id="37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53522</xdr:rowOff>
    </xdr:from>
    <xdr:to>
      <xdr:col>24</xdr:col>
      <xdr:colOff>647700</xdr:colOff>
      <xdr:row>35</xdr:row>
      <xdr:rowOff>53522</xdr:rowOff>
    </xdr:to>
    <xdr:cxnSp macro="">
      <xdr:nvCxnSpPr>
        <xdr:cNvPr id="377" name="直線コネクタ 37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143328</xdr:rowOff>
    </xdr:from>
    <xdr:to>
      <xdr:col>24</xdr:col>
      <xdr:colOff>558800</xdr:colOff>
      <xdr:row>40</xdr:row>
      <xdr:rowOff>58057</xdr:rowOff>
    </xdr:to>
    <xdr:cxnSp macro="">
      <xdr:nvCxnSpPr>
        <xdr:cNvPr id="378" name="直線コネクタ 377"/>
        <xdr:cNvCxnSpPr/>
      </xdr:nvCxnSpPr>
      <xdr:spPr>
        <a:xfrm flipV="1">
          <a:off x="16179800" y="6829878"/>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40112</xdr:rowOff>
    </xdr:from>
    <xdr:ext cx="762000" cy="259045"/>
    <xdr:sp macro="" textlink="">
      <xdr:nvSpPr>
        <xdr:cNvPr id="379" name="公債費負担の状況平均値テキスト"/>
        <xdr:cNvSpPr txBox="1"/>
      </xdr:nvSpPr>
      <xdr:spPr>
        <a:xfrm>
          <a:off x="17106900" y="655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23585</xdr:rowOff>
    </xdr:from>
    <xdr:to>
      <xdr:col>24</xdr:col>
      <xdr:colOff>609600</xdr:colOff>
      <xdr:row>39</xdr:row>
      <xdr:rowOff>125185</xdr:rowOff>
    </xdr:to>
    <xdr:sp macro="" textlink="">
      <xdr:nvSpPr>
        <xdr:cNvPr id="380" name="フローチャート : 判断 379"/>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58057</xdr:rowOff>
    </xdr:from>
    <xdr:to>
      <xdr:col>23</xdr:col>
      <xdr:colOff>406400</xdr:colOff>
      <xdr:row>40</xdr:row>
      <xdr:rowOff>144235</xdr:rowOff>
    </xdr:to>
    <xdr:cxnSp macro="">
      <xdr:nvCxnSpPr>
        <xdr:cNvPr id="381" name="直線コネクタ 380"/>
        <xdr:cNvCxnSpPr/>
      </xdr:nvCxnSpPr>
      <xdr:spPr>
        <a:xfrm flipV="1">
          <a:off x="15290800" y="6916057"/>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82" name="フローチャート : 判断 381"/>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50092</xdr:rowOff>
    </xdr:from>
    <xdr:ext cx="736600" cy="259045"/>
    <xdr:sp macro="" textlink="">
      <xdr:nvSpPr>
        <xdr:cNvPr id="383" name="テキスト ボックス 382"/>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144235</xdr:rowOff>
    </xdr:from>
    <xdr:to>
      <xdr:col>22</xdr:col>
      <xdr:colOff>203200</xdr:colOff>
      <xdr:row>41</xdr:row>
      <xdr:rowOff>41728</xdr:rowOff>
    </xdr:to>
    <xdr:cxnSp macro="">
      <xdr:nvCxnSpPr>
        <xdr:cNvPr id="384" name="直線コネクタ 383"/>
        <xdr:cNvCxnSpPr/>
      </xdr:nvCxnSpPr>
      <xdr:spPr>
        <a:xfrm flipV="1">
          <a:off x="14401800" y="70022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24493</xdr:rowOff>
    </xdr:from>
    <xdr:to>
      <xdr:col>22</xdr:col>
      <xdr:colOff>254000</xdr:colOff>
      <xdr:row>40</xdr:row>
      <xdr:rowOff>126093</xdr:rowOff>
    </xdr:to>
    <xdr:sp macro="" textlink="">
      <xdr:nvSpPr>
        <xdr:cNvPr id="385" name="フローチャート : 判断 384"/>
        <xdr:cNvSpPr/>
      </xdr:nvSpPr>
      <xdr:spPr>
        <a:xfrm>
          <a:off x="15240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136270</xdr:rowOff>
    </xdr:from>
    <xdr:ext cx="762000" cy="259045"/>
    <xdr:sp macro="" textlink="">
      <xdr:nvSpPr>
        <xdr:cNvPr id="386" name="テキスト ボックス 385"/>
        <xdr:cNvSpPr txBox="1"/>
      </xdr:nvSpPr>
      <xdr:spPr>
        <a:xfrm>
          <a:off x="14909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41728</xdr:rowOff>
    </xdr:from>
    <xdr:to>
      <xdr:col>21</xdr:col>
      <xdr:colOff>0</xdr:colOff>
      <xdr:row>41</xdr:row>
      <xdr:rowOff>58965</xdr:rowOff>
    </xdr:to>
    <xdr:cxnSp macro="">
      <xdr:nvCxnSpPr>
        <xdr:cNvPr id="387" name="直線コネクタ 386"/>
        <xdr:cNvCxnSpPr/>
      </xdr:nvCxnSpPr>
      <xdr:spPr>
        <a:xfrm flipV="1">
          <a:off x="13512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127907</xdr:rowOff>
    </xdr:from>
    <xdr:to>
      <xdr:col>21</xdr:col>
      <xdr:colOff>50800</xdr:colOff>
      <xdr:row>41</xdr:row>
      <xdr:rowOff>58057</xdr:rowOff>
    </xdr:to>
    <xdr:sp macro="" textlink="">
      <xdr:nvSpPr>
        <xdr:cNvPr id="388" name="フローチャート : 判断 387"/>
        <xdr:cNvSpPr/>
      </xdr:nvSpPr>
      <xdr:spPr>
        <a:xfrm>
          <a:off x="14351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68234</xdr:rowOff>
    </xdr:from>
    <xdr:ext cx="762000" cy="259045"/>
    <xdr:sp macro="" textlink="">
      <xdr:nvSpPr>
        <xdr:cNvPr id="389" name="テキスト ボックス 388"/>
        <xdr:cNvSpPr txBox="1"/>
      </xdr:nvSpPr>
      <xdr:spPr>
        <a:xfrm>
          <a:off x="14020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77107</xdr:rowOff>
    </xdr:from>
    <xdr:to>
      <xdr:col>19</xdr:col>
      <xdr:colOff>533400</xdr:colOff>
      <xdr:row>42</xdr:row>
      <xdr:rowOff>7257</xdr:rowOff>
    </xdr:to>
    <xdr:sp macro="" textlink="">
      <xdr:nvSpPr>
        <xdr:cNvPr id="390" name="フローチャート : 判断 38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163484</xdr:rowOff>
    </xdr:from>
    <xdr:ext cx="762000" cy="259045"/>
    <xdr:sp macro="" textlink="">
      <xdr:nvSpPr>
        <xdr:cNvPr id="391" name="テキスト ボックス 39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92528</xdr:rowOff>
    </xdr:from>
    <xdr:to>
      <xdr:col>24</xdr:col>
      <xdr:colOff>609600</xdr:colOff>
      <xdr:row>40</xdr:row>
      <xdr:rowOff>22678</xdr:rowOff>
    </xdr:to>
    <xdr:sp macro="" textlink="">
      <xdr:nvSpPr>
        <xdr:cNvPr id="397" name="円/楕円 396"/>
        <xdr:cNvSpPr/>
      </xdr:nvSpPr>
      <xdr:spPr>
        <a:xfrm>
          <a:off x="169672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64605</xdr:rowOff>
    </xdr:from>
    <xdr:ext cx="762000" cy="259045"/>
    <xdr:sp macro="" textlink="">
      <xdr:nvSpPr>
        <xdr:cNvPr id="398" name="公債費負担の状況該当値テキスト"/>
        <xdr:cNvSpPr txBox="1"/>
      </xdr:nvSpPr>
      <xdr:spPr>
        <a:xfrm>
          <a:off x="17106900" y="675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7257</xdr:rowOff>
    </xdr:from>
    <xdr:to>
      <xdr:col>23</xdr:col>
      <xdr:colOff>457200</xdr:colOff>
      <xdr:row>40</xdr:row>
      <xdr:rowOff>108857</xdr:rowOff>
    </xdr:to>
    <xdr:sp macro="" textlink="">
      <xdr:nvSpPr>
        <xdr:cNvPr id="399" name="円/楕円 398"/>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93634</xdr:rowOff>
    </xdr:from>
    <xdr:ext cx="736600" cy="259045"/>
    <xdr:sp macro="" textlink="">
      <xdr:nvSpPr>
        <xdr:cNvPr id="400" name="テキスト ボックス 399"/>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93435</xdr:rowOff>
    </xdr:from>
    <xdr:to>
      <xdr:col>22</xdr:col>
      <xdr:colOff>254000</xdr:colOff>
      <xdr:row>41</xdr:row>
      <xdr:rowOff>23585</xdr:rowOff>
    </xdr:to>
    <xdr:sp macro="" textlink="">
      <xdr:nvSpPr>
        <xdr:cNvPr id="401" name="円/楕円 400"/>
        <xdr:cNvSpPr/>
      </xdr:nvSpPr>
      <xdr:spPr>
        <a:xfrm>
          <a:off x="15240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8362</xdr:rowOff>
    </xdr:from>
    <xdr:ext cx="762000" cy="259045"/>
    <xdr:sp macro="" textlink="">
      <xdr:nvSpPr>
        <xdr:cNvPr id="402" name="テキスト ボックス 401"/>
        <xdr:cNvSpPr txBox="1"/>
      </xdr:nvSpPr>
      <xdr:spPr>
        <a:xfrm>
          <a:off x="14909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162378</xdr:rowOff>
    </xdr:from>
    <xdr:to>
      <xdr:col>21</xdr:col>
      <xdr:colOff>50800</xdr:colOff>
      <xdr:row>41</xdr:row>
      <xdr:rowOff>92528</xdr:rowOff>
    </xdr:to>
    <xdr:sp macro="" textlink="">
      <xdr:nvSpPr>
        <xdr:cNvPr id="403" name="円/楕円 402"/>
        <xdr:cNvSpPr/>
      </xdr:nvSpPr>
      <xdr:spPr>
        <a:xfrm>
          <a:off x="14351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77305</xdr:rowOff>
    </xdr:from>
    <xdr:ext cx="762000" cy="259045"/>
    <xdr:sp macro="" textlink="">
      <xdr:nvSpPr>
        <xdr:cNvPr id="404" name="テキスト ボックス 403"/>
        <xdr:cNvSpPr txBox="1"/>
      </xdr:nvSpPr>
      <xdr:spPr>
        <a:xfrm>
          <a:off x="14020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8165</xdr:rowOff>
    </xdr:from>
    <xdr:to>
      <xdr:col>19</xdr:col>
      <xdr:colOff>533400</xdr:colOff>
      <xdr:row>41</xdr:row>
      <xdr:rowOff>109765</xdr:rowOff>
    </xdr:to>
    <xdr:sp macro="" textlink="">
      <xdr:nvSpPr>
        <xdr:cNvPr id="405" name="円/楕円 404"/>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119942</xdr:rowOff>
    </xdr:from>
    <xdr:ext cx="762000" cy="259045"/>
    <xdr:sp macro="" textlink="">
      <xdr:nvSpPr>
        <xdr:cNvPr id="406" name="テキスト ボックス 405"/>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区債残高や職員の退職手当支給予定額等の総額である将来負担額は</a:t>
          </a:r>
          <a:r>
            <a:rPr kumimoji="1" lang="en-US" altLang="ja-JP" sz="1300">
              <a:solidFill>
                <a:schemeClr val="dk1"/>
              </a:solidFill>
              <a:effectLst/>
              <a:latin typeface="+mn-lt"/>
              <a:ea typeface="+mn-ea"/>
              <a:cs typeface="+mn-cs"/>
            </a:rPr>
            <a:t>241</a:t>
          </a:r>
          <a:r>
            <a:rPr kumimoji="1" lang="ja-JP" altLang="ja-JP" sz="1300">
              <a:solidFill>
                <a:schemeClr val="dk1"/>
              </a:solidFill>
              <a:effectLst/>
              <a:latin typeface="+mn-lt"/>
              <a:ea typeface="+mn-ea"/>
              <a:cs typeface="+mn-cs"/>
            </a:rPr>
            <a:t>億円となり、基金などの充当可能財源等は</a:t>
          </a:r>
          <a:r>
            <a:rPr kumimoji="1" lang="en-US" altLang="ja-JP" sz="1300">
              <a:solidFill>
                <a:schemeClr val="dk1"/>
              </a:solidFill>
              <a:effectLst/>
              <a:latin typeface="+mn-lt"/>
              <a:ea typeface="+mn-ea"/>
              <a:cs typeface="+mn-cs"/>
            </a:rPr>
            <a:t>1,704</a:t>
          </a:r>
          <a:r>
            <a:rPr kumimoji="1" lang="ja-JP" altLang="ja-JP" sz="1300">
              <a:solidFill>
                <a:schemeClr val="dk1"/>
              </a:solidFill>
              <a:effectLst/>
              <a:latin typeface="+mn-lt"/>
              <a:ea typeface="+mn-ea"/>
              <a:cs typeface="+mn-cs"/>
            </a:rPr>
            <a:t>億円となりました。</a:t>
          </a:r>
          <a:endParaRPr lang="ja-JP" altLang="ja-JP" sz="1300">
            <a:effectLst/>
          </a:endParaRPr>
        </a:p>
        <a:p>
          <a:r>
            <a:rPr kumimoji="1" lang="ja-JP" altLang="ja-JP" sz="1300">
              <a:solidFill>
                <a:schemeClr val="dk1"/>
              </a:solidFill>
              <a:effectLst/>
              <a:latin typeface="+mn-lt"/>
              <a:ea typeface="+mn-ea"/>
              <a:cs typeface="+mn-cs"/>
            </a:rPr>
            <a:t>将来負担比率は、充当可能財源等が将来負担額を上回っており、</a:t>
          </a:r>
          <a:r>
            <a:rPr kumimoji="1" lang="ja-JP" altLang="en-US" sz="1300">
              <a:solidFill>
                <a:schemeClr val="dk1"/>
              </a:solidFill>
              <a:effectLst/>
              <a:latin typeface="+mn-lt"/>
              <a:ea typeface="+mn-ea"/>
              <a:cs typeface="+mn-cs"/>
            </a:rPr>
            <a:t>算定上比率は「－」となっていますが、</a:t>
          </a:r>
          <a:r>
            <a:rPr kumimoji="1" lang="ja-JP" altLang="ja-JP" sz="1300">
              <a:solidFill>
                <a:schemeClr val="dk1"/>
              </a:solidFill>
              <a:effectLst/>
              <a:latin typeface="+mn-lt"/>
              <a:ea typeface="+mn-ea"/>
              <a:cs typeface="+mn-cs"/>
            </a:rPr>
            <a:t>実数では△</a:t>
          </a:r>
          <a:r>
            <a:rPr kumimoji="1" lang="en-US" altLang="ja-JP" sz="1300">
              <a:solidFill>
                <a:schemeClr val="dk1"/>
              </a:solidFill>
              <a:effectLst/>
              <a:latin typeface="+mn-lt"/>
              <a:ea typeface="+mn-ea"/>
              <a:cs typeface="+mn-cs"/>
            </a:rPr>
            <a:t>183.7</a:t>
          </a:r>
          <a:r>
            <a:rPr kumimoji="1" lang="ja-JP" altLang="ja-JP" sz="1300">
              <a:solidFill>
                <a:schemeClr val="dk1"/>
              </a:solidFill>
              <a:effectLst/>
              <a:latin typeface="+mn-lt"/>
              <a:ea typeface="+mn-ea"/>
              <a:cs typeface="+mn-cs"/>
            </a:rPr>
            <a:t>％と負の値となるなど、区財政は健全な状況です。</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7" name="直線コネクタ 426"/>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28"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29" name="直線コネクタ 428"/>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0"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1" name="直線コネクタ 430"/>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2"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3" name="フローチャート : 判断 432"/>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4" name="フローチャート : 判断 433"/>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5" name="テキスト ボックス 434"/>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6" name="フローチャート : 判断 435"/>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7" name="テキスト ボックス 436"/>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38" name="フローチャート : 判断 437"/>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39" name="テキスト ボックス 438"/>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0" name="フローチャート : 判断 439"/>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1" name="テキスト ボックス 440"/>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243,977
225,491
20.37
129,299,708
119,971,292
9,222,745
83,779,255
2,720,390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比率計算の分子である、地方税などの使途が特定されていない経常的な収入（以下「経常一般財源」）を財源とする人件費は、職員給や退職金等の減により、前年度比</a:t>
          </a:r>
          <a:r>
            <a:rPr kumimoji="1" lang="en-US" altLang="ja-JP" sz="1300">
              <a:latin typeface="ＭＳ Ｐゴシック"/>
            </a:rPr>
            <a:t>1.3</a:t>
          </a:r>
          <a:r>
            <a:rPr kumimoji="1" lang="ja-JP" altLang="en-US" sz="1300">
              <a:latin typeface="ＭＳ Ｐゴシック"/>
            </a:rPr>
            <a:t>ポイント減小しました。その結果、人件費の割合は</a:t>
          </a:r>
          <a:r>
            <a:rPr kumimoji="1" lang="en-US" altLang="ja-JP" sz="1300">
              <a:latin typeface="ＭＳ Ｐゴシック"/>
            </a:rPr>
            <a:t>17.6</a:t>
          </a:r>
          <a:r>
            <a:rPr kumimoji="1" lang="ja-JP" altLang="en-US" sz="1300">
              <a:latin typeface="ＭＳ Ｐゴシック"/>
            </a:rPr>
            <a:t>％と前年度比</a:t>
          </a:r>
          <a:r>
            <a:rPr kumimoji="1" lang="en-US" altLang="ja-JP" sz="1300">
              <a:latin typeface="ＭＳ Ｐゴシック"/>
            </a:rPr>
            <a:t>0.6</a:t>
          </a:r>
          <a:r>
            <a:rPr kumimoji="1" lang="ja-JP" altLang="en-US" sz="1300">
              <a:latin typeface="ＭＳ Ｐゴシック"/>
            </a:rPr>
            <a:t>％低下しました。</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114300</xdr:rowOff>
    </xdr:from>
    <xdr:to>
      <xdr:col>7</xdr:col>
      <xdr:colOff>15875</xdr:colOff>
      <xdr:row>41</xdr:row>
      <xdr:rowOff>19050</xdr:rowOff>
    </xdr:to>
    <xdr:cxnSp macro="">
      <xdr:nvCxnSpPr>
        <xdr:cNvPr id="61" name="直線コネクタ 60"/>
        <xdr:cNvCxnSpPr/>
      </xdr:nvCxnSpPr>
      <xdr:spPr>
        <a:xfrm flipV="1">
          <a:off x="4826000" y="5600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41</xdr:row>
      <xdr:rowOff>19050</xdr:rowOff>
    </xdr:from>
    <xdr:to>
      <xdr:col>7</xdr:col>
      <xdr:colOff>104775</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29227</xdr:rowOff>
    </xdr:from>
    <xdr:ext cx="762000" cy="259045"/>
    <xdr:sp macro="" textlink="">
      <xdr:nvSpPr>
        <xdr:cNvPr id="64" name="人件費最大値テキスト"/>
        <xdr:cNvSpPr txBox="1"/>
      </xdr:nvSpPr>
      <xdr:spPr>
        <a:xfrm>
          <a:off x="49149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114300</xdr:rowOff>
    </xdr:from>
    <xdr:to>
      <xdr:col>7</xdr:col>
      <xdr:colOff>104775</xdr:colOff>
      <xdr:row>32</xdr:row>
      <xdr:rowOff>114300</xdr:rowOff>
    </xdr:to>
    <xdr:cxnSp macro="">
      <xdr:nvCxnSpPr>
        <xdr:cNvPr id="65" name="直線コネクタ 64"/>
        <xdr:cNvCxnSpPr/>
      </xdr:nvCxnSpPr>
      <xdr:spPr>
        <a:xfrm>
          <a:off x="47371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114300</xdr:rowOff>
    </xdr:from>
    <xdr:to>
      <xdr:col>7</xdr:col>
      <xdr:colOff>15875</xdr:colOff>
      <xdr:row>33</xdr:row>
      <xdr:rowOff>19050</xdr:rowOff>
    </xdr:to>
    <xdr:cxnSp macro="">
      <xdr:nvCxnSpPr>
        <xdr:cNvPr id="66" name="直線コネクタ 65"/>
        <xdr:cNvCxnSpPr/>
      </xdr:nvCxnSpPr>
      <xdr:spPr>
        <a:xfrm flipV="1">
          <a:off x="3987800" y="5600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63500</xdr:rowOff>
    </xdr:from>
    <xdr:to>
      <xdr:col>7</xdr:col>
      <xdr:colOff>66675</xdr:colOff>
      <xdr:row>36</xdr:row>
      <xdr:rowOff>165100</xdr:rowOff>
    </xdr:to>
    <xdr:sp macro="" textlink="">
      <xdr:nvSpPr>
        <xdr:cNvPr id="68" name="フローチャート : 判断 67"/>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19050</xdr:rowOff>
    </xdr:from>
    <xdr:to>
      <xdr:col>5</xdr:col>
      <xdr:colOff>549275</xdr:colOff>
      <xdr:row>35</xdr:row>
      <xdr:rowOff>31750</xdr:rowOff>
    </xdr:to>
    <xdr:cxnSp macro="">
      <xdr:nvCxnSpPr>
        <xdr:cNvPr id="69" name="直線コネクタ 68"/>
        <xdr:cNvCxnSpPr/>
      </xdr:nvCxnSpPr>
      <xdr:spPr>
        <a:xfrm flipV="1">
          <a:off x="3098800" y="56769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0" name="フローチャート : 判断 69"/>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71" name="テキスト ボックス 70"/>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37</xdr:row>
      <xdr:rowOff>31750</xdr:rowOff>
    </xdr:to>
    <xdr:cxnSp macro="">
      <xdr:nvCxnSpPr>
        <xdr:cNvPr id="72" name="直線コネクタ 71"/>
        <xdr:cNvCxnSpPr/>
      </xdr:nvCxnSpPr>
      <xdr:spPr>
        <a:xfrm flipV="1">
          <a:off x="2209800" y="6032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3" name="フローチャート : 判断 72"/>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3827</xdr:rowOff>
    </xdr:from>
    <xdr:ext cx="762000" cy="259045"/>
    <xdr:sp macro="" textlink="">
      <xdr:nvSpPr>
        <xdr:cNvPr id="74" name="テキスト ボックス 73"/>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146050</xdr:rowOff>
    </xdr:to>
    <xdr:cxnSp macro="">
      <xdr:nvCxnSpPr>
        <xdr:cNvPr id="75" name="直線コネクタ 74"/>
        <xdr:cNvCxnSpPr/>
      </xdr:nvCxnSpPr>
      <xdr:spPr>
        <a:xfrm flipV="1">
          <a:off x="1320800" y="637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146050</xdr:rowOff>
    </xdr:from>
    <xdr:to>
      <xdr:col>3</xdr:col>
      <xdr:colOff>193675</xdr:colOff>
      <xdr:row>40</xdr:row>
      <xdr:rowOff>76200</xdr:rowOff>
    </xdr:to>
    <xdr:sp macro="" textlink="">
      <xdr:nvSpPr>
        <xdr:cNvPr id="76" name="フローチャート : 判断 75"/>
        <xdr:cNvSpPr/>
      </xdr:nvSpPr>
      <xdr:spPr>
        <a:xfrm>
          <a:off x="21590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60977</xdr:rowOff>
    </xdr:from>
    <xdr:ext cx="762000" cy="259045"/>
    <xdr:sp macro="" textlink="">
      <xdr:nvSpPr>
        <xdr:cNvPr id="77" name="テキスト ボックス 76"/>
        <xdr:cNvSpPr txBox="1"/>
      </xdr:nvSpPr>
      <xdr:spPr>
        <a:xfrm>
          <a:off x="1828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127000</xdr:rowOff>
    </xdr:from>
    <xdr:to>
      <xdr:col>1</xdr:col>
      <xdr:colOff>676275</xdr:colOff>
      <xdr:row>41</xdr:row>
      <xdr:rowOff>57150</xdr:rowOff>
    </xdr:to>
    <xdr:sp macro="" textlink="">
      <xdr:nvSpPr>
        <xdr:cNvPr id="78" name="フローチャート : 判断 77"/>
        <xdr:cNvSpPr/>
      </xdr:nvSpPr>
      <xdr:spPr>
        <a:xfrm>
          <a:off x="1270000" y="698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41927</xdr:rowOff>
    </xdr:from>
    <xdr:ext cx="762000" cy="259045"/>
    <xdr:sp macro="" textlink="">
      <xdr:nvSpPr>
        <xdr:cNvPr id="79" name="テキスト ボックス 78"/>
        <xdr:cNvSpPr txBox="1"/>
      </xdr:nvSpPr>
      <xdr:spPr>
        <a:xfrm>
          <a:off x="939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32</xdr:row>
      <xdr:rowOff>63500</xdr:rowOff>
    </xdr:from>
    <xdr:to>
      <xdr:col>7</xdr:col>
      <xdr:colOff>66675</xdr:colOff>
      <xdr:row>32</xdr:row>
      <xdr:rowOff>165100</xdr:rowOff>
    </xdr:to>
    <xdr:sp macro="" textlink="">
      <xdr:nvSpPr>
        <xdr:cNvPr id="85" name="円/楕円 84"/>
        <xdr:cNvSpPr/>
      </xdr:nvSpPr>
      <xdr:spPr>
        <a:xfrm>
          <a:off x="47752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143527</xdr:rowOff>
    </xdr:from>
    <xdr:ext cx="762000" cy="259045"/>
    <xdr:sp macro="" textlink="">
      <xdr:nvSpPr>
        <xdr:cNvPr id="86" name="人件費該当値テキスト"/>
        <xdr:cNvSpPr txBox="1"/>
      </xdr:nvSpPr>
      <xdr:spPr>
        <a:xfrm>
          <a:off x="49149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139700</xdr:rowOff>
    </xdr:from>
    <xdr:to>
      <xdr:col>5</xdr:col>
      <xdr:colOff>600075</xdr:colOff>
      <xdr:row>33</xdr:row>
      <xdr:rowOff>69850</xdr:rowOff>
    </xdr:to>
    <xdr:sp macro="" textlink="">
      <xdr:nvSpPr>
        <xdr:cNvPr id="87" name="円/楕円 86"/>
        <xdr:cNvSpPr/>
      </xdr:nvSpPr>
      <xdr:spPr>
        <a:xfrm>
          <a:off x="3937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80027</xdr:rowOff>
    </xdr:from>
    <xdr:ext cx="736600" cy="259045"/>
    <xdr:sp macro="" textlink="">
      <xdr:nvSpPr>
        <xdr:cNvPr id="88" name="テキスト ボックス 87"/>
        <xdr:cNvSpPr txBox="1"/>
      </xdr:nvSpPr>
      <xdr:spPr>
        <a:xfrm>
          <a:off x="3606800" y="539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152400</xdr:rowOff>
    </xdr:from>
    <xdr:to>
      <xdr:col>4</xdr:col>
      <xdr:colOff>396875</xdr:colOff>
      <xdr:row>35</xdr:row>
      <xdr:rowOff>82550</xdr:rowOff>
    </xdr:to>
    <xdr:sp macro="" textlink="">
      <xdr:nvSpPr>
        <xdr:cNvPr id="89" name="円/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1" name="円/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92" name="テキスト ボックス 91"/>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3" name="円/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94" name="テキスト ボックス 93"/>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比率計算の分子である、経常一般財源を財源とする物件費は、しばうら保育園管理運営の増などにより前年度比</a:t>
          </a:r>
          <a:r>
            <a:rPr kumimoji="1" lang="en-US" altLang="ja-JP" sz="1300">
              <a:latin typeface="ＭＳ Ｐゴシック"/>
            </a:rPr>
            <a:t>5.4</a:t>
          </a:r>
          <a:r>
            <a:rPr kumimoji="1" lang="ja-JP" altLang="en-US" sz="1300">
              <a:latin typeface="ＭＳ Ｐゴシック"/>
            </a:rPr>
            <a:t>ポイント増加しました。その結果、物件費の割合は</a:t>
          </a:r>
          <a:r>
            <a:rPr kumimoji="1" lang="en-US" altLang="ja-JP" sz="1300">
              <a:latin typeface="ＭＳ Ｐゴシック"/>
            </a:rPr>
            <a:t>24.3</a:t>
          </a:r>
          <a:r>
            <a:rPr kumimoji="1" lang="ja-JP" altLang="en-US" sz="1300">
              <a:latin typeface="ＭＳ Ｐゴシック"/>
            </a:rPr>
            <a:t>％と前年度比</a:t>
          </a:r>
          <a:r>
            <a:rPr kumimoji="1" lang="en-US" altLang="ja-JP" sz="1300">
              <a:latin typeface="ＭＳ Ｐゴシック"/>
            </a:rPr>
            <a:t>0.8</a:t>
          </a:r>
          <a:r>
            <a:rPr kumimoji="1" lang="ja-JP" altLang="en-US" sz="1300">
              <a:latin typeface="ＭＳ Ｐゴシック"/>
            </a:rPr>
            <a:t>ポイント上昇しています。</a:t>
          </a:r>
          <a:endParaRPr kumimoji="1" lang="en-US" altLang="ja-JP" sz="1300">
            <a:latin typeface="ＭＳ Ｐゴシック"/>
          </a:endParaRPr>
        </a:p>
        <a:p>
          <a:r>
            <a:rPr kumimoji="1" lang="ja-JP" altLang="en-US" sz="1300">
              <a:latin typeface="ＭＳ Ｐゴシック"/>
            </a:rPr>
            <a:t>増加が続く物件費については、区の財政運営の指針である港区財政運営方針</a:t>
          </a:r>
          <a:r>
            <a:rPr kumimoji="1" lang="en-US" altLang="ja-JP" sz="1300">
              <a:latin typeface="ＭＳ Ｐゴシック"/>
            </a:rPr>
            <a:t>(</a:t>
          </a:r>
          <a:r>
            <a:rPr kumimoji="1" lang="ja-JP" altLang="en-US" sz="1300">
              <a:latin typeface="ＭＳ Ｐゴシック"/>
            </a:rPr>
            <a:t>計画期間：平成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34</a:t>
          </a:r>
          <a:r>
            <a:rPr kumimoji="1" lang="ja-JP" altLang="en-US" sz="1300">
              <a:latin typeface="ＭＳ Ｐゴシック"/>
            </a:rPr>
            <a:t>年度</a:t>
          </a:r>
          <a:r>
            <a:rPr kumimoji="1" lang="en-US" altLang="ja-JP" sz="1300">
              <a:latin typeface="ＭＳ Ｐゴシック"/>
            </a:rPr>
            <a:t>)</a:t>
          </a:r>
          <a:r>
            <a:rPr kumimoji="1" lang="ja-JP" altLang="en-US" sz="1300">
              <a:latin typeface="ＭＳ Ｐゴシック"/>
            </a:rPr>
            <a:t>で経常的な経費の節減に向けた取組を掲げており、指定管理料や委託内容の精査に取り組みます。</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19050</xdr:rowOff>
    </xdr:from>
    <xdr:to>
      <xdr:col>24</xdr:col>
      <xdr:colOff>31750</xdr:colOff>
      <xdr:row>20</xdr:row>
      <xdr:rowOff>0</xdr:rowOff>
    </xdr:to>
    <xdr:cxnSp macro="">
      <xdr:nvCxnSpPr>
        <xdr:cNvPr id="122" name="直線コネクタ 121"/>
        <xdr:cNvCxnSpPr/>
      </xdr:nvCxnSpPr>
      <xdr:spPr>
        <a:xfrm flipV="1">
          <a:off x="16510000" y="22479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143527</xdr:rowOff>
    </xdr:from>
    <xdr:ext cx="762000" cy="259045"/>
    <xdr:sp macro="" textlink="">
      <xdr:nvSpPr>
        <xdr:cNvPr id="123" name="物件費最小値テキスト"/>
        <xdr:cNvSpPr txBox="1"/>
      </xdr:nvSpPr>
      <xdr:spPr>
        <a:xfrm>
          <a:off x="165989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20</xdr:row>
      <xdr:rowOff>0</xdr:rowOff>
    </xdr:from>
    <xdr:to>
      <xdr:col>24</xdr:col>
      <xdr:colOff>120650</xdr:colOff>
      <xdr:row>20</xdr:row>
      <xdr:rowOff>0</xdr:rowOff>
    </xdr:to>
    <xdr:cxnSp macro="">
      <xdr:nvCxnSpPr>
        <xdr:cNvPr id="124" name="直線コネクタ 123"/>
        <xdr:cNvCxnSpPr/>
      </xdr:nvCxnSpPr>
      <xdr:spPr>
        <a:xfrm>
          <a:off x="16421100" y="342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105427</xdr:rowOff>
    </xdr:from>
    <xdr:ext cx="762000" cy="259045"/>
    <xdr:sp macro="" textlink="">
      <xdr:nvSpPr>
        <xdr:cNvPr id="125" name="物件費最大値テキスト"/>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13</xdr:row>
      <xdr:rowOff>19050</xdr:rowOff>
    </xdr:from>
    <xdr:to>
      <xdr:col>24</xdr:col>
      <xdr:colOff>120650</xdr:colOff>
      <xdr:row>13</xdr:row>
      <xdr:rowOff>19050</xdr:rowOff>
    </xdr:to>
    <xdr:cxnSp macro="">
      <xdr:nvCxnSpPr>
        <xdr:cNvPr id="126" name="直線コネクタ 125"/>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44450</xdr:rowOff>
    </xdr:from>
    <xdr:to>
      <xdr:col>24</xdr:col>
      <xdr:colOff>31750</xdr:colOff>
      <xdr:row>19</xdr:row>
      <xdr:rowOff>146050</xdr:rowOff>
    </xdr:to>
    <xdr:cxnSp macro="">
      <xdr:nvCxnSpPr>
        <xdr:cNvPr id="127" name="直線コネクタ 126"/>
        <xdr:cNvCxnSpPr/>
      </xdr:nvCxnSpPr>
      <xdr:spPr>
        <a:xfrm>
          <a:off x="15671800" y="3302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120650</xdr:rowOff>
    </xdr:from>
    <xdr:to>
      <xdr:col>24</xdr:col>
      <xdr:colOff>82550</xdr:colOff>
      <xdr:row>16</xdr:row>
      <xdr:rowOff>50800</xdr:rowOff>
    </xdr:to>
    <xdr:sp macro="" textlink="">
      <xdr:nvSpPr>
        <xdr:cNvPr id="129" name="フローチャート : 判断 128"/>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44450</xdr:rowOff>
    </xdr:from>
    <xdr:to>
      <xdr:col>22</xdr:col>
      <xdr:colOff>565150</xdr:colOff>
      <xdr:row>20</xdr:row>
      <xdr:rowOff>76200</xdr:rowOff>
    </xdr:to>
    <xdr:cxnSp macro="">
      <xdr:nvCxnSpPr>
        <xdr:cNvPr id="130" name="直線コネクタ 129"/>
        <xdr:cNvCxnSpPr/>
      </xdr:nvCxnSpPr>
      <xdr:spPr>
        <a:xfrm flipV="1">
          <a:off x="14782800" y="3302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31" name="フローチャート : 判断 130"/>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32" name="テキスト ボックス 131"/>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76200</xdr:rowOff>
    </xdr:from>
    <xdr:to>
      <xdr:col>21</xdr:col>
      <xdr:colOff>361950</xdr:colOff>
      <xdr:row>20</xdr:row>
      <xdr:rowOff>114300</xdr:rowOff>
    </xdr:to>
    <xdr:cxnSp macro="">
      <xdr:nvCxnSpPr>
        <xdr:cNvPr id="133" name="直線コネクタ 132"/>
        <xdr:cNvCxnSpPr/>
      </xdr:nvCxnSpPr>
      <xdr:spPr>
        <a:xfrm flipV="1">
          <a:off x="13893800" y="350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4" name="フローチャート : 判断 133"/>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5" name="テキスト ボックス 134"/>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25400</xdr:rowOff>
    </xdr:from>
    <xdr:to>
      <xdr:col>20</xdr:col>
      <xdr:colOff>158750</xdr:colOff>
      <xdr:row>20</xdr:row>
      <xdr:rowOff>114300</xdr:rowOff>
    </xdr:to>
    <xdr:cxnSp macro="">
      <xdr:nvCxnSpPr>
        <xdr:cNvPr id="136" name="直線コネクタ 135"/>
        <xdr:cNvCxnSpPr/>
      </xdr:nvCxnSpPr>
      <xdr:spPr>
        <a:xfrm>
          <a:off x="13004800" y="3454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xdr:rowOff>
    </xdr:from>
    <xdr:to>
      <xdr:col>20</xdr:col>
      <xdr:colOff>209550</xdr:colOff>
      <xdr:row>16</xdr:row>
      <xdr:rowOff>114300</xdr:rowOff>
    </xdr:to>
    <xdr:sp macro="" textlink="">
      <xdr:nvSpPr>
        <xdr:cNvPr id="137" name="フローチャート : 判断 136"/>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124477</xdr:rowOff>
    </xdr:from>
    <xdr:ext cx="762000" cy="259045"/>
    <xdr:sp macro="" textlink="">
      <xdr:nvSpPr>
        <xdr:cNvPr id="138" name="テキスト ボックス 137"/>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146050</xdr:rowOff>
    </xdr:from>
    <xdr:to>
      <xdr:col>19</xdr:col>
      <xdr:colOff>6350</xdr:colOff>
      <xdr:row>16</xdr:row>
      <xdr:rowOff>76200</xdr:rowOff>
    </xdr:to>
    <xdr:sp macro="" textlink="">
      <xdr:nvSpPr>
        <xdr:cNvPr id="139" name="フローチャート : 判断 138"/>
        <xdr:cNvSpPr/>
      </xdr:nvSpPr>
      <xdr:spPr>
        <a:xfrm>
          <a:off x="12954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86377</xdr:rowOff>
    </xdr:from>
    <xdr:ext cx="762000" cy="259045"/>
    <xdr:sp macro="" textlink="">
      <xdr:nvSpPr>
        <xdr:cNvPr id="140" name="テキスト ボックス 139"/>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95250</xdr:rowOff>
    </xdr:from>
    <xdr:to>
      <xdr:col>24</xdr:col>
      <xdr:colOff>82550</xdr:colOff>
      <xdr:row>20</xdr:row>
      <xdr:rowOff>25400</xdr:rowOff>
    </xdr:to>
    <xdr:sp macro="" textlink="">
      <xdr:nvSpPr>
        <xdr:cNvPr id="146" name="円/楕円 145"/>
        <xdr:cNvSpPr/>
      </xdr:nvSpPr>
      <xdr:spPr>
        <a:xfrm>
          <a:off x="164592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3827</xdr:rowOff>
    </xdr:from>
    <xdr:ext cx="762000" cy="259045"/>
    <xdr:sp macro="" textlink="">
      <xdr:nvSpPr>
        <xdr:cNvPr id="147" name="物件費該当値テキスト"/>
        <xdr:cNvSpPr txBox="1"/>
      </xdr:nvSpPr>
      <xdr:spPr>
        <a:xfrm>
          <a:off x="165989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165100</xdr:rowOff>
    </xdr:from>
    <xdr:to>
      <xdr:col>22</xdr:col>
      <xdr:colOff>615950</xdr:colOff>
      <xdr:row>19</xdr:row>
      <xdr:rowOff>95250</xdr:rowOff>
    </xdr:to>
    <xdr:sp macro="" textlink="">
      <xdr:nvSpPr>
        <xdr:cNvPr id="148" name="円/楕円 147"/>
        <xdr:cNvSpPr/>
      </xdr:nvSpPr>
      <xdr:spPr>
        <a:xfrm>
          <a:off x="15621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80027</xdr:rowOff>
    </xdr:from>
    <xdr:ext cx="736600" cy="259045"/>
    <xdr:sp macro="" textlink="">
      <xdr:nvSpPr>
        <xdr:cNvPr id="149" name="テキスト ボックス 148"/>
        <xdr:cNvSpPr txBox="1"/>
      </xdr:nvSpPr>
      <xdr:spPr>
        <a:xfrm>
          <a:off x="15290800" y="333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25400</xdr:rowOff>
    </xdr:from>
    <xdr:to>
      <xdr:col>21</xdr:col>
      <xdr:colOff>412750</xdr:colOff>
      <xdr:row>20</xdr:row>
      <xdr:rowOff>127000</xdr:rowOff>
    </xdr:to>
    <xdr:sp macro="" textlink="">
      <xdr:nvSpPr>
        <xdr:cNvPr id="150" name="円/楕円 149"/>
        <xdr:cNvSpPr/>
      </xdr:nvSpPr>
      <xdr:spPr>
        <a:xfrm>
          <a:off x="14732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111777</xdr:rowOff>
    </xdr:from>
    <xdr:ext cx="762000" cy="259045"/>
    <xdr:sp macro="" textlink="">
      <xdr:nvSpPr>
        <xdr:cNvPr id="151" name="テキスト ボックス 150"/>
        <xdr:cNvSpPr txBox="1"/>
      </xdr:nvSpPr>
      <xdr:spPr>
        <a:xfrm>
          <a:off x="14401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63500</xdr:rowOff>
    </xdr:from>
    <xdr:to>
      <xdr:col>20</xdr:col>
      <xdr:colOff>209550</xdr:colOff>
      <xdr:row>20</xdr:row>
      <xdr:rowOff>165100</xdr:rowOff>
    </xdr:to>
    <xdr:sp macro="" textlink="">
      <xdr:nvSpPr>
        <xdr:cNvPr id="152" name="円/楕円 151"/>
        <xdr:cNvSpPr/>
      </xdr:nvSpPr>
      <xdr:spPr>
        <a:xfrm>
          <a:off x="13843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149877</xdr:rowOff>
    </xdr:from>
    <xdr:ext cx="762000" cy="259045"/>
    <xdr:sp macro="" textlink="">
      <xdr:nvSpPr>
        <xdr:cNvPr id="153" name="テキスト ボックス 152"/>
        <xdr:cNvSpPr txBox="1"/>
      </xdr:nvSpPr>
      <xdr:spPr>
        <a:xfrm>
          <a:off x="135128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146050</xdr:rowOff>
    </xdr:from>
    <xdr:to>
      <xdr:col>19</xdr:col>
      <xdr:colOff>6350</xdr:colOff>
      <xdr:row>20</xdr:row>
      <xdr:rowOff>76200</xdr:rowOff>
    </xdr:to>
    <xdr:sp macro="" textlink="">
      <xdr:nvSpPr>
        <xdr:cNvPr id="154" name="円/楕円 153"/>
        <xdr:cNvSpPr/>
      </xdr:nvSpPr>
      <xdr:spPr>
        <a:xfrm>
          <a:off x="12954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60977</xdr:rowOff>
    </xdr:from>
    <xdr:ext cx="762000" cy="259045"/>
    <xdr:sp macro="" textlink="">
      <xdr:nvSpPr>
        <xdr:cNvPr id="155" name="テキスト ボックス 154"/>
        <xdr:cNvSpPr txBox="1"/>
      </xdr:nvSpPr>
      <xdr:spPr>
        <a:xfrm>
          <a:off x="12623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比率計算の分子である、経常一般財源を財源とする扶助費は、区内私立保育園委託などの児童福祉費に要する経費等の増により、前年度比</a:t>
          </a:r>
          <a:r>
            <a:rPr kumimoji="1" lang="en-US" altLang="ja-JP" sz="1300">
              <a:latin typeface="ＭＳ Ｐゴシック"/>
            </a:rPr>
            <a:t>11.5</a:t>
          </a:r>
          <a:r>
            <a:rPr kumimoji="1" lang="ja-JP" altLang="en-US" sz="1300">
              <a:latin typeface="ＭＳ Ｐゴシック"/>
            </a:rPr>
            <a:t>ポイント増加しました。その結果、扶助費の割合は</a:t>
          </a:r>
          <a:r>
            <a:rPr kumimoji="1" lang="en-US" altLang="ja-JP" sz="1300">
              <a:latin typeface="ＭＳ Ｐゴシック"/>
            </a:rPr>
            <a:t>10.4</a:t>
          </a:r>
          <a:r>
            <a:rPr kumimoji="1" lang="ja-JP" altLang="en-US" sz="1300">
              <a:latin typeface="ＭＳ Ｐゴシック"/>
            </a:rPr>
            <a:t>％と前年度比</a:t>
          </a:r>
          <a:r>
            <a:rPr kumimoji="1" lang="en-US" altLang="ja-JP" sz="1300">
              <a:latin typeface="ＭＳ Ｐゴシック"/>
            </a:rPr>
            <a:t>0.9</a:t>
          </a:r>
          <a:r>
            <a:rPr kumimoji="1" lang="ja-JP" altLang="en-US" sz="1300">
              <a:latin typeface="ＭＳ Ｐゴシック"/>
            </a:rPr>
            <a:t>ポイント上昇しています。</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31750</xdr:rowOff>
    </xdr:to>
    <xdr:cxnSp macro="">
      <xdr:nvCxnSpPr>
        <xdr:cNvPr id="187" name="直線コネクタ 186"/>
        <xdr:cNvCxnSpPr/>
      </xdr:nvCxnSpPr>
      <xdr:spPr>
        <a:xfrm flipV="1">
          <a:off x="4826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3827</xdr:rowOff>
    </xdr:from>
    <xdr:ext cx="762000" cy="259045"/>
    <xdr:sp macro="" textlink="">
      <xdr:nvSpPr>
        <xdr:cNvPr id="188"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6</xdr:col>
      <xdr:colOff>612775</xdr:colOff>
      <xdr:row>61</xdr:row>
      <xdr:rowOff>31750</xdr:rowOff>
    </xdr:from>
    <xdr:to>
      <xdr:col>7</xdr:col>
      <xdr:colOff>104775</xdr:colOff>
      <xdr:row>61</xdr:row>
      <xdr:rowOff>31750</xdr:rowOff>
    </xdr:to>
    <xdr:cxnSp macro="">
      <xdr:nvCxnSpPr>
        <xdr:cNvPr id="189" name="直線コネクタ 188"/>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60325</xdr:rowOff>
    </xdr:from>
    <xdr:to>
      <xdr:col>7</xdr:col>
      <xdr:colOff>15875</xdr:colOff>
      <xdr:row>54</xdr:row>
      <xdr:rowOff>146050</xdr:rowOff>
    </xdr:to>
    <xdr:cxnSp macro="">
      <xdr:nvCxnSpPr>
        <xdr:cNvPr id="192" name="直線コネクタ 191"/>
        <xdr:cNvCxnSpPr/>
      </xdr:nvCxnSpPr>
      <xdr:spPr>
        <a:xfrm>
          <a:off x="3987800" y="93186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86377</xdr:rowOff>
    </xdr:from>
    <xdr:ext cx="762000" cy="259045"/>
    <xdr:sp macro="" textlink="">
      <xdr:nvSpPr>
        <xdr:cNvPr id="193"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114300</xdr:rowOff>
    </xdr:from>
    <xdr:to>
      <xdr:col>7</xdr:col>
      <xdr:colOff>66675</xdr:colOff>
      <xdr:row>59</xdr:row>
      <xdr:rowOff>44450</xdr:rowOff>
    </xdr:to>
    <xdr:sp macro="" textlink="">
      <xdr:nvSpPr>
        <xdr:cNvPr id="194" name="フローチャート : 判断 193"/>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60325</xdr:rowOff>
    </xdr:from>
    <xdr:to>
      <xdr:col>5</xdr:col>
      <xdr:colOff>549275</xdr:colOff>
      <xdr:row>54</xdr:row>
      <xdr:rowOff>79375</xdr:rowOff>
    </xdr:to>
    <xdr:cxnSp macro="">
      <xdr:nvCxnSpPr>
        <xdr:cNvPr id="195" name="直線コネクタ 194"/>
        <xdr:cNvCxnSpPr/>
      </xdr:nvCxnSpPr>
      <xdr:spPr>
        <a:xfrm flipV="1">
          <a:off x="3098800" y="93186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161925</xdr:rowOff>
    </xdr:from>
    <xdr:to>
      <xdr:col>5</xdr:col>
      <xdr:colOff>600075</xdr:colOff>
      <xdr:row>58</xdr:row>
      <xdr:rowOff>92075</xdr:rowOff>
    </xdr:to>
    <xdr:sp macro="" textlink="">
      <xdr:nvSpPr>
        <xdr:cNvPr id="196" name="フローチャート : 判断 195"/>
        <xdr:cNvSpPr/>
      </xdr:nvSpPr>
      <xdr:spPr>
        <a:xfrm>
          <a:off x="3937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76852</xdr:rowOff>
    </xdr:from>
    <xdr:ext cx="736600" cy="259045"/>
    <xdr:sp macro="" textlink="">
      <xdr:nvSpPr>
        <xdr:cNvPr id="197" name="テキスト ボックス 196"/>
        <xdr:cNvSpPr txBox="1"/>
      </xdr:nvSpPr>
      <xdr:spPr>
        <a:xfrm>
          <a:off x="3606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79375</xdr:rowOff>
    </xdr:to>
    <xdr:cxnSp macro="">
      <xdr:nvCxnSpPr>
        <xdr:cNvPr id="198" name="直線コネクタ 197"/>
        <xdr:cNvCxnSpPr/>
      </xdr:nvCxnSpPr>
      <xdr:spPr>
        <a:xfrm>
          <a:off x="2209800" y="9309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161925</xdr:rowOff>
    </xdr:from>
    <xdr:to>
      <xdr:col>4</xdr:col>
      <xdr:colOff>396875</xdr:colOff>
      <xdr:row>58</xdr:row>
      <xdr:rowOff>92075</xdr:rowOff>
    </xdr:to>
    <xdr:sp macro="" textlink="">
      <xdr:nvSpPr>
        <xdr:cNvPr id="199" name="フローチャート : 判断 198"/>
        <xdr:cNvSpPr/>
      </xdr:nvSpPr>
      <xdr:spPr>
        <a:xfrm>
          <a:off x="3048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76852</xdr:rowOff>
    </xdr:from>
    <xdr:ext cx="762000" cy="259045"/>
    <xdr:sp macro="" textlink="">
      <xdr:nvSpPr>
        <xdr:cNvPr id="200" name="テキスト ボックス 199"/>
        <xdr:cNvSpPr txBox="1"/>
      </xdr:nvSpPr>
      <xdr:spPr>
        <a:xfrm>
          <a:off x="2717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xdr:rowOff>
    </xdr:from>
    <xdr:to>
      <xdr:col>3</xdr:col>
      <xdr:colOff>142875</xdr:colOff>
      <xdr:row>54</xdr:row>
      <xdr:rowOff>50800</xdr:rowOff>
    </xdr:to>
    <xdr:cxnSp macro="">
      <xdr:nvCxnSpPr>
        <xdr:cNvPr id="201" name="直線コネクタ 200"/>
        <xdr:cNvCxnSpPr/>
      </xdr:nvCxnSpPr>
      <xdr:spPr>
        <a:xfrm>
          <a:off x="1320800" y="92614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9525</xdr:rowOff>
    </xdr:from>
    <xdr:to>
      <xdr:col>3</xdr:col>
      <xdr:colOff>193675</xdr:colOff>
      <xdr:row>58</xdr:row>
      <xdr:rowOff>111125</xdr:rowOff>
    </xdr:to>
    <xdr:sp macro="" textlink="">
      <xdr:nvSpPr>
        <xdr:cNvPr id="202" name="フローチャート : 判断 201"/>
        <xdr:cNvSpPr/>
      </xdr:nvSpPr>
      <xdr:spPr>
        <a:xfrm>
          <a:off x="2159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95902</xdr:rowOff>
    </xdr:from>
    <xdr:ext cx="762000" cy="259045"/>
    <xdr:sp macro="" textlink="">
      <xdr:nvSpPr>
        <xdr:cNvPr id="203" name="テキスト ボックス 202"/>
        <xdr:cNvSpPr txBox="1"/>
      </xdr:nvSpPr>
      <xdr:spPr>
        <a:xfrm>
          <a:off x="1828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123825</xdr:rowOff>
    </xdr:from>
    <xdr:to>
      <xdr:col>1</xdr:col>
      <xdr:colOff>676275</xdr:colOff>
      <xdr:row>58</xdr:row>
      <xdr:rowOff>53975</xdr:rowOff>
    </xdr:to>
    <xdr:sp macro="" textlink="">
      <xdr:nvSpPr>
        <xdr:cNvPr id="204" name="フローチャート : 判断 203"/>
        <xdr:cNvSpPr/>
      </xdr:nvSpPr>
      <xdr:spPr>
        <a:xfrm>
          <a:off x="1270000" y="98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38752</xdr:rowOff>
    </xdr:from>
    <xdr:ext cx="762000" cy="259045"/>
    <xdr:sp macro="" textlink="">
      <xdr:nvSpPr>
        <xdr:cNvPr id="205" name="テキスト ボックス 204"/>
        <xdr:cNvSpPr txBox="1"/>
      </xdr:nvSpPr>
      <xdr:spPr>
        <a:xfrm>
          <a:off x="939800" y="998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11" name="円/楕円 210"/>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111777</xdr:rowOff>
    </xdr:from>
    <xdr:ext cx="762000" cy="259045"/>
    <xdr:sp macro="" textlink="">
      <xdr:nvSpPr>
        <xdr:cNvPr id="212"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xdr:rowOff>
    </xdr:from>
    <xdr:to>
      <xdr:col>5</xdr:col>
      <xdr:colOff>600075</xdr:colOff>
      <xdr:row>54</xdr:row>
      <xdr:rowOff>111125</xdr:rowOff>
    </xdr:to>
    <xdr:sp macro="" textlink="">
      <xdr:nvSpPr>
        <xdr:cNvPr id="213" name="円/楕円 212"/>
        <xdr:cNvSpPr/>
      </xdr:nvSpPr>
      <xdr:spPr>
        <a:xfrm>
          <a:off x="3937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121302</xdr:rowOff>
    </xdr:from>
    <xdr:ext cx="736600" cy="259045"/>
    <xdr:sp macro="" textlink="">
      <xdr:nvSpPr>
        <xdr:cNvPr id="214" name="テキスト ボックス 213"/>
        <xdr:cNvSpPr txBox="1"/>
      </xdr:nvSpPr>
      <xdr:spPr>
        <a:xfrm>
          <a:off x="3606800" y="903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28575</xdr:rowOff>
    </xdr:from>
    <xdr:to>
      <xdr:col>4</xdr:col>
      <xdr:colOff>396875</xdr:colOff>
      <xdr:row>54</xdr:row>
      <xdr:rowOff>130175</xdr:rowOff>
    </xdr:to>
    <xdr:sp macro="" textlink="">
      <xdr:nvSpPr>
        <xdr:cNvPr id="215" name="円/楕円 214"/>
        <xdr:cNvSpPr/>
      </xdr:nvSpPr>
      <xdr:spPr>
        <a:xfrm>
          <a:off x="30480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16" name="テキスト ボックス 215"/>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7" name="円/楕円 216"/>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8" name="テキスト ボックス 217"/>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123825</xdr:rowOff>
    </xdr:from>
    <xdr:to>
      <xdr:col>1</xdr:col>
      <xdr:colOff>676275</xdr:colOff>
      <xdr:row>54</xdr:row>
      <xdr:rowOff>53975</xdr:rowOff>
    </xdr:to>
    <xdr:sp macro="" textlink="">
      <xdr:nvSpPr>
        <xdr:cNvPr id="219" name="円/楕円 218"/>
        <xdr:cNvSpPr/>
      </xdr:nvSpPr>
      <xdr:spPr>
        <a:xfrm>
          <a:off x="1270000" y="92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64152</xdr:rowOff>
    </xdr:from>
    <xdr:ext cx="762000" cy="259045"/>
    <xdr:sp macro="" textlink="">
      <xdr:nvSpPr>
        <xdr:cNvPr id="220" name="テキスト ボックス 219"/>
        <xdr:cNvSpPr txBox="1"/>
      </xdr:nvSpPr>
      <xdr:spPr>
        <a:xfrm>
          <a:off x="939800" y="897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維持補修費、貸付金及び繰出金は、貸付金が前年度比減となったものの、みなとリサイクル清掃事務所維持管理等の増により維持補修費が、及び国民健康保険事業会計などの他会計繰出金の増により繰出金がそれぞれ増となったため、全体で増加しています。</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60</xdr:row>
      <xdr:rowOff>146050</xdr:rowOff>
    </xdr:to>
    <xdr:cxnSp macro="">
      <xdr:nvCxnSpPr>
        <xdr:cNvPr id="248" name="直線コネクタ 247"/>
        <xdr:cNvCxnSpPr/>
      </xdr:nvCxnSpPr>
      <xdr:spPr>
        <a:xfrm flipV="1">
          <a:off x="16510000" y="932815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118127</xdr:rowOff>
    </xdr:from>
    <xdr:ext cx="762000" cy="259045"/>
    <xdr:sp macro="" textlink="">
      <xdr:nvSpPr>
        <xdr:cNvPr id="249" name="その他最小値テキスト"/>
        <xdr:cNvSpPr txBox="1"/>
      </xdr:nvSpPr>
      <xdr:spPr>
        <a:xfrm>
          <a:off x="16598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60</xdr:row>
      <xdr:rowOff>146050</xdr:rowOff>
    </xdr:from>
    <xdr:to>
      <xdr:col>24</xdr:col>
      <xdr:colOff>120650</xdr:colOff>
      <xdr:row>60</xdr:row>
      <xdr:rowOff>146050</xdr:rowOff>
    </xdr:to>
    <xdr:cxnSp macro="">
      <xdr:nvCxnSpPr>
        <xdr:cNvPr id="250" name="直線コネクタ 249"/>
        <xdr:cNvCxnSpPr/>
      </xdr:nvCxnSpPr>
      <xdr:spPr>
        <a:xfrm>
          <a:off x="16421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51"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2" name="直線コネクタ 251"/>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107950</xdr:rowOff>
    </xdr:from>
    <xdr:to>
      <xdr:col>24</xdr:col>
      <xdr:colOff>31750</xdr:colOff>
      <xdr:row>54</xdr:row>
      <xdr:rowOff>127000</xdr:rowOff>
    </xdr:to>
    <xdr:cxnSp macro="">
      <xdr:nvCxnSpPr>
        <xdr:cNvPr id="253" name="直線コネクタ 252"/>
        <xdr:cNvCxnSpPr/>
      </xdr:nvCxnSpPr>
      <xdr:spPr>
        <a:xfrm>
          <a:off x="15671800" y="9366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86377</xdr:rowOff>
    </xdr:from>
    <xdr:ext cx="762000" cy="259045"/>
    <xdr:sp macro="" textlink="">
      <xdr:nvSpPr>
        <xdr:cNvPr id="254" name="その他平均値テキスト"/>
        <xdr:cNvSpPr txBox="1"/>
      </xdr:nvSpPr>
      <xdr:spPr>
        <a:xfrm>
          <a:off x="16598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55" name="フローチャート : 判断 254"/>
        <xdr:cNvSpPr/>
      </xdr:nvSpPr>
      <xdr:spPr>
        <a:xfrm>
          <a:off x="16459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107950</xdr:rowOff>
    </xdr:from>
    <xdr:to>
      <xdr:col>22</xdr:col>
      <xdr:colOff>565150</xdr:colOff>
      <xdr:row>55</xdr:row>
      <xdr:rowOff>69850</xdr:rowOff>
    </xdr:to>
    <xdr:cxnSp macro="">
      <xdr:nvCxnSpPr>
        <xdr:cNvPr id="256" name="直線コネクタ 255"/>
        <xdr:cNvCxnSpPr/>
      </xdr:nvCxnSpPr>
      <xdr:spPr>
        <a:xfrm flipV="1">
          <a:off x="14782800" y="9366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7" name="フローチャート : 判断 256"/>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48277</xdr:rowOff>
    </xdr:from>
    <xdr:ext cx="736600" cy="259045"/>
    <xdr:sp macro="" textlink="">
      <xdr:nvSpPr>
        <xdr:cNvPr id="258" name="テキスト ボックス 257"/>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127000</xdr:rowOff>
    </xdr:to>
    <xdr:cxnSp macro="">
      <xdr:nvCxnSpPr>
        <xdr:cNvPr id="259" name="直線コネクタ 258"/>
        <xdr:cNvCxnSpPr/>
      </xdr:nvCxnSpPr>
      <xdr:spPr>
        <a:xfrm flipV="1">
          <a:off x="13893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59</xdr:row>
      <xdr:rowOff>0</xdr:rowOff>
    </xdr:from>
    <xdr:to>
      <xdr:col>21</xdr:col>
      <xdr:colOff>412750</xdr:colOff>
      <xdr:row>59</xdr:row>
      <xdr:rowOff>101600</xdr:rowOff>
    </xdr:to>
    <xdr:sp macro="" textlink="">
      <xdr:nvSpPr>
        <xdr:cNvPr id="260" name="フローチャート : 判断 259"/>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86377</xdr:rowOff>
    </xdr:from>
    <xdr:ext cx="762000" cy="259045"/>
    <xdr:sp macro="" textlink="">
      <xdr:nvSpPr>
        <xdr:cNvPr id="261" name="テキスト ボックス 260"/>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127000</xdr:rowOff>
    </xdr:to>
    <xdr:cxnSp macro="">
      <xdr:nvCxnSpPr>
        <xdr:cNvPr id="262" name="直線コネクタ 261"/>
        <xdr:cNvCxnSpPr/>
      </xdr:nvCxnSpPr>
      <xdr:spPr>
        <a:xfrm>
          <a:off x="13004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59</xdr:row>
      <xdr:rowOff>0</xdr:rowOff>
    </xdr:from>
    <xdr:to>
      <xdr:col>20</xdr:col>
      <xdr:colOff>209550</xdr:colOff>
      <xdr:row>59</xdr:row>
      <xdr:rowOff>101600</xdr:rowOff>
    </xdr:to>
    <xdr:sp macro="" textlink="">
      <xdr:nvSpPr>
        <xdr:cNvPr id="263" name="フローチャート : 判断 262"/>
        <xdr:cNvSpPr/>
      </xdr:nvSpPr>
      <xdr:spPr>
        <a:xfrm>
          <a:off x="13843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86377</xdr:rowOff>
    </xdr:from>
    <xdr:ext cx="762000" cy="259045"/>
    <xdr:sp macro="" textlink="">
      <xdr:nvSpPr>
        <xdr:cNvPr id="264" name="テキスト ボックス 263"/>
        <xdr:cNvSpPr txBox="1"/>
      </xdr:nvSpPr>
      <xdr:spPr>
        <a:xfrm>
          <a:off x="13512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133350</xdr:rowOff>
    </xdr:from>
    <xdr:to>
      <xdr:col>19</xdr:col>
      <xdr:colOff>6350</xdr:colOff>
      <xdr:row>59</xdr:row>
      <xdr:rowOff>63500</xdr:rowOff>
    </xdr:to>
    <xdr:sp macro="" textlink="">
      <xdr:nvSpPr>
        <xdr:cNvPr id="265" name="フローチャート : 判断 264"/>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48277</xdr:rowOff>
    </xdr:from>
    <xdr:ext cx="762000" cy="259045"/>
    <xdr:sp macro="" textlink="">
      <xdr:nvSpPr>
        <xdr:cNvPr id="266" name="テキスト ボックス 265"/>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76200</xdr:rowOff>
    </xdr:from>
    <xdr:to>
      <xdr:col>24</xdr:col>
      <xdr:colOff>82550</xdr:colOff>
      <xdr:row>55</xdr:row>
      <xdr:rowOff>6350</xdr:rowOff>
    </xdr:to>
    <xdr:sp macro="" textlink="">
      <xdr:nvSpPr>
        <xdr:cNvPr id="272" name="円/楕円 271"/>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156227</xdr:rowOff>
    </xdr:from>
    <xdr:ext cx="762000" cy="259045"/>
    <xdr:sp macro="" textlink="">
      <xdr:nvSpPr>
        <xdr:cNvPr id="273"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57150</xdr:rowOff>
    </xdr:from>
    <xdr:to>
      <xdr:col>22</xdr:col>
      <xdr:colOff>615950</xdr:colOff>
      <xdr:row>54</xdr:row>
      <xdr:rowOff>158750</xdr:rowOff>
    </xdr:to>
    <xdr:sp macro="" textlink="">
      <xdr:nvSpPr>
        <xdr:cNvPr id="274" name="円/楕円 273"/>
        <xdr:cNvSpPr/>
      </xdr:nvSpPr>
      <xdr:spPr>
        <a:xfrm>
          <a:off x="15621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168927</xdr:rowOff>
    </xdr:from>
    <xdr:ext cx="736600" cy="259045"/>
    <xdr:sp macro="" textlink="">
      <xdr:nvSpPr>
        <xdr:cNvPr id="275" name="テキスト ボックス 274"/>
        <xdr:cNvSpPr txBox="1"/>
      </xdr:nvSpPr>
      <xdr:spPr>
        <a:xfrm>
          <a:off x="15290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6" name="円/楕円 275"/>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7" name="テキスト ボックス 276"/>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76200</xdr:rowOff>
    </xdr:from>
    <xdr:to>
      <xdr:col>20</xdr:col>
      <xdr:colOff>209550</xdr:colOff>
      <xdr:row>56</xdr:row>
      <xdr:rowOff>6350</xdr:rowOff>
    </xdr:to>
    <xdr:sp macro="" textlink="">
      <xdr:nvSpPr>
        <xdr:cNvPr id="278" name="円/楕円 277"/>
        <xdr:cNvSpPr/>
      </xdr:nvSpPr>
      <xdr:spPr>
        <a:xfrm>
          <a:off x="13843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16527</xdr:rowOff>
    </xdr:from>
    <xdr:ext cx="762000" cy="259045"/>
    <xdr:sp macro="" textlink="">
      <xdr:nvSpPr>
        <xdr:cNvPr id="279" name="テキスト ボックス 278"/>
        <xdr:cNvSpPr txBox="1"/>
      </xdr:nvSpPr>
      <xdr:spPr>
        <a:xfrm>
          <a:off x="13512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80" name="円/楕円 279"/>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81" name="テキスト ボックス 280"/>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比率計算の分子である、経常一般財源を財源とする補助費等は、私立認可保育所設置支援事業等の増により、前年度比</a:t>
          </a:r>
          <a:r>
            <a:rPr kumimoji="1" lang="en-US" altLang="ja-JP" sz="1300">
              <a:latin typeface="ＭＳ Ｐゴシック"/>
            </a:rPr>
            <a:t>7.6</a:t>
          </a:r>
          <a:r>
            <a:rPr kumimoji="1" lang="ja-JP" altLang="en-US" sz="1300">
              <a:latin typeface="ＭＳ Ｐゴシック"/>
            </a:rPr>
            <a:t>ポイント増加しました。その結果、補助費等の割合は</a:t>
          </a:r>
          <a:r>
            <a:rPr kumimoji="1" lang="en-US" altLang="ja-JP" sz="1300">
              <a:latin typeface="ＭＳ Ｐゴシック"/>
            </a:rPr>
            <a:t>6.3</a:t>
          </a:r>
          <a:r>
            <a:rPr kumimoji="1" lang="ja-JP" altLang="en-US" sz="1300">
              <a:latin typeface="ＭＳ Ｐゴシック"/>
            </a:rPr>
            <a:t>％と前年度比</a:t>
          </a:r>
          <a:r>
            <a:rPr kumimoji="1" lang="en-US" altLang="ja-JP" sz="1300">
              <a:latin typeface="ＭＳ Ｐゴシック"/>
            </a:rPr>
            <a:t>0.3</a:t>
          </a:r>
          <a:r>
            <a:rPr kumimoji="1" lang="ja-JP" altLang="en-US" sz="1300">
              <a:latin typeface="ＭＳ Ｐゴシック"/>
            </a:rPr>
            <a:t>ポイント上昇しました。</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69850</xdr:rowOff>
    </xdr:from>
    <xdr:to>
      <xdr:col>24</xdr:col>
      <xdr:colOff>31750</xdr:colOff>
      <xdr:row>37</xdr:row>
      <xdr:rowOff>165100</xdr:rowOff>
    </xdr:to>
    <xdr:cxnSp macro="">
      <xdr:nvCxnSpPr>
        <xdr:cNvPr id="309" name="直線コネクタ 308"/>
        <xdr:cNvCxnSpPr/>
      </xdr:nvCxnSpPr>
      <xdr:spPr>
        <a:xfrm flipV="1">
          <a:off x="16510000" y="5899150"/>
          <a:ext cx="0" cy="60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137177</xdr:rowOff>
    </xdr:from>
    <xdr:ext cx="762000" cy="259045"/>
    <xdr:sp macro="" textlink="">
      <xdr:nvSpPr>
        <xdr:cNvPr id="310" name="補助費等最小値テキスト"/>
        <xdr:cNvSpPr txBox="1"/>
      </xdr:nvSpPr>
      <xdr:spPr>
        <a:xfrm>
          <a:off x="16598900" y="648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37</xdr:row>
      <xdr:rowOff>165100</xdr:rowOff>
    </xdr:from>
    <xdr:to>
      <xdr:col>24</xdr:col>
      <xdr:colOff>120650</xdr:colOff>
      <xdr:row>37</xdr:row>
      <xdr:rowOff>165100</xdr:rowOff>
    </xdr:to>
    <xdr:cxnSp macro="">
      <xdr:nvCxnSpPr>
        <xdr:cNvPr id="311" name="直線コネクタ 310"/>
        <xdr:cNvCxnSpPr/>
      </xdr:nvCxnSpPr>
      <xdr:spPr>
        <a:xfrm>
          <a:off x="16421100" y="650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156227</xdr:rowOff>
    </xdr:from>
    <xdr:ext cx="762000" cy="259045"/>
    <xdr:sp macro="" textlink="">
      <xdr:nvSpPr>
        <xdr:cNvPr id="312" name="補助費等最大値テキスト"/>
        <xdr:cNvSpPr txBox="1"/>
      </xdr:nvSpPr>
      <xdr:spPr>
        <a:xfrm>
          <a:off x="16598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69850</xdr:rowOff>
    </xdr:from>
    <xdr:to>
      <xdr:col>24</xdr:col>
      <xdr:colOff>120650</xdr:colOff>
      <xdr:row>34</xdr:row>
      <xdr:rowOff>69850</xdr:rowOff>
    </xdr:to>
    <xdr:cxnSp macro="">
      <xdr:nvCxnSpPr>
        <xdr:cNvPr id="313" name="直線コネクタ 312"/>
        <xdr:cNvCxnSpPr/>
      </xdr:nvCxnSpPr>
      <xdr:spPr>
        <a:xfrm>
          <a:off x="16421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127000</xdr:rowOff>
    </xdr:to>
    <xdr:cxnSp macro="">
      <xdr:nvCxnSpPr>
        <xdr:cNvPr id="314" name="直線コネクタ 313"/>
        <xdr:cNvCxnSpPr/>
      </xdr:nvCxnSpPr>
      <xdr:spPr>
        <a:xfrm>
          <a:off x="15671800" y="6413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168927</xdr:rowOff>
    </xdr:from>
    <xdr:ext cx="762000" cy="259045"/>
    <xdr:sp macro="" textlink="">
      <xdr:nvSpPr>
        <xdr:cNvPr id="315" name="補助費等平均値テキスト"/>
        <xdr:cNvSpPr txBox="1"/>
      </xdr:nvSpPr>
      <xdr:spPr>
        <a:xfrm>
          <a:off x="16598900" y="599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152400</xdr:rowOff>
    </xdr:from>
    <xdr:to>
      <xdr:col>24</xdr:col>
      <xdr:colOff>82550</xdr:colOff>
      <xdr:row>36</xdr:row>
      <xdr:rowOff>82550</xdr:rowOff>
    </xdr:to>
    <xdr:sp macro="" textlink="">
      <xdr:nvSpPr>
        <xdr:cNvPr id="316" name="フローチャート : 判断 315"/>
        <xdr:cNvSpPr/>
      </xdr:nvSpPr>
      <xdr:spPr>
        <a:xfrm>
          <a:off x="164592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40</xdr:row>
      <xdr:rowOff>50800</xdr:rowOff>
    </xdr:to>
    <xdr:cxnSp macro="">
      <xdr:nvCxnSpPr>
        <xdr:cNvPr id="317" name="直線コネクタ 316"/>
        <xdr:cNvCxnSpPr/>
      </xdr:nvCxnSpPr>
      <xdr:spPr>
        <a:xfrm flipV="1">
          <a:off x="14782800" y="64135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38100</xdr:rowOff>
    </xdr:from>
    <xdr:to>
      <xdr:col>22</xdr:col>
      <xdr:colOff>615950</xdr:colOff>
      <xdr:row>37</xdr:row>
      <xdr:rowOff>139700</xdr:rowOff>
    </xdr:to>
    <xdr:sp macro="" textlink="">
      <xdr:nvSpPr>
        <xdr:cNvPr id="318" name="フローチャート : 判断 317"/>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124477</xdr:rowOff>
    </xdr:from>
    <xdr:ext cx="736600" cy="259045"/>
    <xdr:sp macro="" textlink="">
      <xdr:nvSpPr>
        <xdr:cNvPr id="319" name="テキスト ボックス 318"/>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31750</xdr:rowOff>
    </xdr:from>
    <xdr:to>
      <xdr:col>21</xdr:col>
      <xdr:colOff>361950</xdr:colOff>
      <xdr:row>40</xdr:row>
      <xdr:rowOff>50800</xdr:rowOff>
    </xdr:to>
    <xdr:cxnSp macro="">
      <xdr:nvCxnSpPr>
        <xdr:cNvPr id="320" name="直線コネクタ 319"/>
        <xdr:cNvCxnSpPr/>
      </xdr:nvCxnSpPr>
      <xdr:spPr>
        <a:xfrm>
          <a:off x="13893800" y="6718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114300</xdr:rowOff>
    </xdr:from>
    <xdr:to>
      <xdr:col>21</xdr:col>
      <xdr:colOff>412750</xdr:colOff>
      <xdr:row>38</xdr:row>
      <xdr:rowOff>44450</xdr:rowOff>
    </xdr:to>
    <xdr:sp macro="" textlink="">
      <xdr:nvSpPr>
        <xdr:cNvPr id="321" name="フローチャート : 判断 320"/>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54627</xdr:rowOff>
    </xdr:from>
    <xdr:ext cx="762000" cy="259045"/>
    <xdr:sp macro="" textlink="">
      <xdr:nvSpPr>
        <xdr:cNvPr id="322" name="テキスト ボックス 321"/>
        <xdr:cNvSpPr txBox="1"/>
      </xdr:nvSpPr>
      <xdr:spPr>
        <a:xfrm>
          <a:off x="14401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31750</xdr:rowOff>
    </xdr:from>
    <xdr:to>
      <xdr:col>20</xdr:col>
      <xdr:colOff>158750</xdr:colOff>
      <xdr:row>39</xdr:row>
      <xdr:rowOff>69850</xdr:rowOff>
    </xdr:to>
    <xdr:cxnSp macro="">
      <xdr:nvCxnSpPr>
        <xdr:cNvPr id="323" name="直線コネクタ 322"/>
        <xdr:cNvCxnSpPr/>
      </xdr:nvCxnSpPr>
      <xdr:spPr>
        <a:xfrm flipV="1">
          <a:off x="13004800" y="671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0</xdr:rowOff>
    </xdr:from>
    <xdr:to>
      <xdr:col>20</xdr:col>
      <xdr:colOff>209550</xdr:colOff>
      <xdr:row>38</xdr:row>
      <xdr:rowOff>101600</xdr:rowOff>
    </xdr:to>
    <xdr:sp macro="" textlink="">
      <xdr:nvSpPr>
        <xdr:cNvPr id="324" name="フローチャート : 判断 323"/>
        <xdr:cNvSpPr/>
      </xdr:nvSpPr>
      <xdr:spPr>
        <a:xfrm>
          <a:off x="13843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111777</xdr:rowOff>
    </xdr:from>
    <xdr:ext cx="762000" cy="259045"/>
    <xdr:sp macro="" textlink="">
      <xdr:nvSpPr>
        <xdr:cNvPr id="325" name="テキスト ボックス 324"/>
        <xdr:cNvSpPr txBox="1"/>
      </xdr:nvSpPr>
      <xdr:spPr>
        <a:xfrm>
          <a:off x="13512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152400</xdr:rowOff>
    </xdr:from>
    <xdr:to>
      <xdr:col>19</xdr:col>
      <xdr:colOff>6350</xdr:colOff>
      <xdr:row>38</xdr:row>
      <xdr:rowOff>82550</xdr:rowOff>
    </xdr:to>
    <xdr:sp macro="" textlink="">
      <xdr:nvSpPr>
        <xdr:cNvPr id="326" name="フローチャート : 判断 325"/>
        <xdr:cNvSpPr/>
      </xdr:nvSpPr>
      <xdr:spPr>
        <a:xfrm>
          <a:off x="12954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92727</xdr:rowOff>
    </xdr:from>
    <xdr:ext cx="762000" cy="259045"/>
    <xdr:sp macro="" textlink="">
      <xdr:nvSpPr>
        <xdr:cNvPr id="327" name="テキスト ボックス 326"/>
        <xdr:cNvSpPr txBox="1"/>
      </xdr:nvSpPr>
      <xdr:spPr>
        <a:xfrm>
          <a:off x="12623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76200</xdr:rowOff>
    </xdr:from>
    <xdr:to>
      <xdr:col>24</xdr:col>
      <xdr:colOff>82550</xdr:colOff>
      <xdr:row>38</xdr:row>
      <xdr:rowOff>6350</xdr:rowOff>
    </xdr:to>
    <xdr:sp macro="" textlink="">
      <xdr:nvSpPr>
        <xdr:cNvPr id="333" name="円/楕円 332"/>
        <xdr:cNvSpPr/>
      </xdr:nvSpPr>
      <xdr:spPr>
        <a:xfrm>
          <a:off x="164592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156227</xdr:rowOff>
    </xdr:from>
    <xdr:ext cx="762000" cy="259045"/>
    <xdr:sp macro="" textlink="">
      <xdr:nvSpPr>
        <xdr:cNvPr id="334" name="補助費等該当値テキスト"/>
        <xdr:cNvSpPr txBox="1"/>
      </xdr:nvSpPr>
      <xdr:spPr>
        <a:xfrm>
          <a:off x="16598900" y="632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35" name="円/楕円 334"/>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36" name="テキスト ボックス 335"/>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0</xdr:rowOff>
    </xdr:from>
    <xdr:to>
      <xdr:col>21</xdr:col>
      <xdr:colOff>412750</xdr:colOff>
      <xdr:row>40</xdr:row>
      <xdr:rowOff>101600</xdr:rowOff>
    </xdr:to>
    <xdr:sp macro="" textlink="">
      <xdr:nvSpPr>
        <xdr:cNvPr id="337" name="円/楕円 336"/>
        <xdr:cNvSpPr/>
      </xdr:nvSpPr>
      <xdr:spPr>
        <a:xfrm>
          <a:off x="14732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86377</xdr:rowOff>
    </xdr:from>
    <xdr:ext cx="762000" cy="259045"/>
    <xdr:sp macro="" textlink="">
      <xdr:nvSpPr>
        <xdr:cNvPr id="338" name="テキスト ボックス 337"/>
        <xdr:cNvSpPr txBox="1"/>
      </xdr:nvSpPr>
      <xdr:spPr>
        <a:xfrm>
          <a:off x="1440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152400</xdr:rowOff>
    </xdr:from>
    <xdr:to>
      <xdr:col>20</xdr:col>
      <xdr:colOff>209550</xdr:colOff>
      <xdr:row>39</xdr:row>
      <xdr:rowOff>82550</xdr:rowOff>
    </xdr:to>
    <xdr:sp macro="" textlink="">
      <xdr:nvSpPr>
        <xdr:cNvPr id="339" name="円/楕円 338"/>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67327</xdr:rowOff>
    </xdr:from>
    <xdr:ext cx="762000" cy="259045"/>
    <xdr:sp macro="" textlink="">
      <xdr:nvSpPr>
        <xdr:cNvPr id="340" name="テキスト ボックス 339"/>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19050</xdr:rowOff>
    </xdr:from>
    <xdr:to>
      <xdr:col>19</xdr:col>
      <xdr:colOff>6350</xdr:colOff>
      <xdr:row>39</xdr:row>
      <xdr:rowOff>120650</xdr:rowOff>
    </xdr:to>
    <xdr:sp macro="" textlink="">
      <xdr:nvSpPr>
        <xdr:cNvPr id="341" name="円/楕円 340"/>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105427</xdr:rowOff>
    </xdr:from>
    <xdr:ext cx="762000" cy="259045"/>
    <xdr:sp macro="" textlink="">
      <xdr:nvSpPr>
        <xdr:cNvPr id="342" name="テキスト ボックス 341"/>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比率計算の分子である、経常一般財源を財源とする公債費は、</a:t>
          </a:r>
          <a:r>
            <a:rPr kumimoji="1" lang="en-US" altLang="ja-JP" sz="1300">
              <a:latin typeface="ＭＳ Ｐゴシック"/>
            </a:rPr>
            <a:t>26</a:t>
          </a:r>
          <a:r>
            <a:rPr kumimoji="1" lang="ja-JP" altLang="en-US" sz="1300">
              <a:latin typeface="ＭＳ Ｐゴシック"/>
            </a:rPr>
            <a:t>年度に一部の区債の償還が完了したため、前年度比</a:t>
          </a:r>
          <a:r>
            <a:rPr kumimoji="1" lang="en-US" altLang="ja-JP" sz="1300">
              <a:latin typeface="ＭＳ Ｐゴシック"/>
            </a:rPr>
            <a:t>3.5</a:t>
          </a:r>
          <a:r>
            <a:rPr kumimoji="1" lang="ja-JP" altLang="en-US" sz="1300">
              <a:latin typeface="ＭＳ Ｐゴシック"/>
            </a:rPr>
            <a:t>ポイント減少しました。その結果、公債費の割合は</a:t>
          </a:r>
          <a:r>
            <a:rPr kumimoji="1" lang="en-US" altLang="ja-JP" sz="1300">
              <a:latin typeface="ＭＳ Ｐゴシック"/>
            </a:rPr>
            <a:t>1.2</a:t>
          </a:r>
          <a:r>
            <a:rPr kumimoji="1" lang="ja-JP" altLang="en-US" sz="1300">
              <a:latin typeface="ＭＳ Ｐゴシック"/>
            </a:rPr>
            <a:t>％と前年度比</a:t>
          </a:r>
          <a:r>
            <a:rPr kumimoji="1" lang="en-US" altLang="ja-JP" sz="1300">
              <a:latin typeface="ＭＳ Ｐゴシック"/>
            </a:rPr>
            <a:t>0.1</a:t>
          </a:r>
          <a:r>
            <a:rPr kumimoji="1" lang="ja-JP" altLang="en-US" sz="1300">
              <a:latin typeface="ＭＳ Ｐゴシック"/>
            </a:rPr>
            <a:t>ポイント低下しました。</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12700</xdr:rowOff>
    </xdr:to>
    <xdr:cxnSp macro="">
      <xdr:nvCxnSpPr>
        <xdr:cNvPr id="369" name="直線コネクタ 368"/>
        <xdr:cNvCxnSpPr/>
      </xdr:nvCxnSpPr>
      <xdr:spPr>
        <a:xfrm flipV="1">
          <a:off x="4826000" y="12738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156227</xdr:rowOff>
    </xdr:from>
    <xdr:ext cx="762000" cy="259045"/>
    <xdr:sp macro="" textlink="">
      <xdr:nvSpPr>
        <xdr:cNvPr id="370"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82</xdr:row>
      <xdr:rowOff>12700</xdr:rowOff>
    </xdr:from>
    <xdr:to>
      <xdr:col>7</xdr:col>
      <xdr:colOff>104775</xdr:colOff>
      <xdr:row>82</xdr:row>
      <xdr:rowOff>12700</xdr:rowOff>
    </xdr:to>
    <xdr:cxnSp macro="">
      <xdr:nvCxnSpPr>
        <xdr:cNvPr id="371" name="直線コネクタ 370"/>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2"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3" name="直線コネクタ 372"/>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50800</xdr:rowOff>
    </xdr:from>
    <xdr:to>
      <xdr:col>7</xdr:col>
      <xdr:colOff>15875</xdr:colOff>
      <xdr:row>74</xdr:row>
      <xdr:rowOff>69850</xdr:rowOff>
    </xdr:to>
    <xdr:cxnSp macro="">
      <xdr:nvCxnSpPr>
        <xdr:cNvPr id="374" name="直線コネクタ 373"/>
        <xdr:cNvCxnSpPr/>
      </xdr:nvCxnSpPr>
      <xdr:spPr>
        <a:xfrm flipV="1">
          <a:off x="3987800" y="12738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86377</xdr:rowOff>
    </xdr:from>
    <xdr:ext cx="762000" cy="259045"/>
    <xdr:sp macro="" textlink="">
      <xdr:nvSpPr>
        <xdr:cNvPr id="375"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76" name="フローチャート : 判断 375"/>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69850</xdr:rowOff>
    </xdr:from>
    <xdr:to>
      <xdr:col>5</xdr:col>
      <xdr:colOff>549275</xdr:colOff>
      <xdr:row>74</xdr:row>
      <xdr:rowOff>107950</xdr:rowOff>
    </xdr:to>
    <xdr:cxnSp macro="">
      <xdr:nvCxnSpPr>
        <xdr:cNvPr id="377" name="直線コネクタ 376"/>
        <xdr:cNvCxnSpPr/>
      </xdr:nvCxnSpPr>
      <xdr:spPr>
        <a:xfrm flipV="1">
          <a:off x="3098800" y="12757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114300</xdr:rowOff>
    </xdr:from>
    <xdr:to>
      <xdr:col>5</xdr:col>
      <xdr:colOff>600075</xdr:colOff>
      <xdr:row>78</xdr:row>
      <xdr:rowOff>44450</xdr:rowOff>
    </xdr:to>
    <xdr:sp macro="" textlink="">
      <xdr:nvSpPr>
        <xdr:cNvPr id="378" name="フローチャート : 判断 377"/>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29227</xdr:rowOff>
    </xdr:from>
    <xdr:ext cx="736600" cy="259045"/>
    <xdr:sp macro="" textlink="">
      <xdr:nvSpPr>
        <xdr:cNvPr id="379" name="テキスト ボックス 378"/>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107950</xdr:rowOff>
    </xdr:from>
    <xdr:to>
      <xdr:col>4</xdr:col>
      <xdr:colOff>346075</xdr:colOff>
      <xdr:row>74</xdr:row>
      <xdr:rowOff>127000</xdr:rowOff>
    </xdr:to>
    <xdr:cxnSp macro="">
      <xdr:nvCxnSpPr>
        <xdr:cNvPr id="380" name="直線コネクタ 379"/>
        <xdr:cNvCxnSpPr/>
      </xdr:nvCxnSpPr>
      <xdr:spPr>
        <a:xfrm flipV="1">
          <a:off x="2209800" y="12795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152400</xdr:rowOff>
    </xdr:from>
    <xdr:to>
      <xdr:col>4</xdr:col>
      <xdr:colOff>396875</xdr:colOff>
      <xdr:row>78</xdr:row>
      <xdr:rowOff>82550</xdr:rowOff>
    </xdr:to>
    <xdr:sp macro="" textlink="">
      <xdr:nvSpPr>
        <xdr:cNvPr id="381" name="フローチャート : 判断 380"/>
        <xdr:cNvSpPr/>
      </xdr:nvSpPr>
      <xdr:spPr>
        <a:xfrm>
          <a:off x="3048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67327</xdr:rowOff>
    </xdr:from>
    <xdr:ext cx="762000" cy="259045"/>
    <xdr:sp macro="" textlink="">
      <xdr:nvSpPr>
        <xdr:cNvPr id="382" name="テキスト ボックス 381"/>
        <xdr:cNvSpPr txBox="1"/>
      </xdr:nvSpPr>
      <xdr:spPr>
        <a:xfrm>
          <a:off x="2717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127000</xdr:rowOff>
    </xdr:from>
    <xdr:to>
      <xdr:col>3</xdr:col>
      <xdr:colOff>142875</xdr:colOff>
      <xdr:row>74</xdr:row>
      <xdr:rowOff>127000</xdr:rowOff>
    </xdr:to>
    <xdr:cxnSp macro="">
      <xdr:nvCxnSpPr>
        <xdr:cNvPr id="383" name="直線コネクタ 382"/>
        <xdr:cNvCxnSpPr/>
      </xdr:nvCxnSpPr>
      <xdr:spPr>
        <a:xfrm>
          <a:off x="1320800" y="1281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95250</xdr:rowOff>
    </xdr:from>
    <xdr:to>
      <xdr:col>3</xdr:col>
      <xdr:colOff>193675</xdr:colOff>
      <xdr:row>79</xdr:row>
      <xdr:rowOff>25400</xdr:rowOff>
    </xdr:to>
    <xdr:sp macro="" textlink="">
      <xdr:nvSpPr>
        <xdr:cNvPr id="384" name="フローチャート : 判断 383"/>
        <xdr:cNvSpPr/>
      </xdr:nvSpPr>
      <xdr:spPr>
        <a:xfrm>
          <a:off x="21590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10177</xdr:rowOff>
    </xdr:from>
    <xdr:ext cx="762000" cy="259045"/>
    <xdr:sp macro="" textlink="">
      <xdr:nvSpPr>
        <xdr:cNvPr id="385" name="テキスト ボックス 384"/>
        <xdr:cNvSpPr txBox="1"/>
      </xdr:nvSpPr>
      <xdr:spPr>
        <a:xfrm>
          <a:off x="1828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38100</xdr:rowOff>
    </xdr:from>
    <xdr:to>
      <xdr:col>1</xdr:col>
      <xdr:colOff>676275</xdr:colOff>
      <xdr:row>79</xdr:row>
      <xdr:rowOff>139700</xdr:rowOff>
    </xdr:to>
    <xdr:sp macro="" textlink="">
      <xdr:nvSpPr>
        <xdr:cNvPr id="386" name="フローチャート : 判断 385"/>
        <xdr:cNvSpPr/>
      </xdr:nvSpPr>
      <xdr:spPr>
        <a:xfrm>
          <a:off x="1270000" y="135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124477</xdr:rowOff>
    </xdr:from>
    <xdr:ext cx="762000" cy="259045"/>
    <xdr:sp macro="" textlink="">
      <xdr:nvSpPr>
        <xdr:cNvPr id="387" name="テキスト ボックス 386"/>
        <xdr:cNvSpPr txBox="1"/>
      </xdr:nvSpPr>
      <xdr:spPr>
        <a:xfrm>
          <a:off x="939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0</xdr:rowOff>
    </xdr:from>
    <xdr:to>
      <xdr:col>7</xdr:col>
      <xdr:colOff>66675</xdr:colOff>
      <xdr:row>74</xdr:row>
      <xdr:rowOff>101600</xdr:rowOff>
    </xdr:to>
    <xdr:sp macro="" textlink="">
      <xdr:nvSpPr>
        <xdr:cNvPr id="393" name="円/楕円 392"/>
        <xdr:cNvSpPr/>
      </xdr:nvSpPr>
      <xdr:spPr>
        <a:xfrm>
          <a:off x="4775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80027</xdr:rowOff>
    </xdr:from>
    <xdr:ext cx="762000" cy="259045"/>
    <xdr:sp macro="" textlink="">
      <xdr:nvSpPr>
        <xdr:cNvPr id="394" name="公債費該当値テキスト"/>
        <xdr:cNvSpPr txBox="1"/>
      </xdr:nvSpPr>
      <xdr:spPr>
        <a:xfrm>
          <a:off x="49149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19050</xdr:rowOff>
    </xdr:from>
    <xdr:to>
      <xdr:col>5</xdr:col>
      <xdr:colOff>600075</xdr:colOff>
      <xdr:row>74</xdr:row>
      <xdr:rowOff>120650</xdr:rowOff>
    </xdr:to>
    <xdr:sp macro="" textlink="">
      <xdr:nvSpPr>
        <xdr:cNvPr id="395" name="円/楕円 394"/>
        <xdr:cNvSpPr/>
      </xdr:nvSpPr>
      <xdr:spPr>
        <a:xfrm>
          <a:off x="3937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130827</xdr:rowOff>
    </xdr:from>
    <xdr:ext cx="736600" cy="259045"/>
    <xdr:sp macro="" textlink="">
      <xdr:nvSpPr>
        <xdr:cNvPr id="396" name="テキスト ボックス 395"/>
        <xdr:cNvSpPr txBox="1"/>
      </xdr:nvSpPr>
      <xdr:spPr>
        <a:xfrm>
          <a:off x="3606800" y="1247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57150</xdr:rowOff>
    </xdr:from>
    <xdr:to>
      <xdr:col>4</xdr:col>
      <xdr:colOff>396875</xdr:colOff>
      <xdr:row>74</xdr:row>
      <xdr:rowOff>158750</xdr:rowOff>
    </xdr:to>
    <xdr:sp macro="" textlink="">
      <xdr:nvSpPr>
        <xdr:cNvPr id="397" name="円/楕円 396"/>
        <xdr:cNvSpPr/>
      </xdr:nvSpPr>
      <xdr:spPr>
        <a:xfrm>
          <a:off x="3048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168927</xdr:rowOff>
    </xdr:from>
    <xdr:ext cx="762000" cy="259045"/>
    <xdr:sp macro="" textlink="">
      <xdr:nvSpPr>
        <xdr:cNvPr id="398" name="テキスト ボックス 397"/>
        <xdr:cNvSpPr txBox="1"/>
      </xdr:nvSpPr>
      <xdr:spPr>
        <a:xfrm>
          <a:off x="2717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76200</xdr:rowOff>
    </xdr:from>
    <xdr:to>
      <xdr:col>3</xdr:col>
      <xdr:colOff>193675</xdr:colOff>
      <xdr:row>75</xdr:row>
      <xdr:rowOff>6350</xdr:rowOff>
    </xdr:to>
    <xdr:sp macro="" textlink="">
      <xdr:nvSpPr>
        <xdr:cNvPr id="399" name="円/楕円 398"/>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16527</xdr:rowOff>
    </xdr:from>
    <xdr:ext cx="762000" cy="259045"/>
    <xdr:sp macro="" textlink="">
      <xdr:nvSpPr>
        <xdr:cNvPr id="400" name="テキスト ボックス 399"/>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401" name="円/楕円 400"/>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402" name="テキスト ボックス 401"/>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経常収支比率の割合が最も高い物件費の他、扶助費、維持補修費、補助費等及び繰出金が前年度比増加しており、比率が上昇しています。</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142240</xdr:rowOff>
    </xdr:from>
    <xdr:to>
      <xdr:col>24</xdr:col>
      <xdr:colOff>31750</xdr:colOff>
      <xdr:row>81</xdr:row>
      <xdr:rowOff>138430</xdr:rowOff>
    </xdr:to>
    <xdr:cxnSp macro="">
      <xdr:nvCxnSpPr>
        <xdr:cNvPr id="430" name="直線コネクタ 429"/>
        <xdr:cNvCxnSpPr/>
      </xdr:nvCxnSpPr>
      <xdr:spPr>
        <a:xfrm flipV="1">
          <a:off x="16510000" y="128295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110507</xdr:rowOff>
    </xdr:from>
    <xdr:ext cx="762000" cy="259045"/>
    <xdr:sp macro="" textlink="">
      <xdr:nvSpPr>
        <xdr:cNvPr id="43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138430</xdr:rowOff>
    </xdr:from>
    <xdr:to>
      <xdr:col>24</xdr:col>
      <xdr:colOff>120650</xdr:colOff>
      <xdr:row>81</xdr:row>
      <xdr:rowOff>138430</xdr:rowOff>
    </xdr:to>
    <xdr:cxnSp macro="">
      <xdr:nvCxnSpPr>
        <xdr:cNvPr id="432" name="直線コネクタ 43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57167</xdr:rowOff>
    </xdr:from>
    <xdr:ext cx="762000" cy="259045"/>
    <xdr:sp macro="" textlink="">
      <xdr:nvSpPr>
        <xdr:cNvPr id="433" name="公債費以外最大値テキスト"/>
        <xdr:cNvSpPr txBox="1"/>
      </xdr:nvSpPr>
      <xdr:spPr>
        <a:xfrm>
          <a:off x="16598900" y="1257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23</xdr:col>
      <xdr:colOff>628650</xdr:colOff>
      <xdr:row>74</xdr:row>
      <xdr:rowOff>142240</xdr:rowOff>
    </xdr:from>
    <xdr:to>
      <xdr:col>24</xdr:col>
      <xdr:colOff>120650</xdr:colOff>
      <xdr:row>74</xdr:row>
      <xdr:rowOff>142240</xdr:rowOff>
    </xdr:to>
    <xdr:cxnSp macro="">
      <xdr:nvCxnSpPr>
        <xdr:cNvPr id="434" name="直線コネクタ 433"/>
        <xdr:cNvCxnSpPr/>
      </xdr:nvCxnSpPr>
      <xdr:spPr>
        <a:xfrm>
          <a:off x="16421100" y="1282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27940</xdr:rowOff>
    </xdr:from>
    <xdr:to>
      <xdr:col>24</xdr:col>
      <xdr:colOff>31750</xdr:colOff>
      <xdr:row>74</xdr:row>
      <xdr:rowOff>142240</xdr:rowOff>
    </xdr:to>
    <xdr:cxnSp macro="">
      <xdr:nvCxnSpPr>
        <xdr:cNvPr id="435" name="直線コネクタ 434"/>
        <xdr:cNvCxnSpPr/>
      </xdr:nvCxnSpPr>
      <xdr:spPr>
        <a:xfrm>
          <a:off x="15671800" y="127152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139716</xdr:rowOff>
    </xdr:from>
    <xdr:ext cx="762000" cy="259045"/>
    <xdr:sp macro="" textlink="">
      <xdr:nvSpPr>
        <xdr:cNvPr id="436" name="公債費以外平均値テキスト"/>
        <xdr:cNvSpPr txBox="1"/>
      </xdr:nvSpPr>
      <xdr:spPr>
        <a:xfrm>
          <a:off x="16598900" y="13512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37" name="フローチャート : 判断 436"/>
        <xdr:cNvSpPr/>
      </xdr:nvSpPr>
      <xdr:spPr>
        <a:xfrm>
          <a:off x="164592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27940</xdr:rowOff>
    </xdr:from>
    <xdr:to>
      <xdr:col>22</xdr:col>
      <xdr:colOff>565150</xdr:colOff>
      <xdr:row>77</xdr:row>
      <xdr:rowOff>115570</xdr:rowOff>
    </xdr:to>
    <xdr:cxnSp macro="">
      <xdr:nvCxnSpPr>
        <xdr:cNvPr id="438" name="直線コネクタ 437"/>
        <xdr:cNvCxnSpPr/>
      </xdr:nvCxnSpPr>
      <xdr:spPr>
        <a:xfrm flipV="1">
          <a:off x="14782800" y="12715240"/>
          <a:ext cx="8890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148589</xdr:rowOff>
    </xdr:from>
    <xdr:to>
      <xdr:col>22</xdr:col>
      <xdr:colOff>615950</xdr:colOff>
      <xdr:row>80</xdr:row>
      <xdr:rowOff>78739</xdr:rowOff>
    </xdr:to>
    <xdr:sp macro="" textlink="">
      <xdr:nvSpPr>
        <xdr:cNvPr id="439" name="フローチャート : 判断 438"/>
        <xdr:cNvSpPr/>
      </xdr:nvSpPr>
      <xdr:spPr>
        <a:xfrm>
          <a:off x="15621000" y="136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63516</xdr:rowOff>
    </xdr:from>
    <xdr:ext cx="736600" cy="259045"/>
    <xdr:sp macro="" textlink="">
      <xdr:nvSpPr>
        <xdr:cNvPr id="440" name="テキスト ボックス 439"/>
        <xdr:cNvSpPr txBox="1"/>
      </xdr:nvSpPr>
      <xdr:spPr>
        <a:xfrm>
          <a:off x="15290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78</xdr:row>
      <xdr:rowOff>96520</xdr:rowOff>
    </xdr:to>
    <xdr:cxnSp macro="">
      <xdr:nvCxnSpPr>
        <xdr:cNvPr id="441" name="直線コネクタ 440"/>
        <xdr:cNvCxnSpPr/>
      </xdr:nvCxnSpPr>
      <xdr:spPr>
        <a:xfrm flipV="1">
          <a:off x="13893800" y="133172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80</xdr:row>
      <xdr:rowOff>121920</xdr:rowOff>
    </xdr:from>
    <xdr:to>
      <xdr:col>21</xdr:col>
      <xdr:colOff>412750</xdr:colOff>
      <xdr:row>81</xdr:row>
      <xdr:rowOff>52070</xdr:rowOff>
    </xdr:to>
    <xdr:sp macro="" textlink="">
      <xdr:nvSpPr>
        <xdr:cNvPr id="442" name="フローチャート : 判断 441"/>
        <xdr:cNvSpPr/>
      </xdr:nvSpPr>
      <xdr:spPr>
        <a:xfrm>
          <a:off x="14732000" y="1383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36847</xdr:rowOff>
    </xdr:from>
    <xdr:ext cx="762000" cy="259045"/>
    <xdr:sp macro="" textlink="">
      <xdr:nvSpPr>
        <xdr:cNvPr id="443" name="テキスト ボックス 442"/>
        <xdr:cNvSpPr txBox="1"/>
      </xdr:nvSpPr>
      <xdr:spPr>
        <a:xfrm>
          <a:off x="14401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66039</xdr:rowOff>
    </xdr:from>
    <xdr:to>
      <xdr:col>20</xdr:col>
      <xdr:colOff>158750</xdr:colOff>
      <xdr:row>78</xdr:row>
      <xdr:rowOff>96520</xdr:rowOff>
    </xdr:to>
    <xdr:cxnSp macro="">
      <xdr:nvCxnSpPr>
        <xdr:cNvPr id="444" name="直線コネクタ 443"/>
        <xdr:cNvCxnSpPr/>
      </xdr:nvCxnSpPr>
      <xdr:spPr>
        <a:xfrm>
          <a:off x="13004800" y="13439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81</xdr:row>
      <xdr:rowOff>133350</xdr:rowOff>
    </xdr:from>
    <xdr:to>
      <xdr:col>20</xdr:col>
      <xdr:colOff>209550</xdr:colOff>
      <xdr:row>82</xdr:row>
      <xdr:rowOff>63500</xdr:rowOff>
    </xdr:to>
    <xdr:sp macro="" textlink="">
      <xdr:nvSpPr>
        <xdr:cNvPr id="445" name="フローチャート : 判断 444"/>
        <xdr:cNvSpPr/>
      </xdr:nvSpPr>
      <xdr:spPr>
        <a:xfrm>
          <a:off x="138430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82</xdr:row>
      <xdr:rowOff>48277</xdr:rowOff>
    </xdr:from>
    <xdr:ext cx="762000" cy="259045"/>
    <xdr:sp macro="" textlink="">
      <xdr:nvSpPr>
        <xdr:cNvPr id="446" name="テキスト ボックス 445"/>
        <xdr:cNvSpPr txBox="1"/>
      </xdr:nvSpPr>
      <xdr:spPr>
        <a:xfrm>
          <a:off x="13512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590550</xdr:colOff>
      <xdr:row>81</xdr:row>
      <xdr:rowOff>133350</xdr:rowOff>
    </xdr:from>
    <xdr:to>
      <xdr:col>19</xdr:col>
      <xdr:colOff>6350</xdr:colOff>
      <xdr:row>82</xdr:row>
      <xdr:rowOff>63500</xdr:rowOff>
    </xdr:to>
    <xdr:sp macro="" textlink="">
      <xdr:nvSpPr>
        <xdr:cNvPr id="447" name="フローチャート : 判断 446"/>
        <xdr:cNvSpPr/>
      </xdr:nvSpPr>
      <xdr:spPr>
        <a:xfrm>
          <a:off x="129540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82</xdr:row>
      <xdr:rowOff>48277</xdr:rowOff>
    </xdr:from>
    <xdr:ext cx="762000" cy="259045"/>
    <xdr:sp macro="" textlink="">
      <xdr:nvSpPr>
        <xdr:cNvPr id="448" name="テキスト ボックス 447"/>
        <xdr:cNvSpPr txBox="1"/>
      </xdr:nvSpPr>
      <xdr:spPr>
        <a:xfrm>
          <a:off x="12623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91440</xdr:rowOff>
    </xdr:from>
    <xdr:to>
      <xdr:col>24</xdr:col>
      <xdr:colOff>82550</xdr:colOff>
      <xdr:row>75</xdr:row>
      <xdr:rowOff>21590</xdr:rowOff>
    </xdr:to>
    <xdr:sp macro="" textlink="">
      <xdr:nvSpPr>
        <xdr:cNvPr id="454" name="円/楕円 453"/>
        <xdr:cNvSpPr/>
      </xdr:nvSpPr>
      <xdr:spPr>
        <a:xfrm>
          <a:off x="16459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17</xdr:rowOff>
    </xdr:from>
    <xdr:ext cx="762000" cy="259045"/>
    <xdr:sp macro="" textlink="">
      <xdr:nvSpPr>
        <xdr:cNvPr id="455" name="公債費以外該当値テキスト"/>
        <xdr:cNvSpPr txBox="1"/>
      </xdr:nvSpPr>
      <xdr:spPr>
        <a:xfrm>
          <a:off x="16598900" y="126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148590</xdr:rowOff>
    </xdr:from>
    <xdr:to>
      <xdr:col>22</xdr:col>
      <xdr:colOff>615950</xdr:colOff>
      <xdr:row>74</xdr:row>
      <xdr:rowOff>78740</xdr:rowOff>
    </xdr:to>
    <xdr:sp macro="" textlink="">
      <xdr:nvSpPr>
        <xdr:cNvPr id="456" name="円/楕円 455"/>
        <xdr:cNvSpPr/>
      </xdr:nvSpPr>
      <xdr:spPr>
        <a:xfrm>
          <a:off x="15621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88917</xdr:rowOff>
    </xdr:from>
    <xdr:ext cx="736600" cy="259045"/>
    <xdr:sp macro="" textlink="">
      <xdr:nvSpPr>
        <xdr:cNvPr id="457" name="テキスト ボックス 456"/>
        <xdr:cNvSpPr txBox="1"/>
      </xdr:nvSpPr>
      <xdr:spPr>
        <a:xfrm>
          <a:off x="15290800" y="12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58" name="円/楕円 457"/>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59" name="テキスト ボックス 458"/>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45720</xdr:rowOff>
    </xdr:from>
    <xdr:to>
      <xdr:col>20</xdr:col>
      <xdr:colOff>209550</xdr:colOff>
      <xdr:row>78</xdr:row>
      <xdr:rowOff>147320</xdr:rowOff>
    </xdr:to>
    <xdr:sp macro="" textlink="">
      <xdr:nvSpPr>
        <xdr:cNvPr id="460" name="円/楕円 459"/>
        <xdr:cNvSpPr/>
      </xdr:nvSpPr>
      <xdr:spPr>
        <a:xfrm>
          <a:off x="13843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157497</xdr:rowOff>
    </xdr:from>
    <xdr:ext cx="762000" cy="259045"/>
    <xdr:sp macro="" textlink="">
      <xdr:nvSpPr>
        <xdr:cNvPr id="461" name="テキスト ボックス 460"/>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15239</xdr:rowOff>
    </xdr:from>
    <xdr:to>
      <xdr:col>19</xdr:col>
      <xdr:colOff>6350</xdr:colOff>
      <xdr:row>78</xdr:row>
      <xdr:rowOff>116839</xdr:rowOff>
    </xdr:to>
    <xdr:sp macro="" textlink="">
      <xdr:nvSpPr>
        <xdr:cNvPr id="462" name="円/楕円 461"/>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127016</xdr:rowOff>
    </xdr:from>
    <xdr:ext cx="762000" cy="259045"/>
    <xdr:sp macro="" textlink="">
      <xdr:nvSpPr>
        <xdr:cNvPr id="463" name="テキスト ボックス 462"/>
        <xdr:cNvSpPr txBox="1"/>
      </xdr:nvSpPr>
      <xdr:spPr>
        <a:xfrm>
          <a:off x="12623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東京都港区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146594</xdr:rowOff>
    </xdr:from>
    <xdr:to>
      <xdr:col>4</xdr:col>
      <xdr:colOff>1117600</xdr:colOff>
      <xdr:row>19</xdr:row>
      <xdr:rowOff>85722</xdr:rowOff>
    </xdr:to>
    <xdr:cxnSp macro="">
      <xdr:nvCxnSpPr>
        <xdr:cNvPr id="47" name="直線コネクタ 46"/>
        <xdr:cNvCxnSpPr/>
      </xdr:nvCxnSpPr>
      <xdr:spPr bwMode="auto">
        <a:xfrm flipV="1">
          <a:off x="5651500" y="1908719"/>
          <a:ext cx="0" cy="1482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57799</xdr:rowOff>
    </xdr:from>
    <xdr:ext cx="762000" cy="259045"/>
    <xdr:sp macro="" textlink="">
      <xdr:nvSpPr>
        <xdr:cNvPr id="48" name="人口1人当たり決算額の推移最小値テキスト130"/>
        <xdr:cNvSpPr txBox="1"/>
      </xdr:nvSpPr>
      <xdr:spPr>
        <a:xfrm>
          <a:off x="5740400" y="33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50,167</a:t>
          </a:r>
          <a:endParaRPr kumimoji="1" lang="ja-JP" altLang="en-US" sz="1000" b="1">
            <a:latin typeface="ＭＳ Ｐゴシック"/>
          </a:endParaRPr>
        </a:p>
      </xdr:txBody>
    </xdr:sp>
    <xdr:clientData/>
  </xdr:oneCellAnchor>
  <xdr:twoCellAnchor>
    <xdr:from>
      <xdr:col>4</xdr:col>
      <xdr:colOff>1028700</xdr:colOff>
      <xdr:row>19</xdr:row>
      <xdr:rowOff>85722</xdr:rowOff>
    </xdr:from>
    <xdr:to>
      <xdr:col>5</xdr:col>
      <xdr:colOff>73025</xdr:colOff>
      <xdr:row>19</xdr:row>
      <xdr:rowOff>85722</xdr:rowOff>
    </xdr:to>
    <xdr:cxnSp macro="">
      <xdr:nvCxnSpPr>
        <xdr:cNvPr id="49" name="直線コネクタ 48"/>
        <xdr:cNvCxnSpPr/>
      </xdr:nvCxnSpPr>
      <xdr:spPr bwMode="auto">
        <a:xfrm>
          <a:off x="5562600" y="3390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61521</xdr:rowOff>
    </xdr:from>
    <xdr:ext cx="762000" cy="259045"/>
    <xdr:sp macro="" textlink="">
      <xdr:nvSpPr>
        <xdr:cNvPr id="50" name="人口1人当たり決算額の推移最大値テキスト130"/>
        <xdr:cNvSpPr txBox="1"/>
      </xdr:nvSpPr>
      <xdr:spPr>
        <a:xfrm>
          <a:off x="5740400" y="165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186,325</a:t>
          </a:r>
          <a:endParaRPr kumimoji="1" lang="ja-JP" altLang="en-US" sz="1000" b="1">
            <a:latin typeface="ＭＳ Ｐゴシック"/>
          </a:endParaRPr>
        </a:p>
      </xdr:txBody>
    </xdr:sp>
    <xdr:clientData/>
  </xdr:oneCellAnchor>
  <xdr:twoCellAnchor>
    <xdr:from>
      <xdr:col>4</xdr:col>
      <xdr:colOff>1028700</xdr:colOff>
      <xdr:row>10</xdr:row>
      <xdr:rowOff>146594</xdr:rowOff>
    </xdr:from>
    <xdr:to>
      <xdr:col>5</xdr:col>
      <xdr:colOff>73025</xdr:colOff>
      <xdr:row>10</xdr:row>
      <xdr:rowOff>146594</xdr:rowOff>
    </xdr:to>
    <xdr:cxnSp macro="">
      <xdr:nvCxnSpPr>
        <xdr:cNvPr id="51" name="直線コネクタ 50"/>
        <xdr:cNvCxnSpPr/>
      </xdr:nvCxnSpPr>
      <xdr:spPr bwMode="auto">
        <a:xfrm>
          <a:off x="5562600" y="19087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112674</xdr:rowOff>
    </xdr:from>
    <xdr:to>
      <xdr:col>4</xdr:col>
      <xdr:colOff>1117600</xdr:colOff>
      <xdr:row>17</xdr:row>
      <xdr:rowOff>124975</xdr:rowOff>
    </xdr:to>
    <xdr:cxnSp macro="">
      <xdr:nvCxnSpPr>
        <xdr:cNvPr id="52" name="直線コネクタ 51"/>
        <xdr:cNvCxnSpPr/>
      </xdr:nvCxnSpPr>
      <xdr:spPr bwMode="auto">
        <a:xfrm>
          <a:off x="5003800" y="3074949"/>
          <a:ext cx="647700" cy="12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20671</xdr:rowOff>
    </xdr:from>
    <xdr:ext cx="762000" cy="259045"/>
    <xdr:sp macro="" textlink="">
      <xdr:nvSpPr>
        <xdr:cNvPr id="53" name="人口1人当たり決算額の推移平均値テキスト130"/>
        <xdr:cNvSpPr txBox="1"/>
      </xdr:nvSpPr>
      <xdr:spPr>
        <a:xfrm>
          <a:off x="5740400" y="3154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48594</xdr:rowOff>
    </xdr:from>
    <xdr:to>
      <xdr:col>5</xdr:col>
      <xdr:colOff>34925</xdr:colOff>
      <xdr:row>18</xdr:row>
      <xdr:rowOff>150194</xdr:rowOff>
    </xdr:to>
    <xdr:sp macro="" textlink="">
      <xdr:nvSpPr>
        <xdr:cNvPr id="54" name="フローチャート : 判断 53"/>
        <xdr:cNvSpPr/>
      </xdr:nvSpPr>
      <xdr:spPr bwMode="auto">
        <a:xfrm>
          <a:off x="56007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98523</xdr:rowOff>
    </xdr:from>
    <xdr:to>
      <xdr:col>4</xdr:col>
      <xdr:colOff>469900</xdr:colOff>
      <xdr:row>17</xdr:row>
      <xdr:rowOff>112674</xdr:rowOff>
    </xdr:to>
    <xdr:cxnSp macro="">
      <xdr:nvCxnSpPr>
        <xdr:cNvPr id="55" name="直線コネクタ 54"/>
        <xdr:cNvCxnSpPr/>
      </xdr:nvCxnSpPr>
      <xdr:spPr bwMode="auto">
        <a:xfrm>
          <a:off x="4305300" y="3060798"/>
          <a:ext cx="698500" cy="14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42748</xdr:rowOff>
    </xdr:from>
    <xdr:to>
      <xdr:col>4</xdr:col>
      <xdr:colOff>520700</xdr:colOff>
      <xdr:row>18</xdr:row>
      <xdr:rowOff>144348</xdr:rowOff>
    </xdr:to>
    <xdr:sp macro="" textlink="">
      <xdr:nvSpPr>
        <xdr:cNvPr id="56" name="フローチャート : 判断 55"/>
        <xdr:cNvSpPr/>
      </xdr:nvSpPr>
      <xdr:spPr bwMode="auto">
        <a:xfrm>
          <a:off x="4953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129125</xdr:rowOff>
    </xdr:from>
    <xdr:ext cx="736600" cy="259045"/>
    <xdr:sp macro="" textlink="">
      <xdr:nvSpPr>
        <xdr:cNvPr id="57" name="テキスト ボックス 56"/>
        <xdr:cNvSpPr txBox="1"/>
      </xdr:nvSpPr>
      <xdr:spPr>
        <a:xfrm>
          <a:off x="4622800" y="3262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66192</xdr:rowOff>
    </xdr:from>
    <xdr:to>
      <xdr:col>3</xdr:col>
      <xdr:colOff>904875</xdr:colOff>
      <xdr:row>17</xdr:row>
      <xdr:rowOff>98523</xdr:rowOff>
    </xdr:to>
    <xdr:cxnSp macro="">
      <xdr:nvCxnSpPr>
        <xdr:cNvPr id="58" name="直線コネクタ 57"/>
        <xdr:cNvCxnSpPr/>
      </xdr:nvCxnSpPr>
      <xdr:spPr bwMode="auto">
        <a:xfrm>
          <a:off x="3606800" y="3028467"/>
          <a:ext cx="698500" cy="32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38035</xdr:rowOff>
    </xdr:from>
    <xdr:to>
      <xdr:col>3</xdr:col>
      <xdr:colOff>955675</xdr:colOff>
      <xdr:row>18</xdr:row>
      <xdr:rowOff>139635</xdr:rowOff>
    </xdr:to>
    <xdr:sp macro="" textlink="">
      <xdr:nvSpPr>
        <xdr:cNvPr id="59" name="フローチャート : 判断 58"/>
        <xdr:cNvSpPr/>
      </xdr:nvSpPr>
      <xdr:spPr bwMode="auto">
        <a:xfrm>
          <a:off x="4254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124412</xdr:rowOff>
    </xdr:from>
    <xdr:ext cx="762000" cy="259045"/>
    <xdr:sp macro="" textlink="">
      <xdr:nvSpPr>
        <xdr:cNvPr id="60" name="テキスト ボックス 59"/>
        <xdr:cNvSpPr txBox="1"/>
      </xdr:nvSpPr>
      <xdr:spPr>
        <a:xfrm>
          <a:off x="39243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91872</xdr:rowOff>
    </xdr:from>
    <xdr:to>
      <xdr:col>3</xdr:col>
      <xdr:colOff>206375</xdr:colOff>
      <xdr:row>17</xdr:row>
      <xdr:rowOff>66192</xdr:rowOff>
    </xdr:to>
    <xdr:cxnSp macro="">
      <xdr:nvCxnSpPr>
        <xdr:cNvPr id="61" name="直線コネクタ 60"/>
        <xdr:cNvCxnSpPr/>
      </xdr:nvCxnSpPr>
      <xdr:spPr bwMode="auto">
        <a:xfrm>
          <a:off x="2908300" y="2882697"/>
          <a:ext cx="698500" cy="145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19888</xdr:rowOff>
    </xdr:from>
    <xdr:to>
      <xdr:col>3</xdr:col>
      <xdr:colOff>257175</xdr:colOff>
      <xdr:row>18</xdr:row>
      <xdr:rowOff>121488</xdr:rowOff>
    </xdr:to>
    <xdr:sp macro="" textlink="">
      <xdr:nvSpPr>
        <xdr:cNvPr id="62" name="フローチャート : 判断 61"/>
        <xdr:cNvSpPr/>
      </xdr:nvSpPr>
      <xdr:spPr bwMode="auto">
        <a:xfrm>
          <a:off x="35560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106265</xdr:rowOff>
    </xdr:from>
    <xdr:ext cx="762000" cy="259045"/>
    <xdr:sp macro="" textlink="">
      <xdr:nvSpPr>
        <xdr:cNvPr id="63" name="テキスト ボックス 62"/>
        <xdr:cNvSpPr txBox="1"/>
      </xdr:nvSpPr>
      <xdr:spPr>
        <a:xfrm>
          <a:off x="3225800" y="32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137791</xdr:rowOff>
    </xdr:from>
    <xdr:to>
      <xdr:col>2</xdr:col>
      <xdr:colOff>692150</xdr:colOff>
      <xdr:row>18</xdr:row>
      <xdr:rowOff>67941</xdr:rowOff>
    </xdr:to>
    <xdr:sp macro="" textlink="">
      <xdr:nvSpPr>
        <xdr:cNvPr id="64" name="フローチャート : 判断 63"/>
        <xdr:cNvSpPr/>
      </xdr:nvSpPr>
      <xdr:spPr bwMode="auto">
        <a:xfrm>
          <a:off x="2857500" y="31000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52718</xdr:rowOff>
    </xdr:from>
    <xdr:ext cx="762000" cy="259045"/>
    <xdr:sp macro="" textlink="">
      <xdr:nvSpPr>
        <xdr:cNvPr id="65" name="テキスト ボックス 64"/>
        <xdr:cNvSpPr txBox="1"/>
      </xdr:nvSpPr>
      <xdr:spPr>
        <a:xfrm>
          <a:off x="2527300" y="318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74175</xdr:rowOff>
    </xdr:from>
    <xdr:to>
      <xdr:col>5</xdr:col>
      <xdr:colOff>34925</xdr:colOff>
      <xdr:row>18</xdr:row>
      <xdr:rowOff>4325</xdr:rowOff>
    </xdr:to>
    <xdr:sp macro="" textlink="">
      <xdr:nvSpPr>
        <xdr:cNvPr id="71" name="円/楕円 70"/>
        <xdr:cNvSpPr/>
      </xdr:nvSpPr>
      <xdr:spPr bwMode="auto">
        <a:xfrm>
          <a:off x="5600700" y="303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90702</xdr:rowOff>
    </xdr:from>
    <xdr:ext cx="762000" cy="259045"/>
    <xdr:sp macro="" textlink="">
      <xdr:nvSpPr>
        <xdr:cNvPr id="72" name="人口1人当たり決算額の推移該当値テキスト130"/>
        <xdr:cNvSpPr txBox="1"/>
      </xdr:nvSpPr>
      <xdr:spPr>
        <a:xfrm>
          <a:off x="5740400" y="288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78,061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61874</xdr:rowOff>
    </xdr:from>
    <xdr:to>
      <xdr:col>4</xdr:col>
      <xdr:colOff>520700</xdr:colOff>
      <xdr:row>17</xdr:row>
      <xdr:rowOff>163474</xdr:rowOff>
    </xdr:to>
    <xdr:sp macro="" textlink="">
      <xdr:nvSpPr>
        <xdr:cNvPr id="73" name="円/楕円 72"/>
        <xdr:cNvSpPr/>
      </xdr:nvSpPr>
      <xdr:spPr bwMode="auto">
        <a:xfrm>
          <a:off x="4953000" y="302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2201</xdr:rowOff>
    </xdr:from>
    <xdr:ext cx="736600" cy="259045"/>
    <xdr:sp macro="" textlink="">
      <xdr:nvSpPr>
        <xdr:cNvPr id="74" name="テキスト ボックス 73"/>
        <xdr:cNvSpPr txBox="1"/>
      </xdr:nvSpPr>
      <xdr:spPr>
        <a:xfrm>
          <a:off x="4622800" y="279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79,191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47723</xdr:rowOff>
    </xdr:from>
    <xdr:to>
      <xdr:col>3</xdr:col>
      <xdr:colOff>955675</xdr:colOff>
      <xdr:row>17</xdr:row>
      <xdr:rowOff>149323</xdr:rowOff>
    </xdr:to>
    <xdr:sp macro="" textlink="">
      <xdr:nvSpPr>
        <xdr:cNvPr id="75" name="円/楕円 74"/>
        <xdr:cNvSpPr/>
      </xdr:nvSpPr>
      <xdr:spPr bwMode="auto">
        <a:xfrm>
          <a:off x="4254500" y="300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159500</xdr:rowOff>
    </xdr:from>
    <xdr:ext cx="762000" cy="259045"/>
    <xdr:sp macro="" textlink="">
      <xdr:nvSpPr>
        <xdr:cNvPr id="76" name="テキスト ボックス 75"/>
        <xdr:cNvSpPr txBox="1"/>
      </xdr:nvSpPr>
      <xdr:spPr>
        <a:xfrm>
          <a:off x="3924300" y="277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15392</xdr:rowOff>
    </xdr:from>
    <xdr:to>
      <xdr:col>3</xdr:col>
      <xdr:colOff>257175</xdr:colOff>
      <xdr:row>17</xdr:row>
      <xdr:rowOff>116992</xdr:rowOff>
    </xdr:to>
    <xdr:sp macro="" textlink="">
      <xdr:nvSpPr>
        <xdr:cNvPr id="77" name="円/楕円 76"/>
        <xdr:cNvSpPr/>
      </xdr:nvSpPr>
      <xdr:spPr bwMode="auto">
        <a:xfrm>
          <a:off x="3556000" y="2977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127169</xdr:rowOff>
    </xdr:from>
    <xdr:ext cx="762000" cy="259045"/>
    <xdr:sp macro="" textlink="">
      <xdr:nvSpPr>
        <xdr:cNvPr id="78" name="テキスト ボックス 77"/>
        <xdr:cNvSpPr txBox="1"/>
      </xdr:nvSpPr>
      <xdr:spPr>
        <a:xfrm>
          <a:off x="3225800" y="27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83,461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41072</xdr:rowOff>
    </xdr:from>
    <xdr:to>
      <xdr:col>2</xdr:col>
      <xdr:colOff>692150</xdr:colOff>
      <xdr:row>16</xdr:row>
      <xdr:rowOff>142672</xdr:rowOff>
    </xdr:to>
    <xdr:sp macro="" textlink="">
      <xdr:nvSpPr>
        <xdr:cNvPr id="79" name="円/楕円 78"/>
        <xdr:cNvSpPr/>
      </xdr:nvSpPr>
      <xdr:spPr bwMode="auto">
        <a:xfrm>
          <a:off x="2857500" y="2831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152849</xdr:rowOff>
    </xdr:from>
    <xdr:ext cx="762000" cy="259045"/>
    <xdr:sp macro="" textlink="">
      <xdr:nvSpPr>
        <xdr:cNvPr id="80" name="テキスト ボックス 79"/>
        <xdr:cNvSpPr txBox="1"/>
      </xdr:nvSpPr>
      <xdr:spPr>
        <a:xfrm>
          <a:off x="2527300" y="260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269842</xdr:rowOff>
    </xdr:from>
    <xdr:to>
      <xdr:col>4</xdr:col>
      <xdr:colOff>1117600</xdr:colOff>
      <xdr:row>37</xdr:row>
      <xdr:rowOff>266381</xdr:rowOff>
    </xdr:to>
    <xdr:cxnSp macro="">
      <xdr:nvCxnSpPr>
        <xdr:cNvPr id="111" name="直線コネクタ 110"/>
        <xdr:cNvCxnSpPr/>
      </xdr:nvCxnSpPr>
      <xdr:spPr bwMode="auto">
        <a:xfrm flipV="1">
          <a:off x="5651500" y="6194392"/>
          <a:ext cx="0" cy="11966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238458</xdr:rowOff>
    </xdr:from>
    <xdr:ext cx="762000" cy="259045"/>
    <xdr:sp macro="" textlink="">
      <xdr:nvSpPr>
        <xdr:cNvPr id="112" name="人口1人当たり決算額の推移最小値テキスト445"/>
        <xdr:cNvSpPr txBox="1"/>
      </xdr:nvSpPr>
      <xdr:spPr>
        <a:xfrm>
          <a:off x="5740400" y="736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3,366</a:t>
          </a:r>
          <a:endParaRPr kumimoji="1" lang="ja-JP" altLang="en-US" sz="1000" b="1">
            <a:latin typeface="ＭＳ Ｐゴシック"/>
          </a:endParaRPr>
        </a:p>
      </xdr:txBody>
    </xdr:sp>
    <xdr:clientData/>
  </xdr:oneCellAnchor>
  <xdr:twoCellAnchor>
    <xdr:from>
      <xdr:col>4</xdr:col>
      <xdr:colOff>1028700</xdr:colOff>
      <xdr:row>37</xdr:row>
      <xdr:rowOff>266381</xdr:rowOff>
    </xdr:from>
    <xdr:to>
      <xdr:col>5</xdr:col>
      <xdr:colOff>73025</xdr:colOff>
      <xdr:row>37</xdr:row>
      <xdr:rowOff>266381</xdr:rowOff>
    </xdr:to>
    <xdr:cxnSp macro="">
      <xdr:nvCxnSpPr>
        <xdr:cNvPr id="113" name="直線コネクタ 112"/>
        <xdr:cNvCxnSpPr/>
      </xdr:nvCxnSpPr>
      <xdr:spPr bwMode="auto">
        <a:xfrm>
          <a:off x="5562600" y="7391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13319</xdr:rowOff>
    </xdr:from>
    <xdr:ext cx="762000" cy="259045"/>
    <xdr:sp macro="" textlink="">
      <xdr:nvSpPr>
        <xdr:cNvPr id="114" name="人口1人当たり決算額の推移最大値テキスト445"/>
        <xdr:cNvSpPr txBox="1"/>
      </xdr:nvSpPr>
      <xdr:spPr>
        <a:xfrm>
          <a:off x="5740400" y="593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21,688</a:t>
          </a:r>
          <a:endParaRPr kumimoji="1" lang="ja-JP" altLang="en-US" sz="1000" b="1">
            <a:latin typeface="ＭＳ Ｐゴシック"/>
          </a:endParaRPr>
        </a:p>
      </xdr:txBody>
    </xdr:sp>
    <xdr:clientData/>
  </xdr:oneCellAnchor>
  <xdr:twoCellAnchor>
    <xdr:from>
      <xdr:col>4</xdr:col>
      <xdr:colOff>1028700</xdr:colOff>
      <xdr:row>33</xdr:row>
      <xdr:rowOff>269842</xdr:rowOff>
    </xdr:from>
    <xdr:to>
      <xdr:col>5</xdr:col>
      <xdr:colOff>73025</xdr:colOff>
      <xdr:row>33</xdr:row>
      <xdr:rowOff>269842</xdr:rowOff>
    </xdr:to>
    <xdr:cxnSp macro="">
      <xdr:nvCxnSpPr>
        <xdr:cNvPr id="115" name="直線コネクタ 114"/>
        <xdr:cNvCxnSpPr/>
      </xdr:nvCxnSpPr>
      <xdr:spPr bwMode="auto">
        <a:xfrm>
          <a:off x="5562600" y="6194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299234</xdr:rowOff>
    </xdr:from>
    <xdr:to>
      <xdr:col>4</xdr:col>
      <xdr:colOff>1117600</xdr:colOff>
      <xdr:row>36</xdr:row>
      <xdr:rowOff>46141</xdr:rowOff>
    </xdr:to>
    <xdr:cxnSp macro="">
      <xdr:nvCxnSpPr>
        <xdr:cNvPr id="116" name="直線コネクタ 115"/>
        <xdr:cNvCxnSpPr/>
      </xdr:nvCxnSpPr>
      <xdr:spPr bwMode="auto">
        <a:xfrm>
          <a:off x="5003800" y="6909584"/>
          <a:ext cx="647700" cy="89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39169</xdr:rowOff>
    </xdr:from>
    <xdr:ext cx="762000" cy="259045"/>
    <xdr:sp macro="" textlink="">
      <xdr:nvSpPr>
        <xdr:cNvPr id="117" name="人口1人当たり決算額の推移平均値テキスト445"/>
        <xdr:cNvSpPr txBox="1"/>
      </xdr:nvSpPr>
      <xdr:spPr>
        <a:xfrm>
          <a:off x="5740400" y="6649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194092</xdr:rowOff>
    </xdr:from>
    <xdr:to>
      <xdr:col>5</xdr:col>
      <xdr:colOff>34925</xdr:colOff>
      <xdr:row>35</xdr:row>
      <xdr:rowOff>295692</xdr:rowOff>
    </xdr:to>
    <xdr:sp macro="" textlink="">
      <xdr:nvSpPr>
        <xdr:cNvPr id="118" name="フローチャート : 判断 117"/>
        <xdr:cNvSpPr/>
      </xdr:nvSpPr>
      <xdr:spPr bwMode="auto">
        <a:xfrm>
          <a:off x="5600700" y="6804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205508</xdr:rowOff>
    </xdr:from>
    <xdr:to>
      <xdr:col>4</xdr:col>
      <xdr:colOff>469900</xdr:colOff>
      <xdr:row>35</xdr:row>
      <xdr:rowOff>299234</xdr:rowOff>
    </xdr:to>
    <xdr:cxnSp macro="">
      <xdr:nvCxnSpPr>
        <xdr:cNvPr id="119" name="直線コネクタ 118"/>
        <xdr:cNvCxnSpPr/>
      </xdr:nvCxnSpPr>
      <xdr:spPr bwMode="auto">
        <a:xfrm>
          <a:off x="4305300" y="6815858"/>
          <a:ext cx="698500" cy="93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93639</xdr:rowOff>
    </xdr:from>
    <xdr:to>
      <xdr:col>4</xdr:col>
      <xdr:colOff>520700</xdr:colOff>
      <xdr:row>35</xdr:row>
      <xdr:rowOff>195239</xdr:rowOff>
    </xdr:to>
    <xdr:sp macro="" textlink="">
      <xdr:nvSpPr>
        <xdr:cNvPr id="120" name="フローチャート : 判断 119"/>
        <xdr:cNvSpPr/>
      </xdr:nvSpPr>
      <xdr:spPr bwMode="auto">
        <a:xfrm>
          <a:off x="4953000" y="6703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205416</xdr:rowOff>
    </xdr:from>
    <xdr:ext cx="736600" cy="259045"/>
    <xdr:sp macro="" textlink="">
      <xdr:nvSpPr>
        <xdr:cNvPr id="121" name="テキスト ボックス 120"/>
        <xdr:cNvSpPr txBox="1"/>
      </xdr:nvSpPr>
      <xdr:spPr>
        <a:xfrm>
          <a:off x="4622800" y="647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121906</xdr:rowOff>
    </xdr:from>
    <xdr:to>
      <xdr:col>3</xdr:col>
      <xdr:colOff>904875</xdr:colOff>
      <xdr:row>35</xdr:row>
      <xdr:rowOff>205508</xdr:rowOff>
    </xdr:to>
    <xdr:cxnSp macro="">
      <xdr:nvCxnSpPr>
        <xdr:cNvPr id="122" name="直線コネクタ 121"/>
        <xdr:cNvCxnSpPr/>
      </xdr:nvCxnSpPr>
      <xdr:spPr bwMode="auto">
        <a:xfrm>
          <a:off x="3606800" y="6732256"/>
          <a:ext cx="698500" cy="83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49813</xdr:rowOff>
    </xdr:from>
    <xdr:to>
      <xdr:col>3</xdr:col>
      <xdr:colOff>955675</xdr:colOff>
      <xdr:row>35</xdr:row>
      <xdr:rowOff>151413</xdr:rowOff>
    </xdr:to>
    <xdr:sp macro="" textlink="">
      <xdr:nvSpPr>
        <xdr:cNvPr id="123" name="フローチャート : 判断 122"/>
        <xdr:cNvSpPr/>
      </xdr:nvSpPr>
      <xdr:spPr bwMode="auto">
        <a:xfrm>
          <a:off x="4254500" y="6660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161590</xdr:rowOff>
    </xdr:from>
    <xdr:ext cx="762000" cy="259045"/>
    <xdr:sp macro="" textlink="">
      <xdr:nvSpPr>
        <xdr:cNvPr id="124" name="テキスト ボックス 123"/>
        <xdr:cNvSpPr txBox="1"/>
      </xdr:nvSpPr>
      <xdr:spPr>
        <a:xfrm>
          <a:off x="3924300" y="642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323596</xdr:rowOff>
    </xdr:from>
    <xdr:to>
      <xdr:col>3</xdr:col>
      <xdr:colOff>206375</xdr:colOff>
      <xdr:row>35</xdr:row>
      <xdr:rowOff>121906</xdr:rowOff>
    </xdr:to>
    <xdr:cxnSp macro="">
      <xdr:nvCxnSpPr>
        <xdr:cNvPr id="125" name="直線コネクタ 124"/>
        <xdr:cNvCxnSpPr/>
      </xdr:nvCxnSpPr>
      <xdr:spPr bwMode="auto">
        <a:xfrm>
          <a:off x="2908300" y="6591046"/>
          <a:ext cx="698500" cy="141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342747</xdr:rowOff>
    </xdr:from>
    <xdr:to>
      <xdr:col>3</xdr:col>
      <xdr:colOff>257175</xdr:colOff>
      <xdr:row>35</xdr:row>
      <xdr:rowOff>101447</xdr:rowOff>
    </xdr:to>
    <xdr:sp macro="" textlink="">
      <xdr:nvSpPr>
        <xdr:cNvPr id="126" name="フローチャート : 判断 125"/>
        <xdr:cNvSpPr/>
      </xdr:nvSpPr>
      <xdr:spPr bwMode="auto">
        <a:xfrm>
          <a:off x="3556000" y="6610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111625</xdr:rowOff>
    </xdr:from>
    <xdr:ext cx="762000" cy="259045"/>
    <xdr:sp macro="" textlink="">
      <xdr:nvSpPr>
        <xdr:cNvPr id="127" name="テキスト ボックス 126"/>
        <xdr:cNvSpPr txBox="1"/>
      </xdr:nvSpPr>
      <xdr:spPr>
        <a:xfrm>
          <a:off x="3225800" y="637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292586</xdr:rowOff>
    </xdr:from>
    <xdr:to>
      <xdr:col>2</xdr:col>
      <xdr:colOff>692150</xdr:colOff>
      <xdr:row>35</xdr:row>
      <xdr:rowOff>51286</xdr:rowOff>
    </xdr:to>
    <xdr:sp macro="" textlink="">
      <xdr:nvSpPr>
        <xdr:cNvPr id="128" name="フローチャート : 判断 127"/>
        <xdr:cNvSpPr/>
      </xdr:nvSpPr>
      <xdr:spPr bwMode="auto">
        <a:xfrm>
          <a:off x="2857500" y="6560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36063</xdr:rowOff>
    </xdr:from>
    <xdr:ext cx="762000" cy="259045"/>
    <xdr:sp macro="" textlink="">
      <xdr:nvSpPr>
        <xdr:cNvPr id="129" name="テキスト ボックス 128"/>
        <xdr:cNvSpPr txBox="1"/>
      </xdr:nvSpPr>
      <xdr:spPr>
        <a:xfrm>
          <a:off x="2527300" y="664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15,312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338241</xdr:rowOff>
    </xdr:from>
    <xdr:to>
      <xdr:col>5</xdr:col>
      <xdr:colOff>34925</xdr:colOff>
      <xdr:row>36</xdr:row>
      <xdr:rowOff>96941</xdr:rowOff>
    </xdr:to>
    <xdr:sp macro="" textlink="">
      <xdr:nvSpPr>
        <xdr:cNvPr id="135" name="円/楕円 134"/>
        <xdr:cNvSpPr/>
      </xdr:nvSpPr>
      <xdr:spPr bwMode="auto">
        <a:xfrm>
          <a:off x="5600700" y="6948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310318</xdr:rowOff>
    </xdr:from>
    <xdr:ext cx="762000" cy="259045"/>
    <xdr:sp macro="" textlink="">
      <xdr:nvSpPr>
        <xdr:cNvPr id="136" name="人口1人当たり決算額の推移該当値テキスト445"/>
        <xdr:cNvSpPr txBox="1"/>
      </xdr:nvSpPr>
      <xdr:spPr>
        <a:xfrm>
          <a:off x="5740400" y="692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248434</xdr:rowOff>
    </xdr:from>
    <xdr:to>
      <xdr:col>4</xdr:col>
      <xdr:colOff>520700</xdr:colOff>
      <xdr:row>36</xdr:row>
      <xdr:rowOff>7134</xdr:rowOff>
    </xdr:to>
    <xdr:sp macro="" textlink="">
      <xdr:nvSpPr>
        <xdr:cNvPr id="137" name="円/楕円 136"/>
        <xdr:cNvSpPr/>
      </xdr:nvSpPr>
      <xdr:spPr bwMode="auto">
        <a:xfrm>
          <a:off x="4953000" y="6858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334811</xdr:rowOff>
    </xdr:from>
    <xdr:ext cx="736600" cy="259045"/>
    <xdr:sp macro="" textlink="">
      <xdr:nvSpPr>
        <xdr:cNvPr id="138" name="テキスト ボックス 137"/>
        <xdr:cNvSpPr txBox="1"/>
      </xdr:nvSpPr>
      <xdr:spPr>
        <a:xfrm>
          <a:off x="4622800" y="6945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154708</xdr:rowOff>
    </xdr:from>
    <xdr:to>
      <xdr:col>3</xdr:col>
      <xdr:colOff>955675</xdr:colOff>
      <xdr:row>35</xdr:row>
      <xdr:rowOff>256308</xdr:rowOff>
    </xdr:to>
    <xdr:sp macro="" textlink="">
      <xdr:nvSpPr>
        <xdr:cNvPr id="139" name="円/楕円 138"/>
        <xdr:cNvSpPr/>
      </xdr:nvSpPr>
      <xdr:spPr bwMode="auto">
        <a:xfrm>
          <a:off x="4254500" y="6765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241085</xdr:rowOff>
    </xdr:from>
    <xdr:ext cx="762000" cy="259045"/>
    <xdr:sp macro="" textlink="">
      <xdr:nvSpPr>
        <xdr:cNvPr id="140" name="テキスト ボックス 139"/>
        <xdr:cNvSpPr txBox="1"/>
      </xdr:nvSpPr>
      <xdr:spPr>
        <a:xfrm>
          <a:off x="3924300" y="685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71106</xdr:rowOff>
    </xdr:from>
    <xdr:to>
      <xdr:col>3</xdr:col>
      <xdr:colOff>257175</xdr:colOff>
      <xdr:row>35</xdr:row>
      <xdr:rowOff>172706</xdr:rowOff>
    </xdr:to>
    <xdr:sp macro="" textlink="">
      <xdr:nvSpPr>
        <xdr:cNvPr id="141" name="円/楕円 140"/>
        <xdr:cNvSpPr/>
      </xdr:nvSpPr>
      <xdr:spPr bwMode="auto">
        <a:xfrm>
          <a:off x="3556000" y="6681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157483</xdr:rowOff>
    </xdr:from>
    <xdr:ext cx="762000" cy="259045"/>
    <xdr:sp macro="" textlink="">
      <xdr:nvSpPr>
        <xdr:cNvPr id="142" name="テキスト ボックス 141"/>
        <xdr:cNvSpPr txBox="1"/>
      </xdr:nvSpPr>
      <xdr:spPr>
        <a:xfrm>
          <a:off x="3225800" y="67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272796</xdr:rowOff>
    </xdr:from>
    <xdr:to>
      <xdr:col>2</xdr:col>
      <xdr:colOff>692150</xdr:colOff>
      <xdr:row>35</xdr:row>
      <xdr:rowOff>31496</xdr:rowOff>
    </xdr:to>
    <xdr:sp macro="" textlink="">
      <xdr:nvSpPr>
        <xdr:cNvPr id="143" name="円/楕円 142"/>
        <xdr:cNvSpPr/>
      </xdr:nvSpPr>
      <xdr:spPr bwMode="auto">
        <a:xfrm>
          <a:off x="2857500" y="6540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41673</xdr:rowOff>
    </xdr:from>
    <xdr:ext cx="762000" cy="259045"/>
    <xdr:sp macro="" textlink="">
      <xdr:nvSpPr>
        <xdr:cNvPr id="144" name="テキスト ボックス 143"/>
        <xdr:cNvSpPr txBox="1"/>
      </xdr:nvSpPr>
      <xdr:spPr>
        <a:xfrm>
          <a:off x="2527300" y="630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243,977
225,491
20.37
129,299,708
119,971,292
9,222,745
83,779,255
2,720,390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122152</xdr:rowOff>
    </xdr:from>
    <xdr:to>
      <xdr:col>6</xdr:col>
      <xdr:colOff>510540</xdr:colOff>
      <xdr:row>38</xdr:row>
      <xdr:rowOff>64687</xdr:rowOff>
    </xdr:to>
    <xdr:cxnSp macro="">
      <xdr:nvCxnSpPr>
        <xdr:cNvPr id="58" name="直線コネクタ 57"/>
        <xdr:cNvCxnSpPr/>
      </xdr:nvCxnSpPr>
      <xdr:spPr>
        <a:xfrm flipV="1">
          <a:off x="4633595" y="5094202"/>
          <a:ext cx="1270" cy="148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68514</xdr:rowOff>
    </xdr:from>
    <xdr:ext cx="534377" cy="259045"/>
    <xdr:sp macro="" textlink="">
      <xdr:nvSpPr>
        <xdr:cNvPr id="59" name="人件費最小値テキスト"/>
        <xdr:cNvSpPr txBox="1"/>
      </xdr:nvSpPr>
      <xdr:spPr>
        <a:xfrm>
          <a:off x="4686300" y="65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48,891</a:t>
          </a:r>
          <a:endParaRPr kumimoji="1" lang="ja-JP" altLang="en-US" sz="1000" b="1">
            <a:latin typeface="ＭＳ Ｐゴシック"/>
          </a:endParaRPr>
        </a:p>
      </xdr:txBody>
    </xdr:sp>
    <xdr:clientData/>
  </xdr:oneCellAnchor>
  <xdr:twoCellAnchor>
    <xdr:from>
      <xdr:col>6</xdr:col>
      <xdr:colOff>422275</xdr:colOff>
      <xdr:row>38</xdr:row>
      <xdr:rowOff>64687</xdr:rowOff>
    </xdr:from>
    <xdr:to>
      <xdr:col>6</xdr:col>
      <xdr:colOff>600075</xdr:colOff>
      <xdr:row>38</xdr:row>
      <xdr:rowOff>64687</xdr:rowOff>
    </xdr:to>
    <xdr:cxnSp macro="">
      <xdr:nvCxnSpPr>
        <xdr:cNvPr id="60" name="直線コネクタ 59"/>
        <xdr:cNvCxnSpPr/>
      </xdr:nvCxnSpPr>
      <xdr:spPr>
        <a:xfrm>
          <a:off x="4546600" y="657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68829</xdr:rowOff>
    </xdr:from>
    <xdr:ext cx="599010" cy="259045"/>
    <xdr:sp macro="" textlink="">
      <xdr:nvSpPr>
        <xdr:cNvPr id="61" name="人件費最大値テキスト"/>
        <xdr:cNvSpPr txBox="1"/>
      </xdr:nvSpPr>
      <xdr:spPr>
        <a:xfrm>
          <a:off x="4686300" y="486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185,362</a:t>
          </a:r>
          <a:endParaRPr kumimoji="1" lang="ja-JP" altLang="en-US" sz="1000" b="1">
            <a:latin typeface="ＭＳ Ｐゴシック"/>
          </a:endParaRPr>
        </a:p>
      </xdr:txBody>
    </xdr:sp>
    <xdr:clientData/>
  </xdr:oneCellAnchor>
  <xdr:twoCellAnchor>
    <xdr:from>
      <xdr:col>6</xdr:col>
      <xdr:colOff>422275</xdr:colOff>
      <xdr:row>29</xdr:row>
      <xdr:rowOff>122152</xdr:rowOff>
    </xdr:from>
    <xdr:to>
      <xdr:col>6</xdr:col>
      <xdr:colOff>600075</xdr:colOff>
      <xdr:row>29</xdr:row>
      <xdr:rowOff>122152</xdr:rowOff>
    </xdr:to>
    <xdr:cxnSp macro="">
      <xdr:nvCxnSpPr>
        <xdr:cNvPr id="62" name="直線コネクタ 61"/>
        <xdr:cNvCxnSpPr/>
      </xdr:nvCxnSpPr>
      <xdr:spPr>
        <a:xfrm>
          <a:off x="4546600" y="509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81091</xdr:rowOff>
    </xdr:from>
    <xdr:to>
      <xdr:col>6</xdr:col>
      <xdr:colOff>511175</xdr:colOff>
      <xdr:row>36</xdr:row>
      <xdr:rowOff>108066</xdr:rowOff>
    </xdr:to>
    <xdr:cxnSp macro="">
      <xdr:nvCxnSpPr>
        <xdr:cNvPr id="63" name="直線コネクタ 62"/>
        <xdr:cNvCxnSpPr/>
      </xdr:nvCxnSpPr>
      <xdr:spPr>
        <a:xfrm>
          <a:off x="3797300" y="6253291"/>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169936</xdr:rowOff>
    </xdr:from>
    <xdr:ext cx="534377" cy="259045"/>
    <xdr:sp macro="" textlink="">
      <xdr:nvSpPr>
        <xdr:cNvPr id="64" name="人件費平均値テキスト"/>
        <xdr:cNvSpPr txBox="1"/>
      </xdr:nvSpPr>
      <xdr:spPr>
        <a:xfrm>
          <a:off x="4686300" y="6342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20059</xdr:rowOff>
    </xdr:from>
    <xdr:to>
      <xdr:col>6</xdr:col>
      <xdr:colOff>561975</xdr:colOff>
      <xdr:row>37</xdr:row>
      <xdr:rowOff>121659</xdr:rowOff>
    </xdr:to>
    <xdr:sp macro="" textlink="">
      <xdr:nvSpPr>
        <xdr:cNvPr id="65" name="フローチャート : 判断 64"/>
        <xdr:cNvSpPr/>
      </xdr:nvSpPr>
      <xdr:spPr>
        <a:xfrm>
          <a:off x="45847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79349</xdr:rowOff>
    </xdr:from>
    <xdr:to>
      <xdr:col>5</xdr:col>
      <xdr:colOff>358775</xdr:colOff>
      <xdr:row>36</xdr:row>
      <xdr:rowOff>81091</xdr:rowOff>
    </xdr:to>
    <xdr:cxnSp macro="">
      <xdr:nvCxnSpPr>
        <xdr:cNvPr id="66" name="直線コネクタ 65"/>
        <xdr:cNvCxnSpPr/>
      </xdr:nvCxnSpPr>
      <xdr:spPr>
        <a:xfrm>
          <a:off x="2908300" y="6251549"/>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6245</xdr:rowOff>
    </xdr:from>
    <xdr:to>
      <xdr:col>5</xdr:col>
      <xdr:colOff>409575</xdr:colOff>
      <xdr:row>37</xdr:row>
      <xdr:rowOff>107845</xdr:rowOff>
    </xdr:to>
    <xdr:sp macro="" textlink="">
      <xdr:nvSpPr>
        <xdr:cNvPr id="67" name="フローチャート : 判断 66"/>
        <xdr:cNvSpPr/>
      </xdr:nvSpPr>
      <xdr:spPr>
        <a:xfrm>
          <a:off x="3746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98972</xdr:rowOff>
    </xdr:from>
    <xdr:ext cx="534377" cy="259045"/>
    <xdr:sp macro="" textlink="">
      <xdr:nvSpPr>
        <xdr:cNvPr id="68" name="テキスト ボックス 67"/>
        <xdr:cNvSpPr txBox="1"/>
      </xdr:nvSpPr>
      <xdr:spPr>
        <a:xfrm>
          <a:off x="3530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168297</xdr:rowOff>
    </xdr:from>
    <xdr:to>
      <xdr:col>4</xdr:col>
      <xdr:colOff>155575</xdr:colOff>
      <xdr:row>36</xdr:row>
      <xdr:rowOff>79349</xdr:rowOff>
    </xdr:to>
    <xdr:cxnSp macro="">
      <xdr:nvCxnSpPr>
        <xdr:cNvPr id="69" name="直線コネクタ 68"/>
        <xdr:cNvCxnSpPr/>
      </xdr:nvCxnSpPr>
      <xdr:spPr>
        <a:xfrm>
          <a:off x="2019300" y="6169047"/>
          <a:ext cx="889000" cy="8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170554</xdr:rowOff>
    </xdr:from>
    <xdr:to>
      <xdr:col>4</xdr:col>
      <xdr:colOff>206375</xdr:colOff>
      <xdr:row>37</xdr:row>
      <xdr:rowOff>100704</xdr:rowOff>
    </xdr:to>
    <xdr:sp macro="" textlink="">
      <xdr:nvSpPr>
        <xdr:cNvPr id="70" name="フローチャート : 判断 69"/>
        <xdr:cNvSpPr/>
      </xdr:nvSpPr>
      <xdr:spPr>
        <a:xfrm>
          <a:off x="2857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91831</xdr:rowOff>
    </xdr:from>
    <xdr:ext cx="534377" cy="259045"/>
    <xdr:sp macro="" textlink="">
      <xdr:nvSpPr>
        <xdr:cNvPr id="71" name="テキスト ボックス 70"/>
        <xdr:cNvSpPr txBox="1"/>
      </xdr:nvSpPr>
      <xdr:spPr>
        <a:xfrm>
          <a:off x="2641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47411</xdr:rowOff>
    </xdr:from>
    <xdr:to>
      <xdr:col>2</xdr:col>
      <xdr:colOff>638175</xdr:colOff>
      <xdr:row>35</xdr:row>
      <xdr:rowOff>168297</xdr:rowOff>
    </xdr:to>
    <xdr:cxnSp macro="">
      <xdr:nvCxnSpPr>
        <xdr:cNvPr id="72" name="直線コネクタ 71"/>
        <xdr:cNvCxnSpPr/>
      </xdr:nvCxnSpPr>
      <xdr:spPr>
        <a:xfrm>
          <a:off x="1130300" y="6048161"/>
          <a:ext cx="889000" cy="1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145593</xdr:rowOff>
    </xdr:from>
    <xdr:to>
      <xdr:col>3</xdr:col>
      <xdr:colOff>3175</xdr:colOff>
      <xdr:row>37</xdr:row>
      <xdr:rowOff>75743</xdr:rowOff>
    </xdr:to>
    <xdr:sp macro="" textlink="">
      <xdr:nvSpPr>
        <xdr:cNvPr id="73" name="フローチャート : 判断 72"/>
        <xdr:cNvSpPr/>
      </xdr:nvSpPr>
      <xdr:spPr>
        <a:xfrm>
          <a:off x="1968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66870</xdr:rowOff>
    </xdr:from>
    <xdr:ext cx="534377" cy="259045"/>
    <xdr:sp macro="" textlink="">
      <xdr:nvSpPr>
        <xdr:cNvPr id="74" name="テキスト ボックス 73"/>
        <xdr:cNvSpPr txBox="1"/>
      </xdr:nvSpPr>
      <xdr:spPr>
        <a:xfrm>
          <a:off x="1752111" y="64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91872</xdr:rowOff>
    </xdr:from>
    <xdr:to>
      <xdr:col>1</xdr:col>
      <xdr:colOff>485775</xdr:colOff>
      <xdr:row>37</xdr:row>
      <xdr:rowOff>22022</xdr:rowOff>
    </xdr:to>
    <xdr:sp macro="" textlink="">
      <xdr:nvSpPr>
        <xdr:cNvPr id="75" name="フローチャート : 判断 74"/>
        <xdr:cNvSpPr/>
      </xdr:nvSpPr>
      <xdr:spPr>
        <a:xfrm>
          <a:off x="1079500" y="62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13149</xdr:rowOff>
    </xdr:from>
    <xdr:ext cx="534377" cy="259045"/>
    <xdr:sp macro="" textlink="">
      <xdr:nvSpPr>
        <xdr:cNvPr id="76" name="テキスト ボックス 75"/>
        <xdr:cNvSpPr txBox="1"/>
      </xdr:nvSpPr>
      <xdr:spPr>
        <a:xfrm>
          <a:off x="863111" y="63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73,227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57266</xdr:rowOff>
    </xdr:from>
    <xdr:to>
      <xdr:col>6</xdr:col>
      <xdr:colOff>561975</xdr:colOff>
      <xdr:row>36</xdr:row>
      <xdr:rowOff>158866</xdr:rowOff>
    </xdr:to>
    <xdr:sp macro="" textlink="">
      <xdr:nvSpPr>
        <xdr:cNvPr id="82" name="円/楕円 81"/>
        <xdr:cNvSpPr/>
      </xdr:nvSpPr>
      <xdr:spPr>
        <a:xfrm>
          <a:off x="4584700" y="62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80143</xdr:rowOff>
    </xdr:from>
    <xdr:ext cx="534377" cy="259045"/>
    <xdr:sp macro="" textlink="">
      <xdr:nvSpPr>
        <xdr:cNvPr id="83" name="人件費該当値テキスト"/>
        <xdr:cNvSpPr txBox="1"/>
      </xdr:nvSpPr>
      <xdr:spPr>
        <a:xfrm>
          <a:off x="4686300" y="608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76,406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30291</xdr:rowOff>
    </xdr:from>
    <xdr:to>
      <xdr:col>5</xdr:col>
      <xdr:colOff>409575</xdr:colOff>
      <xdr:row>36</xdr:row>
      <xdr:rowOff>131891</xdr:rowOff>
    </xdr:to>
    <xdr:sp macro="" textlink="">
      <xdr:nvSpPr>
        <xdr:cNvPr id="84" name="円/楕円 83"/>
        <xdr:cNvSpPr/>
      </xdr:nvSpPr>
      <xdr:spPr>
        <a:xfrm>
          <a:off x="3746500" y="62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148418</xdr:rowOff>
    </xdr:from>
    <xdr:ext cx="534377" cy="259045"/>
    <xdr:sp macro="" textlink="">
      <xdr:nvSpPr>
        <xdr:cNvPr id="85" name="テキスト ボックス 84"/>
        <xdr:cNvSpPr txBox="1"/>
      </xdr:nvSpPr>
      <xdr:spPr>
        <a:xfrm>
          <a:off x="3530111" y="597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78,884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28549</xdr:rowOff>
    </xdr:from>
    <xdr:to>
      <xdr:col>4</xdr:col>
      <xdr:colOff>206375</xdr:colOff>
      <xdr:row>36</xdr:row>
      <xdr:rowOff>130149</xdr:rowOff>
    </xdr:to>
    <xdr:sp macro="" textlink="">
      <xdr:nvSpPr>
        <xdr:cNvPr id="86" name="円/楕円 85"/>
        <xdr:cNvSpPr/>
      </xdr:nvSpPr>
      <xdr:spPr>
        <a:xfrm>
          <a:off x="2857500" y="62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146676</xdr:rowOff>
    </xdr:from>
    <xdr:ext cx="534377" cy="259045"/>
    <xdr:sp macro="" textlink="">
      <xdr:nvSpPr>
        <xdr:cNvPr id="87" name="テキスト ボックス 86"/>
        <xdr:cNvSpPr txBox="1"/>
      </xdr:nvSpPr>
      <xdr:spPr>
        <a:xfrm>
          <a:off x="2641111" y="597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79,044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117497</xdr:rowOff>
    </xdr:from>
    <xdr:to>
      <xdr:col>3</xdr:col>
      <xdr:colOff>3175</xdr:colOff>
      <xdr:row>36</xdr:row>
      <xdr:rowOff>47647</xdr:rowOff>
    </xdr:to>
    <xdr:sp macro="" textlink="">
      <xdr:nvSpPr>
        <xdr:cNvPr id="88" name="円/楕円 87"/>
        <xdr:cNvSpPr/>
      </xdr:nvSpPr>
      <xdr:spPr>
        <a:xfrm>
          <a:off x="1968500" y="611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64174</xdr:rowOff>
    </xdr:from>
    <xdr:ext cx="534377" cy="259045"/>
    <xdr:sp macro="" textlink="">
      <xdr:nvSpPr>
        <xdr:cNvPr id="89" name="テキスト ボックス 88"/>
        <xdr:cNvSpPr txBox="1"/>
      </xdr:nvSpPr>
      <xdr:spPr>
        <a:xfrm>
          <a:off x="1752111" y="589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86,623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168061</xdr:rowOff>
    </xdr:from>
    <xdr:to>
      <xdr:col>1</xdr:col>
      <xdr:colOff>485775</xdr:colOff>
      <xdr:row>35</xdr:row>
      <xdr:rowOff>98211</xdr:rowOff>
    </xdr:to>
    <xdr:sp macro="" textlink="">
      <xdr:nvSpPr>
        <xdr:cNvPr id="90" name="円/楕円 89"/>
        <xdr:cNvSpPr/>
      </xdr:nvSpPr>
      <xdr:spPr>
        <a:xfrm>
          <a:off x="1079500" y="599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114738</xdr:rowOff>
    </xdr:from>
    <xdr:ext cx="534377" cy="259045"/>
    <xdr:sp macro="" textlink="">
      <xdr:nvSpPr>
        <xdr:cNvPr id="91" name="テキスト ボックス 90"/>
        <xdr:cNvSpPr txBox="1"/>
      </xdr:nvSpPr>
      <xdr:spPr>
        <a:xfrm>
          <a:off x="863111" y="577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42305</xdr:rowOff>
    </xdr:from>
    <xdr:to>
      <xdr:col>6</xdr:col>
      <xdr:colOff>510540</xdr:colOff>
      <xdr:row>58</xdr:row>
      <xdr:rowOff>88461</xdr:rowOff>
    </xdr:to>
    <xdr:cxnSp macro="">
      <xdr:nvCxnSpPr>
        <xdr:cNvPr id="118" name="直線コネクタ 117"/>
        <xdr:cNvCxnSpPr/>
      </xdr:nvCxnSpPr>
      <xdr:spPr>
        <a:xfrm flipV="1">
          <a:off x="4633595" y="8614805"/>
          <a:ext cx="1270" cy="141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92288</xdr:rowOff>
    </xdr:from>
    <xdr:ext cx="534377" cy="259045"/>
    <xdr:sp macro="" textlink="">
      <xdr:nvSpPr>
        <xdr:cNvPr id="119" name="物件費最小値テキスト"/>
        <xdr:cNvSpPr txBox="1"/>
      </xdr:nvSpPr>
      <xdr:spPr>
        <a:xfrm>
          <a:off x="4686300" y="1003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46,707</a:t>
          </a:r>
          <a:endParaRPr kumimoji="1" lang="ja-JP" altLang="en-US" sz="1000" b="1">
            <a:latin typeface="ＭＳ Ｐゴシック"/>
          </a:endParaRPr>
        </a:p>
      </xdr:txBody>
    </xdr:sp>
    <xdr:clientData/>
  </xdr:oneCellAnchor>
  <xdr:twoCellAnchor>
    <xdr:from>
      <xdr:col>6</xdr:col>
      <xdr:colOff>422275</xdr:colOff>
      <xdr:row>58</xdr:row>
      <xdr:rowOff>88461</xdr:rowOff>
    </xdr:from>
    <xdr:to>
      <xdr:col>6</xdr:col>
      <xdr:colOff>600075</xdr:colOff>
      <xdr:row>58</xdr:row>
      <xdr:rowOff>88461</xdr:rowOff>
    </xdr:to>
    <xdr:cxnSp macro="">
      <xdr:nvCxnSpPr>
        <xdr:cNvPr id="120" name="直線コネクタ 119"/>
        <xdr:cNvCxnSpPr/>
      </xdr:nvCxnSpPr>
      <xdr:spPr>
        <a:xfrm>
          <a:off x="4546600" y="10032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160432</xdr:rowOff>
    </xdr:from>
    <xdr:ext cx="599010" cy="259045"/>
    <xdr:sp macro="" textlink="">
      <xdr:nvSpPr>
        <xdr:cNvPr id="121" name="物件費最大値テキスト"/>
        <xdr:cNvSpPr txBox="1"/>
      </xdr:nvSpPr>
      <xdr:spPr>
        <a:xfrm>
          <a:off x="4686300" y="839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176,947</a:t>
          </a:r>
          <a:endParaRPr kumimoji="1" lang="ja-JP" altLang="en-US" sz="1000" b="1">
            <a:latin typeface="ＭＳ Ｐゴシック"/>
          </a:endParaRPr>
        </a:p>
      </xdr:txBody>
    </xdr:sp>
    <xdr:clientData/>
  </xdr:oneCellAnchor>
  <xdr:twoCellAnchor>
    <xdr:from>
      <xdr:col>6</xdr:col>
      <xdr:colOff>422275</xdr:colOff>
      <xdr:row>50</xdr:row>
      <xdr:rowOff>42305</xdr:rowOff>
    </xdr:from>
    <xdr:to>
      <xdr:col>6</xdr:col>
      <xdr:colOff>600075</xdr:colOff>
      <xdr:row>50</xdr:row>
      <xdr:rowOff>42305</xdr:rowOff>
    </xdr:to>
    <xdr:cxnSp macro="">
      <xdr:nvCxnSpPr>
        <xdr:cNvPr id="122" name="直線コネクタ 121"/>
        <xdr:cNvCxnSpPr/>
      </xdr:nvCxnSpPr>
      <xdr:spPr>
        <a:xfrm>
          <a:off x="4546600" y="861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50241</xdr:rowOff>
    </xdr:from>
    <xdr:to>
      <xdr:col>6</xdr:col>
      <xdr:colOff>511175</xdr:colOff>
      <xdr:row>53</xdr:row>
      <xdr:rowOff>84227</xdr:rowOff>
    </xdr:to>
    <xdr:cxnSp macro="">
      <xdr:nvCxnSpPr>
        <xdr:cNvPr id="123" name="直線コネクタ 122"/>
        <xdr:cNvCxnSpPr/>
      </xdr:nvCxnSpPr>
      <xdr:spPr>
        <a:xfrm flipV="1">
          <a:off x="3797300" y="9137091"/>
          <a:ext cx="8382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25439</xdr:rowOff>
    </xdr:from>
    <xdr:ext cx="534377" cy="259045"/>
    <xdr:sp macro="" textlink="">
      <xdr:nvSpPr>
        <xdr:cNvPr id="124" name="物件費平均値テキスト"/>
        <xdr:cNvSpPr txBox="1"/>
      </xdr:nvSpPr>
      <xdr:spPr>
        <a:xfrm>
          <a:off x="4686300" y="97980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47012</xdr:rowOff>
    </xdr:from>
    <xdr:to>
      <xdr:col>6</xdr:col>
      <xdr:colOff>561975</xdr:colOff>
      <xdr:row>57</xdr:row>
      <xdr:rowOff>148612</xdr:rowOff>
    </xdr:to>
    <xdr:sp macro="" textlink="">
      <xdr:nvSpPr>
        <xdr:cNvPr id="125" name="フローチャート : 判断 124"/>
        <xdr:cNvSpPr/>
      </xdr:nvSpPr>
      <xdr:spPr>
        <a:xfrm>
          <a:off x="45847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84227</xdr:rowOff>
    </xdr:from>
    <xdr:to>
      <xdr:col>5</xdr:col>
      <xdr:colOff>358775</xdr:colOff>
      <xdr:row>54</xdr:row>
      <xdr:rowOff>61138</xdr:rowOff>
    </xdr:to>
    <xdr:cxnSp macro="">
      <xdr:nvCxnSpPr>
        <xdr:cNvPr id="126" name="直線コネクタ 125"/>
        <xdr:cNvCxnSpPr/>
      </xdr:nvCxnSpPr>
      <xdr:spPr>
        <a:xfrm flipV="1">
          <a:off x="2908300" y="9171077"/>
          <a:ext cx="889000" cy="1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66595</xdr:rowOff>
    </xdr:from>
    <xdr:to>
      <xdr:col>5</xdr:col>
      <xdr:colOff>409575</xdr:colOff>
      <xdr:row>57</xdr:row>
      <xdr:rowOff>168195</xdr:rowOff>
    </xdr:to>
    <xdr:sp macro="" textlink="">
      <xdr:nvSpPr>
        <xdr:cNvPr id="127" name="フローチャート : 判断 126"/>
        <xdr:cNvSpPr/>
      </xdr:nvSpPr>
      <xdr:spPr>
        <a:xfrm>
          <a:off x="3746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159322</xdr:rowOff>
    </xdr:from>
    <xdr:ext cx="534377" cy="259045"/>
    <xdr:sp macro="" textlink="">
      <xdr:nvSpPr>
        <xdr:cNvPr id="128" name="テキスト ボックス 127"/>
        <xdr:cNvSpPr txBox="1"/>
      </xdr:nvSpPr>
      <xdr:spPr>
        <a:xfrm>
          <a:off x="3530111" y="993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61138</xdr:rowOff>
    </xdr:from>
    <xdr:to>
      <xdr:col>4</xdr:col>
      <xdr:colOff>155575</xdr:colOff>
      <xdr:row>54</xdr:row>
      <xdr:rowOff>84684</xdr:rowOff>
    </xdr:to>
    <xdr:cxnSp macro="">
      <xdr:nvCxnSpPr>
        <xdr:cNvPr id="129" name="直線コネクタ 128"/>
        <xdr:cNvCxnSpPr/>
      </xdr:nvCxnSpPr>
      <xdr:spPr>
        <a:xfrm flipV="1">
          <a:off x="2019300" y="9319438"/>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98828</xdr:rowOff>
    </xdr:from>
    <xdr:to>
      <xdr:col>4</xdr:col>
      <xdr:colOff>206375</xdr:colOff>
      <xdr:row>58</xdr:row>
      <xdr:rowOff>28978</xdr:rowOff>
    </xdr:to>
    <xdr:sp macro="" textlink="">
      <xdr:nvSpPr>
        <xdr:cNvPr id="130" name="フローチャート : 判断 129"/>
        <xdr:cNvSpPr/>
      </xdr:nvSpPr>
      <xdr:spPr>
        <a:xfrm>
          <a:off x="2857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20105</xdr:rowOff>
    </xdr:from>
    <xdr:ext cx="534377" cy="259045"/>
    <xdr:sp macro="" textlink="">
      <xdr:nvSpPr>
        <xdr:cNvPr id="131" name="テキスト ボックス 130"/>
        <xdr:cNvSpPr txBox="1"/>
      </xdr:nvSpPr>
      <xdr:spPr>
        <a:xfrm>
          <a:off x="2641111" y="996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92804</xdr:rowOff>
    </xdr:from>
    <xdr:to>
      <xdr:col>2</xdr:col>
      <xdr:colOff>638175</xdr:colOff>
      <xdr:row>54</xdr:row>
      <xdr:rowOff>84684</xdr:rowOff>
    </xdr:to>
    <xdr:cxnSp macro="">
      <xdr:nvCxnSpPr>
        <xdr:cNvPr id="132" name="直線コネクタ 131"/>
        <xdr:cNvCxnSpPr/>
      </xdr:nvCxnSpPr>
      <xdr:spPr>
        <a:xfrm>
          <a:off x="1130300" y="9179654"/>
          <a:ext cx="889000" cy="16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108353</xdr:rowOff>
    </xdr:from>
    <xdr:to>
      <xdr:col>3</xdr:col>
      <xdr:colOff>3175</xdr:colOff>
      <xdr:row>58</xdr:row>
      <xdr:rowOff>38503</xdr:rowOff>
    </xdr:to>
    <xdr:sp macro="" textlink="">
      <xdr:nvSpPr>
        <xdr:cNvPr id="133" name="フローチャート : 判断 132"/>
        <xdr:cNvSpPr/>
      </xdr:nvSpPr>
      <xdr:spPr>
        <a:xfrm>
          <a:off x="1968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29630</xdr:rowOff>
    </xdr:from>
    <xdr:ext cx="534377" cy="259045"/>
    <xdr:sp macro="" textlink="">
      <xdr:nvSpPr>
        <xdr:cNvPr id="134" name="テキスト ボックス 133"/>
        <xdr:cNvSpPr txBox="1"/>
      </xdr:nvSpPr>
      <xdr:spPr>
        <a:xfrm>
          <a:off x="1752111" y="997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84361</xdr:rowOff>
    </xdr:from>
    <xdr:to>
      <xdr:col>1</xdr:col>
      <xdr:colOff>485775</xdr:colOff>
      <xdr:row>58</xdr:row>
      <xdr:rowOff>14511</xdr:rowOff>
    </xdr:to>
    <xdr:sp macro="" textlink="">
      <xdr:nvSpPr>
        <xdr:cNvPr id="135" name="フローチャート : 判断 134"/>
        <xdr:cNvSpPr/>
      </xdr:nvSpPr>
      <xdr:spPr>
        <a:xfrm>
          <a:off x="1079500" y="98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5638</xdr:rowOff>
    </xdr:from>
    <xdr:ext cx="534377" cy="259045"/>
    <xdr:sp macro="" textlink="">
      <xdr:nvSpPr>
        <xdr:cNvPr id="136" name="テキスト ボックス 135"/>
        <xdr:cNvSpPr txBox="1"/>
      </xdr:nvSpPr>
      <xdr:spPr>
        <a:xfrm>
          <a:off x="863111" y="99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170891</xdr:rowOff>
    </xdr:from>
    <xdr:to>
      <xdr:col>6</xdr:col>
      <xdr:colOff>561975</xdr:colOff>
      <xdr:row>53</xdr:row>
      <xdr:rowOff>101041</xdr:rowOff>
    </xdr:to>
    <xdr:sp macro="" textlink="">
      <xdr:nvSpPr>
        <xdr:cNvPr id="142" name="円/楕円 141"/>
        <xdr:cNvSpPr/>
      </xdr:nvSpPr>
      <xdr:spPr>
        <a:xfrm>
          <a:off x="4584700" y="908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22318</xdr:rowOff>
    </xdr:from>
    <xdr:ext cx="599010" cy="259045"/>
    <xdr:sp macro="" textlink="">
      <xdr:nvSpPr>
        <xdr:cNvPr id="143" name="物件費該当値テキスト"/>
        <xdr:cNvSpPr txBox="1"/>
      </xdr:nvSpPr>
      <xdr:spPr>
        <a:xfrm>
          <a:off x="4686300" y="893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128,968</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33427</xdr:rowOff>
    </xdr:from>
    <xdr:to>
      <xdr:col>5</xdr:col>
      <xdr:colOff>409575</xdr:colOff>
      <xdr:row>53</xdr:row>
      <xdr:rowOff>135027</xdr:rowOff>
    </xdr:to>
    <xdr:sp macro="" textlink="">
      <xdr:nvSpPr>
        <xdr:cNvPr id="144" name="円/楕円 143"/>
        <xdr:cNvSpPr/>
      </xdr:nvSpPr>
      <xdr:spPr>
        <a:xfrm>
          <a:off x="3746500" y="91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151554</xdr:rowOff>
    </xdr:from>
    <xdr:ext cx="599010" cy="259045"/>
    <xdr:sp macro="" textlink="">
      <xdr:nvSpPr>
        <xdr:cNvPr id="145" name="テキスト ボックス 144"/>
        <xdr:cNvSpPr txBox="1"/>
      </xdr:nvSpPr>
      <xdr:spPr>
        <a:xfrm>
          <a:off x="3497794" y="88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125,846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10338</xdr:rowOff>
    </xdr:from>
    <xdr:to>
      <xdr:col>4</xdr:col>
      <xdr:colOff>206375</xdr:colOff>
      <xdr:row>54</xdr:row>
      <xdr:rowOff>111938</xdr:rowOff>
    </xdr:to>
    <xdr:sp macro="" textlink="">
      <xdr:nvSpPr>
        <xdr:cNvPr id="146" name="円/楕円 145"/>
        <xdr:cNvSpPr/>
      </xdr:nvSpPr>
      <xdr:spPr>
        <a:xfrm>
          <a:off x="2857500" y="926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128465</xdr:rowOff>
    </xdr:from>
    <xdr:ext cx="599010" cy="259045"/>
    <xdr:sp macro="" textlink="">
      <xdr:nvSpPr>
        <xdr:cNvPr id="147" name="テキスト ボックス 146"/>
        <xdr:cNvSpPr txBox="1"/>
      </xdr:nvSpPr>
      <xdr:spPr>
        <a:xfrm>
          <a:off x="2608794" y="904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112,217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33884</xdr:rowOff>
    </xdr:from>
    <xdr:to>
      <xdr:col>3</xdr:col>
      <xdr:colOff>3175</xdr:colOff>
      <xdr:row>54</xdr:row>
      <xdr:rowOff>135484</xdr:rowOff>
    </xdr:to>
    <xdr:sp macro="" textlink="">
      <xdr:nvSpPr>
        <xdr:cNvPr id="148" name="円/楕円 147"/>
        <xdr:cNvSpPr/>
      </xdr:nvSpPr>
      <xdr:spPr>
        <a:xfrm>
          <a:off x="1968500" y="929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152011</xdr:rowOff>
    </xdr:from>
    <xdr:ext cx="599010" cy="259045"/>
    <xdr:sp macro="" textlink="">
      <xdr:nvSpPr>
        <xdr:cNvPr id="149" name="テキスト ボックス 148"/>
        <xdr:cNvSpPr txBox="1"/>
      </xdr:nvSpPr>
      <xdr:spPr>
        <a:xfrm>
          <a:off x="1719794" y="906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110,054</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42004</xdr:rowOff>
    </xdr:from>
    <xdr:to>
      <xdr:col>1</xdr:col>
      <xdr:colOff>485775</xdr:colOff>
      <xdr:row>53</xdr:row>
      <xdr:rowOff>143604</xdr:rowOff>
    </xdr:to>
    <xdr:sp macro="" textlink="">
      <xdr:nvSpPr>
        <xdr:cNvPr id="150" name="円/楕円 149"/>
        <xdr:cNvSpPr/>
      </xdr:nvSpPr>
      <xdr:spPr>
        <a:xfrm>
          <a:off x="1079500" y="912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160131</xdr:rowOff>
    </xdr:from>
    <xdr:ext cx="599010" cy="259045"/>
    <xdr:sp macro="" textlink="">
      <xdr:nvSpPr>
        <xdr:cNvPr id="151" name="テキスト ボックス 150"/>
        <xdr:cNvSpPr txBox="1"/>
      </xdr:nvSpPr>
      <xdr:spPr>
        <a:xfrm>
          <a:off x="830794" y="890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9398</xdr:rowOff>
    </xdr:from>
    <xdr:to>
      <xdr:col>6</xdr:col>
      <xdr:colOff>510540</xdr:colOff>
      <xdr:row>79</xdr:row>
      <xdr:rowOff>35742</xdr:rowOff>
    </xdr:to>
    <xdr:cxnSp macro="">
      <xdr:nvCxnSpPr>
        <xdr:cNvPr id="177" name="直線コネクタ 176"/>
        <xdr:cNvCxnSpPr/>
      </xdr:nvCxnSpPr>
      <xdr:spPr>
        <a:xfrm flipV="1">
          <a:off x="4633595" y="12182348"/>
          <a:ext cx="1270" cy="139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39569</xdr:rowOff>
    </xdr:from>
    <xdr:ext cx="378565" cy="259045"/>
    <xdr:sp macro="" textlink="">
      <xdr:nvSpPr>
        <xdr:cNvPr id="178" name="維持補修費最小値テキスト"/>
        <xdr:cNvSpPr txBox="1"/>
      </xdr:nvSpPr>
      <xdr:spPr>
        <a:xfrm>
          <a:off x="4686300" y="1358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35742</xdr:rowOff>
    </xdr:from>
    <xdr:to>
      <xdr:col>6</xdr:col>
      <xdr:colOff>600075</xdr:colOff>
      <xdr:row>79</xdr:row>
      <xdr:rowOff>35742</xdr:rowOff>
    </xdr:to>
    <xdr:cxnSp macro="">
      <xdr:nvCxnSpPr>
        <xdr:cNvPr id="179" name="直線コネクタ 178"/>
        <xdr:cNvCxnSpPr/>
      </xdr:nvCxnSpPr>
      <xdr:spPr>
        <a:xfrm>
          <a:off x="4546600" y="135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127525</xdr:rowOff>
    </xdr:from>
    <xdr:ext cx="534377" cy="259045"/>
    <xdr:sp macro="" textlink="">
      <xdr:nvSpPr>
        <xdr:cNvPr id="180" name="維持補修費最大値テキスト"/>
        <xdr:cNvSpPr txBox="1"/>
      </xdr:nvSpPr>
      <xdr:spPr>
        <a:xfrm>
          <a:off x="4686300" y="1195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13,422</a:t>
          </a:r>
          <a:endParaRPr kumimoji="1" lang="ja-JP" altLang="en-US" sz="1000" b="1">
            <a:latin typeface="ＭＳ Ｐゴシック"/>
          </a:endParaRPr>
        </a:p>
      </xdr:txBody>
    </xdr:sp>
    <xdr:clientData/>
  </xdr:oneCellAnchor>
  <xdr:twoCellAnchor>
    <xdr:from>
      <xdr:col>6</xdr:col>
      <xdr:colOff>422275</xdr:colOff>
      <xdr:row>71</xdr:row>
      <xdr:rowOff>9398</xdr:rowOff>
    </xdr:from>
    <xdr:to>
      <xdr:col>6</xdr:col>
      <xdr:colOff>600075</xdr:colOff>
      <xdr:row>71</xdr:row>
      <xdr:rowOff>9398</xdr:rowOff>
    </xdr:to>
    <xdr:cxnSp macro="">
      <xdr:nvCxnSpPr>
        <xdr:cNvPr id="181" name="直線コネクタ 180"/>
        <xdr:cNvCxnSpPr/>
      </xdr:nvCxnSpPr>
      <xdr:spPr>
        <a:xfrm>
          <a:off x="4546600" y="121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168438</xdr:rowOff>
    </xdr:from>
    <xdr:to>
      <xdr:col>6</xdr:col>
      <xdr:colOff>511175</xdr:colOff>
      <xdr:row>77</xdr:row>
      <xdr:rowOff>42818</xdr:rowOff>
    </xdr:to>
    <xdr:cxnSp macro="">
      <xdr:nvCxnSpPr>
        <xdr:cNvPr id="182" name="直線コネクタ 181"/>
        <xdr:cNvCxnSpPr/>
      </xdr:nvCxnSpPr>
      <xdr:spPr>
        <a:xfrm flipV="1">
          <a:off x="3797300" y="13198638"/>
          <a:ext cx="838200" cy="4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6911</xdr:rowOff>
    </xdr:from>
    <xdr:ext cx="469744" cy="259045"/>
    <xdr:sp macro="" textlink="">
      <xdr:nvSpPr>
        <xdr:cNvPr id="183" name="維持補修費平均値テキスト"/>
        <xdr:cNvSpPr txBox="1"/>
      </xdr:nvSpPr>
      <xdr:spPr>
        <a:xfrm>
          <a:off x="4686300" y="13208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28484</xdr:rowOff>
    </xdr:from>
    <xdr:to>
      <xdr:col>6</xdr:col>
      <xdr:colOff>561975</xdr:colOff>
      <xdr:row>77</xdr:row>
      <xdr:rowOff>130084</xdr:rowOff>
    </xdr:to>
    <xdr:sp macro="" textlink="">
      <xdr:nvSpPr>
        <xdr:cNvPr id="184" name="フローチャート : 判断 183"/>
        <xdr:cNvSpPr/>
      </xdr:nvSpPr>
      <xdr:spPr>
        <a:xfrm>
          <a:off x="45847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160710</xdr:rowOff>
    </xdr:from>
    <xdr:to>
      <xdr:col>5</xdr:col>
      <xdr:colOff>358775</xdr:colOff>
      <xdr:row>77</xdr:row>
      <xdr:rowOff>42818</xdr:rowOff>
    </xdr:to>
    <xdr:cxnSp macro="">
      <xdr:nvCxnSpPr>
        <xdr:cNvPr id="185" name="直線コネクタ 184"/>
        <xdr:cNvCxnSpPr/>
      </xdr:nvCxnSpPr>
      <xdr:spPr>
        <a:xfrm>
          <a:off x="2908300" y="13190910"/>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35125</xdr:rowOff>
    </xdr:from>
    <xdr:to>
      <xdr:col>5</xdr:col>
      <xdr:colOff>409575</xdr:colOff>
      <xdr:row>77</xdr:row>
      <xdr:rowOff>136725</xdr:rowOff>
    </xdr:to>
    <xdr:sp macro="" textlink="">
      <xdr:nvSpPr>
        <xdr:cNvPr id="186" name="フローチャート : 判断 185"/>
        <xdr:cNvSpPr/>
      </xdr:nvSpPr>
      <xdr:spPr>
        <a:xfrm>
          <a:off x="3746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127852</xdr:rowOff>
    </xdr:from>
    <xdr:ext cx="469744" cy="259045"/>
    <xdr:sp macro="" textlink="">
      <xdr:nvSpPr>
        <xdr:cNvPr id="187" name="テキスト ボックス 186"/>
        <xdr:cNvSpPr txBox="1"/>
      </xdr:nvSpPr>
      <xdr:spPr>
        <a:xfrm>
          <a:off x="3562427"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160710</xdr:rowOff>
    </xdr:from>
    <xdr:to>
      <xdr:col>4</xdr:col>
      <xdr:colOff>155575</xdr:colOff>
      <xdr:row>77</xdr:row>
      <xdr:rowOff>471</xdr:rowOff>
    </xdr:to>
    <xdr:cxnSp macro="">
      <xdr:nvCxnSpPr>
        <xdr:cNvPr id="188" name="直線コネクタ 187"/>
        <xdr:cNvCxnSpPr/>
      </xdr:nvCxnSpPr>
      <xdr:spPr>
        <a:xfrm flipV="1">
          <a:off x="2019300" y="13190910"/>
          <a:ext cx="889000" cy="1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56787</xdr:rowOff>
    </xdr:from>
    <xdr:to>
      <xdr:col>4</xdr:col>
      <xdr:colOff>206375</xdr:colOff>
      <xdr:row>77</xdr:row>
      <xdr:rowOff>158387</xdr:rowOff>
    </xdr:to>
    <xdr:sp macro="" textlink="">
      <xdr:nvSpPr>
        <xdr:cNvPr id="189" name="フローチャート : 判断 188"/>
        <xdr:cNvSpPr/>
      </xdr:nvSpPr>
      <xdr:spPr>
        <a:xfrm>
          <a:off x="2857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149514</xdr:rowOff>
    </xdr:from>
    <xdr:ext cx="469744" cy="259045"/>
    <xdr:sp macro="" textlink="">
      <xdr:nvSpPr>
        <xdr:cNvPr id="190" name="テキスト ボックス 189"/>
        <xdr:cNvSpPr txBox="1"/>
      </xdr:nvSpPr>
      <xdr:spPr>
        <a:xfrm>
          <a:off x="2673427"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7874</xdr:rowOff>
    </xdr:from>
    <xdr:to>
      <xdr:col>2</xdr:col>
      <xdr:colOff>638175</xdr:colOff>
      <xdr:row>77</xdr:row>
      <xdr:rowOff>471</xdr:rowOff>
    </xdr:to>
    <xdr:cxnSp macro="">
      <xdr:nvCxnSpPr>
        <xdr:cNvPr id="191" name="直線コネクタ 190"/>
        <xdr:cNvCxnSpPr/>
      </xdr:nvCxnSpPr>
      <xdr:spPr>
        <a:xfrm>
          <a:off x="1130300" y="13038074"/>
          <a:ext cx="889000" cy="16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60162</xdr:rowOff>
    </xdr:from>
    <xdr:to>
      <xdr:col>3</xdr:col>
      <xdr:colOff>3175</xdr:colOff>
      <xdr:row>77</xdr:row>
      <xdr:rowOff>161762</xdr:rowOff>
    </xdr:to>
    <xdr:sp macro="" textlink="">
      <xdr:nvSpPr>
        <xdr:cNvPr id="192" name="フローチャート : 判断 191"/>
        <xdr:cNvSpPr/>
      </xdr:nvSpPr>
      <xdr:spPr>
        <a:xfrm>
          <a:off x="1968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152889</xdr:rowOff>
    </xdr:from>
    <xdr:ext cx="469744" cy="259045"/>
    <xdr:sp macro="" textlink="">
      <xdr:nvSpPr>
        <xdr:cNvPr id="193" name="テキスト ボックス 192"/>
        <xdr:cNvSpPr txBox="1"/>
      </xdr:nvSpPr>
      <xdr:spPr>
        <a:xfrm>
          <a:off x="1784427" y="133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13788</xdr:rowOff>
    </xdr:from>
    <xdr:to>
      <xdr:col>1</xdr:col>
      <xdr:colOff>485775</xdr:colOff>
      <xdr:row>77</xdr:row>
      <xdr:rowOff>115388</xdr:rowOff>
    </xdr:to>
    <xdr:sp macro="" textlink="">
      <xdr:nvSpPr>
        <xdr:cNvPr id="194" name="フローチャート : 判断 193"/>
        <xdr:cNvSpPr/>
      </xdr:nvSpPr>
      <xdr:spPr>
        <a:xfrm>
          <a:off x="1079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106515</xdr:rowOff>
    </xdr:from>
    <xdr:ext cx="469744" cy="259045"/>
    <xdr:sp macro="" textlink="">
      <xdr:nvSpPr>
        <xdr:cNvPr id="195" name="テキスト ボックス 194"/>
        <xdr:cNvSpPr txBox="1"/>
      </xdr:nvSpPr>
      <xdr:spPr>
        <a:xfrm>
          <a:off x="895427"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117638</xdr:rowOff>
    </xdr:from>
    <xdr:to>
      <xdr:col>6</xdr:col>
      <xdr:colOff>561975</xdr:colOff>
      <xdr:row>77</xdr:row>
      <xdr:rowOff>47788</xdr:rowOff>
    </xdr:to>
    <xdr:sp macro="" textlink="">
      <xdr:nvSpPr>
        <xdr:cNvPr id="201" name="円/楕円 200"/>
        <xdr:cNvSpPr/>
      </xdr:nvSpPr>
      <xdr:spPr>
        <a:xfrm>
          <a:off x="4584700" y="1314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140515</xdr:rowOff>
    </xdr:from>
    <xdr:ext cx="469744" cy="259045"/>
    <xdr:sp macro="" textlink="">
      <xdr:nvSpPr>
        <xdr:cNvPr id="202" name="維持補修費該当値テキスト"/>
        <xdr:cNvSpPr txBox="1"/>
      </xdr:nvSpPr>
      <xdr:spPr>
        <a:xfrm>
          <a:off x="4686300" y="1299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163468</xdr:rowOff>
    </xdr:from>
    <xdr:to>
      <xdr:col>5</xdr:col>
      <xdr:colOff>409575</xdr:colOff>
      <xdr:row>77</xdr:row>
      <xdr:rowOff>93618</xdr:rowOff>
    </xdr:to>
    <xdr:sp macro="" textlink="">
      <xdr:nvSpPr>
        <xdr:cNvPr id="203" name="円/楕円 202"/>
        <xdr:cNvSpPr/>
      </xdr:nvSpPr>
      <xdr:spPr>
        <a:xfrm>
          <a:off x="3746500" y="131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110144</xdr:rowOff>
    </xdr:from>
    <xdr:ext cx="469744" cy="259045"/>
    <xdr:sp macro="" textlink="">
      <xdr:nvSpPr>
        <xdr:cNvPr id="204" name="テキスト ボックス 203"/>
        <xdr:cNvSpPr txBox="1"/>
      </xdr:nvSpPr>
      <xdr:spPr>
        <a:xfrm>
          <a:off x="3562427" y="1296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109910</xdr:rowOff>
    </xdr:from>
    <xdr:to>
      <xdr:col>4</xdr:col>
      <xdr:colOff>206375</xdr:colOff>
      <xdr:row>77</xdr:row>
      <xdr:rowOff>40060</xdr:rowOff>
    </xdr:to>
    <xdr:sp macro="" textlink="">
      <xdr:nvSpPr>
        <xdr:cNvPr id="205" name="円/楕円 204"/>
        <xdr:cNvSpPr/>
      </xdr:nvSpPr>
      <xdr:spPr>
        <a:xfrm>
          <a:off x="2857500" y="131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56587</xdr:rowOff>
    </xdr:from>
    <xdr:ext cx="469744" cy="259045"/>
    <xdr:sp macro="" textlink="">
      <xdr:nvSpPr>
        <xdr:cNvPr id="206" name="テキスト ボックス 205"/>
        <xdr:cNvSpPr txBox="1"/>
      </xdr:nvSpPr>
      <xdr:spPr>
        <a:xfrm>
          <a:off x="2673427" y="129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121121</xdr:rowOff>
    </xdr:from>
    <xdr:to>
      <xdr:col>3</xdr:col>
      <xdr:colOff>3175</xdr:colOff>
      <xdr:row>77</xdr:row>
      <xdr:rowOff>51271</xdr:rowOff>
    </xdr:to>
    <xdr:sp macro="" textlink="">
      <xdr:nvSpPr>
        <xdr:cNvPr id="207" name="円/楕円 206"/>
        <xdr:cNvSpPr/>
      </xdr:nvSpPr>
      <xdr:spPr>
        <a:xfrm>
          <a:off x="1968500" y="131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67799</xdr:rowOff>
    </xdr:from>
    <xdr:ext cx="469744" cy="259045"/>
    <xdr:sp macro="" textlink="">
      <xdr:nvSpPr>
        <xdr:cNvPr id="208" name="テキスト ボックス 207"/>
        <xdr:cNvSpPr txBox="1"/>
      </xdr:nvSpPr>
      <xdr:spPr>
        <a:xfrm>
          <a:off x="1784427" y="129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128524</xdr:rowOff>
    </xdr:from>
    <xdr:to>
      <xdr:col>1</xdr:col>
      <xdr:colOff>485775</xdr:colOff>
      <xdr:row>76</xdr:row>
      <xdr:rowOff>58674</xdr:rowOff>
    </xdr:to>
    <xdr:sp macro="" textlink="">
      <xdr:nvSpPr>
        <xdr:cNvPr id="209" name="円/楕円 208"/>
        <xdr:cNvSpPr/>
      </xdr:nvSpPr>
      <xdr:spPr>
        <a:xfrm>
          <a:off x="1079500" y="129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75201</xdr:rowOff>
    </xdr:from>
    <xdr:ext cx="469744" cy="259045"/>
    <xdr:sp macro="" textlink="">
      <xdr:nvSpPr>
        <xdr:cNvPr id="210" name="テキスト ボックス 209"/>
        <xdr:cNvSpPr txBox="1"/>
      </xdr:nvSpPr>
      <xdr:spPr>
        <a:xfrm>
          <a:off x="895427" y="1276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91948</xdr:rowOff>
    </xdr:from>
    <xdr:to>
      <xdr:col>6</xdr:col>
      <xdr:colOff>510540</xdr:colOff>
      <xdr:row>98</xdr:row>
      <xdr:rowOff>10821</xdr:rowOff>
    </xdr:to>
    <xdr:cxnSp macro="">
      <xdr:nvCxnSpPr>
        <xdr:cNvPr id="235" name="直線コネクタ 234"/>
        <xdr:cNvCxnSpPr/>
      </xdr:nvCxnSpPr>
      <xdr:spPr>
        <a:xfrm flipV="1">
          <a:off x="4633595" y="15522448"/>
          <a:ext cx="1270" cy="129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14648</xdr:rowOff>
    </xdr:from>
    <xdr:ext cx="534377" cy="259045"/>
    <xdr:sp macro="" textlink="">
      <xdr:nvSpPr>
        <xdr:cNvPr id="236" name="扶助費最小値テキスト"/>
        <xdr:cNvSpPr txBox="1"/>
      </xdr:nvSpPr>
      <xdr:spPr>
        <a:xfrm>
          <a:off x="4686300" y="168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76,148</a:t>
          </a:r>
          <a:endParaRPr kumimoji="1" lang="ja-JP" altLang="en-US" sz="1000" b="1">
            <a:latin typeface="ＭＳ Ｐゴシック"/>
          </a:endParaRPr>
        </a:p>
      </xdr:txBody>
    </xdr:sp>
    <xdr:clientData/>
  </xdr:oneCellAnchor>
  <xdr:twoCellAnchor>
    <xdr:from>
      <xdr:col>6</xdr:col>
      <xdr:colOff>422275</xdr:colOff>
      <xdr:row>98</xdr:row>
      <xdr:rowOff>10821</xdr:rowOff>
    </xdr:from>
    <xdr:to>
      <xdr:col>6</xdr:col>
      <xdr:colOff>600075</xdr:colOff>
      <xdr:row>98</xdr:row>
      <xdr:rowOff>10821</xdr:rowOff>
    </xdr:to>
    <xdr:cxnSp macro="">
      <xdr:nvCxnSpPr>
        <xdr:cNvPr id="237" name="直線コネクタ 236"/>
        <xdr:cNvCxnSpPr/>
      </xdr:nvCxnSpPr>
      <xdr:spPr>
        <a:xfrm>
          <a:off x="4546600" y="1681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38625</xdr:rowOff>
    </xdr:from>
    <xdr:ext cx="599010" cy="259045"/>
    <xdr:sp macro="" textlink="">
      <xdr:nvSpPr>
        <xdr:cNvPr id="238" name="扶助費最大値テキスト"/>
        <xdr:cNvSpPr txBox="1"/>
      </xdr:nvSpPr>
      <xdr:spPr>
        <a:xfrm>
          <a:off x="4686300" y="1529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177,760</a:t>
          </a:r>
          <a:endParaRPr kumimoji="1" lang="ja-JP" altLang="en-US" sz="1000" b="1">
            <a:latin typeface="ＭＳ Ｐゴシック"/>
          </a:endParaRPr>
        </a:p>
      </xdr:txBody>
    </xdr:sp>
    <xdr:clientData/>
  </xdr:oneCellAnchor>
  <xdr:twoCellAnchor>
    <xdr:from>
      <xdr:col>6</xdr:col>
      <xdr:colOff>422275</xdr:colOff>
      <xdr:row>90</xdr:row>
      <xdr:rowOff>91948</xdr:rowOff>
    </xdr:from>
    <xdr:to>
      <xdr:col>6</xdr:col>
      <xdr:colOff>600075</xdr:colOff>
      <xdr:row>90</xdr:row>
      <xdr:rowOff>91948</xdr:rowOff>
    </xdr:to>
    <xdr:cxnSp macro="">
      <xdr:nvCxnSpPr>
        <xdr:cNvPr id="239" name="直線コネクタ 238"/>
        <xdr:cNvCxnSpPr/>
      </xdr:nvCxnSpPr>
      <xdr:spPr>
        <a:xfrm>
          <a:off x="4546600" y="1552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88088</xdr:rowOff>
    </xdr:from>
    <xdr:to>
      <xdr:col>6</xdr:col>
      <xdr:colOff>511175</xdr:colOff>
      <xdr:row>97</xdr:row>
      <xdr:rowOff>141021</xdr:rowOff>
    </xdr:to>
    <xdr:cxnSp macro="">
      <xdr:nvCxnSpPr>
        <xdr:cNvPr id="240" name="直線コネクタ 239"/>
        <xdr:cNvCxnSpPr/>
      </xdr:nvCxnSpPr>
      <xdr:spPr>
        <a:xfrm flipV="1">
          <a:off x="3797300" y="16718738"/>
          <a:ext cx="838200" cy="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15448</xdr:rowOff>
    </xdr:from>
    <xdr:ext cx="599010" cy="259045"/>
    <xdr:sp macro="" textlink="">
      <xdr:nvSpPr>
        <xdr:cNvPr id="241" name="扶助費平均値テキスト"/>
        <xdr:cNvSpPr txBox="1"/>
      </xdr:nvSpPr>
      <xdr:spPr>
        <a:xfrm>
          <a:off x="4686300" y="1613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164021</xdr:rowOff>
    </xdr:from>
    <xdr:to>
      <xdr:col>6</xdr:col>
      <xdr:colOff>561975</xdr:colOff>
      <xdr:row>95</xdr:row>
      <xdr:rowOff>94171</xdr:rowOff>
    </xdr:to>
    <xdr:sp macro="" textlink="">
      <xdr:nvSpPr>
        <xdr:cNvPr id="242" name="フローチャート : 判断 241"/>
        <xdr:cNvSpPr/>
      </xdr:nvSpPr>
      <xdr:spPr>
        <a:xfrm>
          <a:off x="45847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141021</xdr:rowOff>
    </xdr:from>
    <xdr:to>
      <xdr:col>5</xdr:col>
      <xdr:colOff>358775</xdr:colOff>
      <xdr:row>98</xdr:row>
      <xdr:rowOff>40475</xdr:rowOff>
    </xdr:to>
    <xdr:cxnSp macro="">
      <xdr:nvCxnSpPr>
        <xdr:cNvPr id="243" name="直線コネクタ 242"/>
        <xdr:cNvCxnSpPr/>
      </xdr:nvCxnSpPr>
      <xdr:spPr>
        <a:xfrm flipV="1">
          <a:off x="2908300" y="16771671"/>
          <a:ext cx="889000" cy="7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69622</xdr:rowOff>
    </xdr:from>
    <xdr:to>
      <xdr:col>5</xdr:col>
      <xdr:colOff>409575</xdr:colOff>
      <xdr:row>95</xdr:row>
      <xdr:rowOff>171222</xdr:rowOff>
    </xdr:to>
    <xdr:sp macro="" textlink="">
      <xdr:nvSpPr>
        <xdr:cNvPr id="244" name="フローチャート : 判断 243"/>
        <xdr:cNvSpPr/>
      </xdr:nvSpPr>
      <xdr:spPr>
        <a:xfrm>
          <a:off x="3746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16299</xdr:rowOff>
    </xdr:from>
    <xdr:ext cx="599010" cy="259045"/>
    <xdr:sp macro="" textlink="">
      <xdr:nvSpPr>
        <xdr:cNvPr id="245" name="テキスト ボックス 244"/>
        <xdr:cNvSpPr txBox="1"/>
      </xdr:nvSpPr>
      <xdr:spPr>
        <a:xfrm>
          <a:off x="3497794"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40475</xdr:rowOff>
    </xdr:from>
    <xdr:to>
      <xdr:col>4</xdr:col>
      <xdr:colOff>155575</xdr:colOff>
      <xdr:row>98</xdr:row>
      <xdr:rowOff>55651</xdr:rowOff>
    </xdr:to>
    <xdr:cxnSp macro="">
      <xdr:nvCxnSpPr>
        <xdr:cNvPr id="246" name="直線コネクタ 245"/>
        <xdr:cNvCxnSpPr/>
      </xdr:nvCxnSpPr>
      <xdr:spPr>
        <a:xfrm flipV="1">
          <a:off x="2019300" y="16842575"/>
          <a:ext cx="8890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127406</xdr:rowOff>
    </xdr:from>
    <xdr:to>
      <xdr:col>4</xdr:col>
      <xdr:colOff>206375</xdr:colOff>
      <xdr:row>96</xdr:row>
      <xdr:rowOff>57556</xdr:rowOff>
    </xdr:to>
    <xdr:sp macro="" textlink="">
      <xdr:nvSpPr>
        <xdr:cNvPr id="247" name="フローチャート : 判断 246"/>
        <xdr:cNvSpPr/>
      </xdr:nvSpPr>
      <xdr:spPr>
        <a:xfrm>
          <a:off x="2857500" y="1641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74083</xdr:rowOff>
    </xdr:from>
    <xdr:ext cx="599010" cy="259045"/>
    <xdr:sp macro="" textlink="">
      <xdr:nvSpPr>
        <xdr:cNvPr id="248" name="テキスト ボックス 247"/>
        <xdr:cNvSpPr txBox="1"/>
      </xdr:nvSpPr>
      <xdr:spPr>
        <a:xfrm>
          <a:off x="2608794" y="1619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5944</xdr:rowOff>
    </xdr:from>
    <xdr:to>
      <xdr:col>2</xdr:col>
      <xdr:colOff>638175</xdr:colOff>
      <xdr:row>98</xdr:row>
      <xdr:rowOff>55651</xdr:rowOff>
    </xdr:to>
    <xdr:cxnSp macro="">
      <xdr:nvCxnSpPr>
        <xdr:cNvPr id="249" name="直線コネクタ 248"/>
        <xdr:cNvCxnSpPr/>
      </xdr:nvCxnSpPr>
      <xdr:spPr>
        <a:xfrm>
          <a:off x="1130300" y="16808044"/>
          <a:ext cx="889000" cy="4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142278</xdr:rowOff>
    </xdr:from>
    <xdr:to>
      <xdr:col>3</xdr:col>
      <xdr:colOff>3175</xdr:colOff>
      <xdr:row>96</xdr:row>
      <xdr:rowOff>72428</xdr:rowOff>
    </xdr:to>
    <xdr:sp macro="" textlink="">
      <xdr:nvSpPr>
        <xdr:cNvPr id="250" name="フローチャート : 判断 249"/>
        <xdr:cNvSpPr/>
      </xdr:nvSpPr>
      <xdr:spPr>
        <a:xfrm>
          <a:off x="1968500" y="1643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88955</xdr:rowOff>
    </xdr:from>
    <xdr:ext cx="599010" cy="259045"/>
    <xdr:sp macro="" textlink="">
      <xdr:nvSpPr>
        <xdr:cNvPr id="251" name="テキスト ボックス 250"/>
        <xdr:cNvSpPr txBox="1"/>
      </xdr:nvSpPr>
      <xdr:spPr>
        <a:xfrm>
          <a:off x="1719794" y="162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117766</xdr:rowOff>
    </xdr:from>
    <xdr:to>
      <xdr:col>1</xdr:col>
      <xdr:colOff>485775</xdr:colOff>
      <xdr:row>96</xdr:row>
      <xdr:rowOff>47916</xdr:rowOff>
    </xdr:to>
    <xdr:sp macro="" textlink="">
      <xdr:nvSpPr>
        <xdr:cNvPr id="252" name="フローチャート : 判断 251"/>
        <xdr:cNvSpPr/>
      </xdr:nvSpPr>
      <xdr:spPr>
        <a:xfrm>
          <a:off x="1079500" y="1640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64443</xdr:rowOff>
    </xdr:from>
    <xdr:ext cx="599010" cy="259045"/>
    <xdr:sp macro="" textlink="">
      <xdr:nvSpPr>
        <xdr:cNvPr id="253" name="テキスト ボックス 252"/>
        <xdr:cNvSpPr txBox="1"/>
      </xdr:nvSpPr>
      <xdr:spPr>
        <a:xfrm>
          <a:off x="830794" y="1618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104,227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37288</xdr:rowOff>
    </xdr:from>
    <xdr:to>
      <xdr:col>6</xdr:col>
      <xdr:colOff>561975</xdr:colOff>
      <xdr:row>97</xdr:row>
      <xdr:rowOff>138888</xdr:rowOff>
    </xdr:to>
    <xdr:sp macro="" textlink="">
      <xdr:nvSpPr>
        <xdr:cNvPr id="259" name="円/楕円 258"/>
        <xdr:cNvSpPr/>
      </xdr:nvSpPr>
      <xdr:spPr>
        <a:xfrm>
          <a:off x="4584700" y="1666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123665</xdr:rowOff>
    </xdr:from>
    <xdr:ext cx="534377" cy="259045"/>
    <xdr:sp macro="" textlink="">
      <xdr:nvSpPr>
        <xdr:cNvPr id="260" name="扶助費該当値テキスト"/>
        <xdr:cNvSpPr txBox="1"/>
      </xdr:nvSpPr>
      <xdr:spPr>
        <a:xfrm>
          <a:off x="4686300" y="1658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83,564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90221</xdr:rowOff>
    </xdr:from>
    <xdr:to>
      <xdr:col>5</xdr:col>
      <xdr:colOff>409575</xdr:colOff>
      <xdr:row>98</xdr:row>
      <xdr:rowOff>20371</xdr:rowOff>
    </xdr:to>
    <xdr:sp macro="" textlink="">
      <xdr:nvSpPr>
        <xdr:cNvPr id="261" name="円/楕円 260"/>
        <xdr:cNvSpPr/>
      </xdr:nvSpPr>
      <xdr:spPr>
        <a:xfrm>
          <a:off x="3746500" y="167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11498</xdr:rowOff>
    </xdr:from>
    <xdr:ext cx="534377" cy="259045"/>
    <xdr:sp macro="" textlink="">
      <xdr:nvSpPr>
        <xdr:cNvPr id="262" name="テキスト ボックス 261"/>
        <xdr:cNvSpPr txBox="1"/>
      </xdr:nvSpPr>
      <xdr:spPr>
        <a:xfrm>
          <a:off x="3530111" y="168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79,396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161125</xdr:rowOff>
    </xdr:from>
    <xdr:to>
      <xdr:col>4</xdr:col>
      <xdr:colOff>206375</xdr:colOff>
      <xdr:row>98</xdr:row>
      <xdr:rowOff>91275</xdr:rowOff>
    </xdr:to>
    <xdr:sp macro="" textlink="">
      <xdr:nvSpPr>
        <xdr:cNvPr id="263" name="円/楕円 262"/>
        <xdr:cNvSpPr/>
      </xdr:nvSpPr>
      <xdr:spPr>
        <a:xfrm>
          <a:off x="2857500" y="167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82402</xdr:rowOff>
    </xdr:from>
    <xdr:ext cx="534377" cy="259045"/>
    <xdr:sp macro="" textlink="">
      <xdr:nvSpPr>
        <xdr:cNvPr id="264" name="テキスト ボックス 263"/>
        <xdr:cNvSpPr txBox="1"/>
      </xdr:nvSpPr>
      <xdr:spPr>
        <a:xfrm>
          <a:off x="2641111" y="1688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4851</xdr:rowOff>
    </xdr:from>
    <xdr:to>
      <xdr:col>3</xdr:col>
      <xdr:colOff>3175</xdr:colOff>
      <xdr:row>98</xdr:row>
      <xdr:rowOff>106451</xdr:rowOff>
    </xdr:to>
    <xdr:sp macro="" textlink="">
      <xdr:nvSpPr>
        <xdr:cNvPr id="265" name="円/楕円 264"/>
        <xdr:cNvSpPr/>
      </xdr:nvSpPr>
      <xdr:spPr>
        <a:xfrm>
          <a:off x="1968500" y="168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97578</xdr:rowOff>
    </xdr:from>
    <xdr:ext cx="534377" cy="259045"/>
    <xdr:sp macro="" textlink="">
      <xdr:nvSpPr>
        <xdr:cNvPr id="266" name="テキスト ボックス 265"/>
        <xdr:cNvSpPr txBox="1"/>
      </xdr:nvSpPr>
      <xdr:spPr>
        <a:xfrm>
          <a:off x="1752111" y="168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72,618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126594</xdr:rowOff>
    </xdr:from>
    <xdr:to>
      <xdr:col>1</xdr:col>
      <xdr:colOff>485775</xdr:colOff>
      <xdr:row>98</xdr:row>
      <xdr:rowOff>56744</xdr:rowOff>
    </xdr:to>
    <xdr:sp macro="" textlink="">
      <xdr:nvSpPr>
        <xdr:cNvPr id="267" name="円/楕円 266"/>
        <xdr:cNvSpPr/>
      </xdr:nvSpPr>
      <xdr:spPr>
        <a:xfrm>
          <a:off x="1079500" y="1675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47871</xdr:rowOff>
    </xdr:from>
    <xdr:ext cx="534377" cy="259045"/>
    <xdr:sp macro="" textlink="">
      <xdr:nvSpPr>
        <xdr:cNvPr id="268" name="テキスト ボックス 267"/>
        <xdr:cNvSpPr txBox="1"/>
      </xdr:nvSpPr>
      <xdr:spPr>
        <a:xfrm>
          <a:off x="863111" y="1684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25438</xdr:rowOff>
    </xdr:from>
    <xdr:to>
      <xdr:col>15</xdr:col>
      <xdr:colOff>180340</xdr:colOff>
      <xdr:row>37</xdr:row>
      <xdr:rowOff>129127</xdr:rowOff>
    </xdr:to>
    <xdr:cxnSp macro="">
      <xdr:nvCxnSpPr>
        <xdr:cNvPr id="292" name="直線コネクタ 291"/>
        <xdr:cNvCxnSpPr/>
      </xdr:nvCxnSpPr>
      <xdr:spPr>
        <a:xfrm flipV="1">
          <a:off x="10475595" y="5340388"/>
          <a:ext cx="1270" cy="1132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132954</xdr:rowOff>
    </xdr:from>
    <xdr:ext cx="534377" cy="259045"/>
    <xdr:sp macro="" textlink="">
      <xdr:nvSpPr>
        <xdr:cNvPr id="293" name="補助費等最小値テキスト"/>
        <xdr:cNvSpPr txBox="1"/>
      </xdr:nvSpPr>
      <xdr:spPr>
        <a:xfrm>
          <a:off x="10528300" y="64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13,555</a:t>
          </a:r>
          <a:endParaRPr kumimoji="1" lang="ja-JP" altLang="en-US" sz="1000" b="1">
            <a:latin typeface="ＭＳ Ｐゴシック"/>
          </a:endParaRPr>
        </a:p>
      </xdr:txBody>
    </xdr:sp>
    <xdr:clientData/>
  </xdr:oneCellAnchor>
  <xdr:twoCellAnchor>
    <xdr:from>
      <xdr:col>15</xdr:col>
      <xdr:colOff>92075</xdr:colOff>
      <xdr:row>37</xdr:row>
      <xdr:rowOff>129127</xdr:rowOff>
    </xdr:from>
    <xdr:to>
      <xdr:col>15</xdr:col>
      <xdr:colOff>269875</xdr:colOff>
      <xdr:row>37</xdr:row>
      <xdr:rowOff>129127</xdr:rowOff>
    </xdr:to>
    <xdr:cxnSp macro="">
      <xdr:nvCxnSpPr>
        <xdr:cNvPr id="294" name="直線コネクタ 293"/>
        <xdr:cNvCxnSpPr/>
      </xdr:nvCxnSpPr>
      <xdr:spPr>
        <a:xfrm>
          <a:off x="10388600" y="647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143565</xdr:rowOff>
    </xdr:from>
    <xdr:ext cx="534377" cy="259045"/>
    <xdr:sp macro="" textlink="">
      <xdr:nvSpPr>
        <xdr:cNvPr id="295" name="補助費等最大値テキスト"/>
        <xdr:cNvSpPr txBox="1"/>
      </xdr:nvSpPr>
      <xdr:spPr>
        <a:xfrm>
          <a:off x="10528300" y="51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72,998</a:t>
          </a:r>
          <a:endParaRPr kumimoji="1" lang="ja-JP" altLang="en-US" sz="1000" b="1">
            <a:latin typeface="ＭＳ Ｐゴシック"/>
          </a:endParaRPr>
        </a:p>
      </xdr:txBody>
    </xdr:sp>
    <xdr:clientData/>
  </xdr:oneCellAnchor>
  <xdr:twoCellAnchor>
    <xdr:from>
      <xdr:col>15</xdr:col>
      <xdr:colOff>92075</xdr:colOff>
      <xdr:row>31</xdr:row>
      <xdr:rowOff>25438</xdr:rowOff>
    </xdr:from>
    <xdr:to>
      <xdr:col>15</xdr:col>
      <xdr:colOff>269875</xdr:colOff>
      <xdr:row>31</xdr:row>
      <xdr:rowOff>25438</xdr:rowOff>
    </xdr:to>
    <xdr:cxnSp macro="">
      <xdr:nvCxnSpPr>
        <xdr:cNvPr id="296" name="直線コネクタ 295"/>
        <xdr:cNvCxnSpPr/>
      </xdr:nvCxnSpPr>
      <xdr:spPr>
        <a:xfrm>
          <a:off x="10388600" y="53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162541</xdr:rowOff>
    </xdr:from>
    <xdr:to>
      <xdr:col>15</xdr:col>
      <xdr:colOff>180975</xdr:colOff>
      <xdr:row>35</xdr:row>
      <xdr:rowOff>32753</xdr:rowOff>
    </xdr:to>
    <xdr:cxnSp macro="">
      <xdr:nvCxnSpPr>
        <xdr:cNvPr id="297" name="直線コネクタ 296"/>
        <xdr:cNvCxnSpPr/>
      </xdr:nvCxnSpPr>
      <xdr:spPr>
        <a:xfrm>
          <a:off x="9639300" y="5991841"/>
          <a:ext cx="838200" cy="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113161</xdr:rowOff>
    </xdr:from>
    <xdr:ext cx="534377" cy="259045"/>
    <xdr:sp macro="" textlink="">
      <xdr:nvSpPr>
        <xdr:cNvPr id="298" name="補助費等平均値テキスト"/>
        <xdr:cNvSpPr txBox="1"/>
      </xdr:nvSpPr>
      <xdr:spPr>
        <a:xfrm>
          <a:off x="10528300" y="6285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134734</xdr:rowOff>
    </xdr:from>
    <xdr:to>
      <xdr:col>15</xdr:col>
      <xdr:colOff>231775</xdr:colOff>
      <xdr:row>37</xdr:row>
      <xdr:rowOff>64884</xdr:rowOff>
    </xdr:to>
    <xdr:sp macro="" textlink="">
      <xdr:nvSpPr>
        <xdr:cNvPr id="299" name="フローチャート : 判断 298"/>
        <xdr:cNvSpPr/>
      </xdr:nvSpPr>
      <xdr:spPr>
        <a:xfrm>
          <a:off x="104267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33306</xdr:rowOff>
    </xdr:from>
    <xdr:to>
      <xdr:col>14</xdr:col>
      <xdr:colOff>28575</xdr:colOff>
      <xdr:row>34</xdr:row>
      <xdr:rowOff>162541</xdr:rowOff>
    </xdr:to>
    <xdr:cxnSp macro="">
      <xdr:nvCxnSpPr>
        <xdr:cNvPr id="300" name="直線コネクタ 299"/>
        <xdr:cNvCxnSpPr/>
      </xdr:nvCxnSpPr>
      <xdr:spPr>
        <a:xfrm>
          <a:off x="8750300" y="5862606"/>
          <a:ext cx="889000" cy="1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77775</xdr:rowOff>
    </xdr:from>
    <xdr:to>
      <xdr:col>14</xdr:col>
      <xdr:colOff>79375</xdr:colOff>
      <xdr:row>37</xdr:row>
      <xdr:rowOff>7925</xdr:rowOff>
    </xdr:to>
    <xdr:sp macro="" textlink="">
      <xdr:nvSpPr>
        <xdr:cNvPr id="301" name="フローチャート : 判断 300"/>
        <xdr:cNvSpPr/>
      </xdr:nvSpPr>
      <xdr:spPr>
        <a:xfrm>
          <a:off x="9588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170502</xdr:rowOff>
    </xdr:from>
    <xdr:ext cx="534377" cy="259045"/>
    <xdr:sp macro="" textlink="">
      <xdr:nvSpPr>
        <xdr:cNvPr id="302" name="テキスト ボックス 301"/>
        <xdr:cNvSpPr txBox="1"/>
      </xdr:nvSpPr>
      <xdr:spPr>
        <a:xfrm>
          <a:off x="9372111" y="63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33306</xdr:rowOff>
    </xdr:from>
    <xdr:to>
      <xdr:col>12</xdr:col>
      <xdr:colOff>511175</xdr:colOff>
      <xdr:row>35</xdr:row>
      <xdr:rowOff>50889</xdr:rowOff>
    </xdr:to>
    <xdr:cxnSp macro="">
      <xdr:nvCxnSpPr>
        <xdr:cNvPr id="303" name="直線コネクタ 302"/>
        <xdr:cNvCxnSpPr/>
      </xdr:nvCxnSpPr>
      <xdr:spPr>
        <a:xfrm flipV="1">
          <a:off x="7861300" y="5862606"/>
          <a:ext cx="889000" cy="18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78327</xdr:rowOff>
    </xdr:from>
    <xdr:to>
      <xdr:col>12</xdr:col>
      <xdr:colOff>561975</xdr:colOff>
      <xdr:row>37</xdr:row>
      <xdr:rowOff>8477</xdr:rowOff>
    </xdr:to>
    <xdr:sp macro="" textlink="">
      <xdr:nvSpPr>
        <xdr:cNvPr id="304" name="フローチャート : 判断 303"/>
        <xdr:cNvSpPr/>
      </xdr:nvSpPr>
      <xdr:spPr>
        <a:xfrm>
          <a:off x="8699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171054</xdr:rowOff>
    </xdr:from>
    <xdr:ext cx="534377" cy="259045"/>
    <xdr:sp macro="" textlink="">
      <xdr:nvSpPr>
        <xdr:cNvPr id="305" name="テキスト ボックス 304"/>
        <xdr:cNvSpPr txBox="1"/>
      </xdr:nvSpPr>
      <xdr:spPr>
        <a:xfrm>
          <a:off x="8483111" y="63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115678</xdr:rowOff>
    </xdr:from>
    <xdr:to>
      <xdr:col>11</xdr:col>
      <xdr:colOff>307975</xdr:colOff>
      <xdr:row>35</xdr:row>
      <xdr:rowOff>50889</xdr:rowOff>
    </xdr:to>
    <xdr:cxnSp macro="">
      <xdr:nvCxnSpPr>
        <xdr:cNvPr id="306" name="直線コネクタ 305"/>
        <xdr:cNvCxnSpPr/>
      </xdr:nvCxnSpPr>
      <xdr:spPr>
        <a:xfrm>
          <a:off x="6972300" y="5944978"/>
          <a:ext cx="889000" cy="10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89319</xdr:rowOff>
    </xdr:from>
    <xdr:to>
      <xdr:col>11</xdr:col>
      <xdr:colOff>358775</xdr:colOff>
      <xdr:row>37</xdr:row>
      <xdr:rowOff>19469</xdr:rowOff>
    </xdr:to>
    <xdr:sp macro="" textlink="">
      <xdr:nvSpPr>
        <xdr:cNvPr id="307" name="フローチャート : 判断 306"/>
        <xdr:cNvSpPr/>
      </xdr:nvSpPr>
      <xdr:spPr>
        <a:xfrm>
          <a:off x="7810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10596</xdr:rowOff>
    </xdr:from>
    <xdr:ext cx="534377" cy="259045"/>
    <xdr:sp macro="" textlink="">
      <xdr:nvSpPr>
        <xdr:cNvPr id="308" name="テキスト ボックス 307"/>
        <xdr:cNvSpPr txBox="1"/>
      </xdr:nvSpPr>
      <xdr:spPr>
        <a:xfrm>
          <a:off x="7594111" y="63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98082</xdr:rowOff>
    </xdr:from>
    <xdr:to>
      <xdr:col>10</xdr:col>
      <xdr:colOff>155575</xdr:colOff>
      <xdr:row>37</xdr:row>
      <xdr:rowOff>28232</xdr:rowOff>
    </xdr:to>
    <xdr:sp macro="" textlink="">
      <xdr:nvSpPr>
        <xdr:cNvPr id="309" name="フローチャート : 判断 308"/>
        <xdr:cNvSpPr/>
      </xdr:nvSpPr>
      <xdr:spPr>
        <a:xfrm>
          <a:off x="6921500" y="627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19359</xdr:rowOff>
    </xdr:from>
    <xdr:ext cx="534377" cy="259045"/>
    <xdr:sp macro="" textlink="">
      <xdr:nvSpPr>
        <xdr:cNvPr id="310" name="テキスト ボックス 309"/>
        <xdr:cNvSpPr txBox="1"/>
      </xdr:nvSpPr>
      <xdr:spPr>
        <a:xfrm>
          <a:off x="6705111" y="636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153403</xdr:rowOff>
    </xdr:from>
    <xdr:to>
      <xdr:col>15</xdr:col>
      <xdr:colOff>231775</xdr:colOff>
      <xdr:row>35</xdr:row>
      <xdr:rowOff>83553</xdr:rowOff>
    </xdr:to>
    <xdr:sp macro="" textlink="">
      <xdr:nvSpPr>
        <xdr:cNvPr id="316" name="円/楕円 315"/>
        <xdr:cNvSpPr/>
      </xdr:nvSpPr>
      <xdr:spPr>
        <a:xfrm>
          <a:off x="10426700" y="598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4830</xdr:rowOff>
    </xdr:from>
    <xdr:ext cx="534377" cy="259045"/>
    <xdr:sp macro="" textlink="">
      <xdr:nvSpPr>
        <xdr:cNvPr id="317" name="補助費等該当値テキスト"/>
        <xdr:cNvSpPr txBox="1"/>
      </xdr:nvSpPr>
      <xdr:spPr>
        <a:xfrm>
          <a:off x="10528300" y="583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36,614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111741</xdr:rowOff>
    </xdr:from>
    <xdr:to>
      <xdr:col>14</xdr:col>
      <xdr:colOff>79375</xdr:colOff>
      <xdr:row>35</xdr:row>
      <xdr:rowOff>41891</xdr:rowOff>
    </xdr:to>
    <xdr:sp macro="" textlink="">
      <xdr:nvSpPr>
        <xdr:cNvPr id="318" name="円/楕円 317"/>
        <xdr:cNvSpPr/>
      </xdr:nvSpPr>
      <xdr:spPr>
        <a:xfrm>
          <a:off x="9588500" y="59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58418</xdr:rowOff>
    </xdr:from>
    <xdr:ext cx="534377" cy="259045"/>
    <xdr:sp macro="" textlink="">
      <xdr:nvSpPr>
        <xdr:cNvPr id="319" name="テキスト ボックス 318"/>
        <xdr:cNvSpPr txBox="1"/>
      </xdr:nvSpPr>
      <xdr:spPr>
        <a:xfrm>
          <a:off x="9372111" y="571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153956</xdr:rowOff>
    </xdr:from>
    <xdr:to>
      <xdr:col>12</xdr:col>
      <xdr:colOff>561975</xdr:colOff>
      <xdr:row>34</xdr:row>
      <xdr:rowOff>84106</xdr:rowOff>
    </xdr:to>
    <xdr:sp macro="" textlink="">
      <xdr:nvSpPr>
        <xdr:cNvPr id="320" name="円/楕円 319"/>
        <xdr:cNvSpPr/>
      </xdr:nvSpPr>
      <xdr:spPr>
        <a:xfrm>
          <a:off x="8699500" y="58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100633</xdr:rowOff>
    </xdr:from>
    <xdr:ext cx="534377" cy="259045"/>
    <xdr:sp macro="" textlink="">
      <xdr:nvSpPr>
        <xdr:cNvPr id="321" name="テキスト ボックス 320"/>
        <xdr:cNvSpPr txBox="1"/>
      </xdr:nvSpPr>
      <xdr:spPr>
        <a:xfrm>
          <a:off x="8483111" y="558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89</xdr:rowOff>
    </xdr:from>
    <xdr:to>
      <xdr:col>11</xdr:col>
      <xdr:colOff>358775</xdr:colOff>
      <xdr:row>35</xdr:row>
      <xdr:rowOff>101689</xdr:rowOff>
    </xdr:to>
    <xdr:sp macro="" textlink="">
      <xdr:nvSpPr>
        <xdr:cNvPr id="322" name="円/楕円 321"/>
        <xdr:cNvSpPr/>
      </xdr:nvSpPr>
      <xdr:spPr>
        <a:xfrm>
          <a:off x="7810500" y="600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118216</xdr:rowOff>
    </xdr:from>
    <xdr:ext cx="534377" cy="259045"/>
    <xdr:sp macro="" textlink="">
      <xdr:nvSpPr>
        <xdr:cNvPr id="323" name="テキスト ボックス 322"/>
        <xdr:cNvSpPr txBox="1"/>
      </xdr:nvSpPr>
      <xdr:spPr>
        <a:xfrm>
          <a:off x="7594111" y="577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64878</xdr:rowOff>
    </xdr:from>
    <xdr:to>
      <xdr:col>10</xdr:col>
      <xdr:colOff>155575</xdr:colOff>
      <xdr:row>34</xdr:row>
      <xdr:rowOff>166478</xdr:rowOff>
    </xdr:to>
    <xdr:sp macro="" textlink="">
      <xdr:nvSpPr>
        <xdr:cNvPr id="324" name="円/楕円 323"/>
        <xdr:cNvSpPr/>
      </xdr:nvSpPr>
      <xdr:spPr>
        <a:xfrm>
          <a:off x="6921500" y="589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11555</xdr:rowOff>
    </xdr:from>
    <xdr:ext cx="534377" cy="259045"/>
    <xdr:sp macro="" textlink="">
      <xdr:nvSpPr>
        <xdr:cNvPr id="325" name="テキスト ボックス 324"/>
        <xdr:cNvSpPr txBox="1"/>
      </xdr:nvSpPr>
      <xdr:spPr>
        <a:xfrm>
          <a:off x="6705111" y="566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10426</xdr:rowOff>
    </xdr:from>
    <xdr:to>
      <xdr:col>15</xdr:col>
      <xdr:colOff>180340</xdr:colOff>
      <xdr:row>58</xdr:row>
      <xdr:rowOff>27777</xdr:rowOff>
    </xdr:to>
    <xdr:cxnSp macro="">
      <xdr:nvCxnSpPr>
        <xdr:cNvPr id="349" name="直線コネクタ 348"/>
        <xdr:cNvCxnSpPr/>
      </xdr:nvCxnSpPr>
      <xdr:spPr>
        <a:xfrm flipV="1">
          <a:off x="10475595" y="8925826"/>
          <a:ext cx="1270" cy="1046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31604</xdr:rowOff>
    </xdr:from>
    <xdr:ext cx="534377" cy="259045"/>
    <xdr:sp macro="" textlink="">
      <xdr:nvSpPr>
        <xdr:cNvPr id="350" name="普通建設事業費最小値テキスト"/>
        <xdr:cNvSpPr txBox="1"/>
      </xdr:nvSpPr>
      <xdr:spPr>
        <a:xfrm>
          <a:off x="10528300" y="997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a:t>
          </a:r>
          <a:endParaRPr kumimoji="1" lang="ja-JP" altLang="en-US" sz="1000" b="1">
            <a:latin typeface="ＭＳ Ｐゴシック"/>
          </a:endParaRPr>
        </a:p>
      </xdr:txBody>
    </xdr:sp>
    <xdr:clientData/>
  </xdr:oneCellAnchor>
  <xdr:twoCellAnchor>
    <xdr:from>
      <xdr:col>15</xdr:col>
      <xdr:colOff>92075</xdr:colOff>
      <xdr:row>58</xdr:row>
      <xdr:rowOff>27777</xdr:rowOff>
    </xdr:from>
    <xdr:to>
      <xdr:col>15</xdr:col>
      <xdr:colOff>269875</xdr:colOff>
      <xdr:row>58</xdr:row>
      <xdr:rowOff>27777</xdr:rowOff>
    </xdr:to>
    <xdr:cxnSp macro="">
      <xdr:nvCxnSpPr>
        <xdr:cNvPr id="351" name="直線コネクタ 350"/>
        <xdr:cNvCxnSpPr/>
      </xdr:nvCxnSpPr>
      <xdr:spPr>
        <a:xfrm>
          <a:off x="10388600" y="997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128553</xdr:rowOff>
    </xdr:from>
    <xdr:ext cx="599010" cy="259045"/>
    <xdr:sp macro="" textlink="">
      <xdr:nvSpPr>
        <xdr:cNvPr id="352" name="普通建設事業費最大値テキスト"/>
        <xdr:cNvSpPr txBox="1"/>
      </xdr:nvSpPr>
      <xdr:spPr>
        <a:xfrm>
          <a:off x="10528300" y="870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161,965</a:t>
          </a:r>
          <a:endParaRPr kumimoji="1" lang="ja-JP" altLang="en-US" sz="1000" b="1">
            <a:latin typeface="ＭＳ Ｐゴシック"/>
          </a:endParaRPr>
        </a:p>
      </xdr:txBody>
    </xdr:sp>
    <xdr:clientData/>
  </xdr:oneCellAnchor>
  <xdr:twoCellAnchor>
    <xdr:from>
      <xdr:col>15</xdr:col>
      <xdr:colOff>92075</xdr:colOff>
      <xdr:row>52</xdr:row>
      <xdr:rowOff>10426</xdr:rowOff>
    </xdr:from>
    <xdr:to>
      <xdr:col>15</xdr:col>
      <xdr:colOff>269875</xdr:colOff>
      <xdr:row>52</xdr:row>
      <xdr:rowOff>10426</xdr:rowOff>
    </xdr:to>
    <xdr:cxnSp macro="">
      <xdr:nvCxnSpPr>
        <xdr:cNvPr id="353" name="直線コネクタ 352"/>
        <xdr:cNvCxnSpPr/>
      </xdr:nvCxnSpPr>
      <xdr:spPr>
        <a:xfrm>
          <a:off x="10388600" y="892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150695</xdr:rowOff>
    </xdr:from>
    <xdr:to>
      <xdr:col>15</xdr:col>
      <xdr:colOff>180975</xdr:colOff>
      <xdr:row>54</xdr:row>
      <xdr:rowOff>87678</xdr:rowOff>
    </xdr:to>
    <xdr:cxnSp macro="">
      <xdr:nvCxnSpPr>
        <xdr:cNvPr id="354" name="直線コネクタ 353"/>
        <xdr:cNvCxnSpPr/>
      </xdr:nvCxnSpPr>
      <xdr:spPr>
        <a:xfrm>
          <a:off x="9639300" y="8723195"/>
          <a:ext cx="838200" cy="6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152877</xdr:rowOff>
    </xdr:from>
    <xdr:ext cx="534377" cy="259045"/>
    <xdr:sp macro="" textlink="">
      <xdr:nvSpPr>
        <xdr:cNvPr id="355" name="普通建設事業費平均値テキスト"/>
        <xdr:cNvSpPr txBox="1"/>
      </xdr:nvSpPr>
      <xdr:spPr>
        <a:xfrm>
          <a:off x="10528300" y="9754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3000</xdr:rowOff>
    </xdr:from>
    <xdr:to>
      <xdr:col>15</xdr:col>
      <xdr:colOff>231775</xdr:colOff>
      <xdr:row>57</xdr:row>
      <xdr:rowOff>104600</xdr:rowOff>
    </xdr:to>
    <xdr:sp macro="" textlink="">
      <xdr:nvSpPr>
        <xdr:cNvPr id="356" name="フローチャート : 判断 355"/>
        <xdr:cNvSpPr/>
      </xdr:nvSpPr>
      <xdr:spPr>
        <a:xfrm>
          <a:off x="104267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150695</xdr:rowOff>
    </xdr:from>
    <xdr:to>
      <xdr:col>14</xdr:col>
      <xdr:colOff>28575</xdr:colOff>
      <xdr:row>55</xdr:row>
      <xdr:rowOff>53198</xdr:rowOff>
    </xdr:to>
    <xdr:cxnSp macro="">
      <xdr:nvCxnSpPr>
        <xdr:cNvPr id="357" name="直線コネクタ 356"/>
        <xdr:cNvCxnSpPr/>
      </xdr:nvCxnSpPr>
      <xdr:spPr>
        <a:xfrm flipV="1">
          <a:off x="8750300" y="8723195"/>
          <a:ext cx="889000" cy="75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149372</xdr:rowOff>
    </xdr:from>
    <xdr:to>
      <xdr:col>14</xdr:col>
      <xdr:colOff>79375</xdr:colOff>
      <xdr:row>57</xdr:row>
      <xdr:rowOff>79522</xdr:rowOff>
    </xdr:to>
    <xdr:sp macro="" textlink="">
      <xdr:nvSpPr>
        <xdr:cNvPr id="358" name="フローチャート : 判断 357"/>
        <xdr:cNvSpPr/>
      </xdr:nvSpPr>
      <xdr:spPr>
        <a:xfrm>
          <a:off x="9588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70649</xdr:rowOff>
    </xdr:from>
    <xdr:ext cx="534377" cy="259045"/>
    <xdr:sp macro="" textlink="">
      <xdr:nvSpPr>
        <xdr:cNvPr id="359" name="テキスト ボックス 358"/>
        <xdr:cNvSpPr txBox="1"/>
      </xdr:nvSpPr>
      <xdr:spPr>
        <a:xfrm>
          <a:off x="9372111" y="98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53198</xdr:rowOff>
    </xdr:from>
    <xdr:to>
      <xdr:col>12</xdr:col>
      <xdr:colOff>511175</xdr:colOff>
      <xdr:row>56</xdr:row>
      <xdr:rowOff>50127</xdr:rowOff>
    </xdr:to>
    <xdr:cxnSp macro="">
      <xdr:nvCxnSpPr>
        <xdr:cNvPr id="360" name="直線コネクタ 359"/>
        <xdr:cNvCxnSpPr/>
      </xdr:nvCxnSpPr>
      <xdr:spPr>
        <a:xfrm flipV="1">
          <a:off x="7861300" y="9482948"/>
          <a:ext cx="889000" cy="16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55669</xdr:rowOff>
    </xdr:from>
    <xdr:to>
      <xdr:col>12</xdr:col>
      <xdr:colOff>561975</xdr:colOff>
      <xdr:row>57</xdr:row>
      <xdr:rowOff>157269</xdr:rowOff>
    </xdr:to>
    <xdr:sp macro="" textlink="">
      <xdr:nvSpPr>
        <xdr:cNvPr id="361" name="フローチャート : 判断 360"/>
        <xdr:cNvSpPr/>
      </xdr:nvSpPr>
      <xdr:spPr>
        <a:xfrm>
          <a:off x="8699500" y="982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148396</xdr:rowOff>
    </xdr:from>
    <xdr:ext cx="534377" cy="259045"/>
    <xdr:sp macro="" textlink="">
      <xdr:nvSpPr>
        <xdr:cNvPr id="362" name="テキスト ボックス 361"/>
        <xdr:cNvSpPr txBox="1"/>
      </xdr:nvSpPr>
      <xdr:spPr>
        <a:xfrm>
          <a:off x="8483111" y="992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82245</xdr:rowOff>
    </xdr:from>
    <xdr:to>
      <xdr:col>11</xdr:col>
      <xdr:colOff>307975</xdr:colOff>
      <xdr:row>56</xdr:row>
      <xdr:rowOff>50127</xdr:rowOff>
    </xdr:to>
    <xdr:cxnSp macro="">
      <xdr:nvCxnSpPr>
        <xdr:cNvPr id="363" name="直線コネクタ 362"/>
        <xdr:cNvCxnSpPr/>
      </xdr:nvCxnSpPr>
      <xdr:spPr>
        <a:xfrm>
          <a:off x="6972300" y="9511995"/>
          <a:ext cx="889000" cy="1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49543</xdr:rowOff>
    </xdr:from>
    <xdr:to>
      <xdr:col>11</xdr:col>
      <xdr:colOff>358775</xdr:colOff>
      <xdr:row>57</xdr:row>
      <xdr:rowOff>151143</xdr:rowOff>
    </xdr:to>
    <xdr:sp macro="" textlink="">
      <xdr:nvSpPr>
        <xdr:cNvPr id="364" name="フローチャート : 判断 363"/>
        <xdr:cNvSpPr/>
      </xdr:nvSpPr>
      <xdr:spPr>
        <a:xfrm>
          <a:off x="7810500" y="982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142270</xdr:rowOff>
    </xdr:from>
    <xdr:ext cx="534377" cy="259045"/>
    <xdr:sp macro="" textlink="">
      <xdr:nvSpPr>
        <xdr:cNvPr id="365" name="テキスト ボックス 364"/>
        <xdr:cNvSpPr txBox="1"/>
      </xdr:nvSpPr>
      <xdr:spPr>
        <a:xfrm>
          <a:off x="7594111" y="991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34410</xdr:rowOff>
    </xdr:from>
    <xdr:to>
      <xdr:col>10</xdr:col>
      <xdr:colOff>155575</xdr:colOff>
      <xdr:row>57</xdr:row>
      <xdr:rowOff>136010</xdr:rowOff>
    </xdr:to>
    <xdr:sp macro="" textlink="">
      <xdr:nvSpPr>
        <xdr:cNvPr id="366" name="フローチャート : 判断 365"/>
        <xdr:cNvSpPr/>
      </xdr:nvSpPr>
      <xdr:spPr>
        <a:xfrm>
          <a:off x="6921500" y="980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127137</xdr:rowOff>
    </xdr:from>
    <xdr:ext cx="534377" cy="259045"/>
    <xdr:sp macro="" textlink="">
      <xdr:nvSpPr>
        <xdr:cNvPr id="367" name="テキスト ボックス 366"/>
        <xdr:cNvSpPr txBox="1"/>
      </xdr:nvSpPr>
      <xdr:spPr>
        <a:xfrm>
          <a:off x="6705111" y="989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36878</xdr:rowOff>
    </xdr:from>
    <xdr:to>
      <xdr:col>15</xdr:col>
      <xdr:colOff>231775</xdr:colOff>
      <xdr:row>54</xdr:row>
      <xdr:rowOff>138478</xdr:rowOff>
    </xdr:to>
    <xdr:sp macro="" textlink="">
      <xdr:nvSpPr>
        <xdr:cNvPr id="373" name="円/楕円 372"/>
        <xdr:cNvSpPr/>
      </xdr:nvSpPr>
      <xdr:spPr>
        <a:xfrm>
          <a:off x="10426700" y="92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59755</xdr:rowOff>
    </xdr:from>
    <xdr:ext cx="599010" cy="259045"/>
    <xdr:sp macro="" textlink="">
      <xdr:nvSpPr>
        <xdr:cNvPr id="374" name="普通建設事業費該当値テキスト"/>
        <xdr:cNvSpPr txBox="1"/>
      </xdr:nvSpPr>
      <xdr:spPr>
        <a:xfrm>
          <a:off x="10528300" y="914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106,827</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99895</xdr:rowOff>
    </xdr:from>
    <xdr:to>
      <xdr:col>14</xdr:col>
      <xdr:colOff>79375</xdr:colOff>
      <xdr:row>51</xdr:row>
      <xdr:rowOff>30045</xdr:rowOff>
    </xdr:to>
    <xdr:sp macro="" textlink="">
      <xdr:nvSpPr>
        <xdr:cNvPr id="375" name="円/楕円 374"/>
        <xdr:cNvSpPr/>
      </xdr:nvSpPr>
      <xdr:spPr>
        <a:xfrm>
          <a:off x="9588500" y="86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46572</xdr:rowOff>
    </xdr:from>
    <xdr:ext cx="599010" cy="259045"/>
    <xdr:sp macro="" textlink="">
      <xdr:nvSpPr>
        <xdr:cNvPr id="376" name="テキスト ボックス 375"/>
        <xdr:cNvSpPr txBox="1"/>
      </xdr:nvSpPr>
      <xdr:spPr>
        <a:xfrm>
          <a:off x="9339794" y="8447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188,557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2398</xdr:rowOff>
    </xdr:from>
    <xdr:to>
      <xdr:col>12</xdr:col>
      <xdr:colOff>561975</xdr:colOff>
      <xdr:row>55</xdr:row>
      <xdr:rowOff>103998</xdr:rowOff>
    </xdr:to>
    <xdr:sp macro="" textlink="">
      <xdr:nvSpPr>
        <xdr:cNvPr id="377" name="円/楕円 376"/>
        <xdr:cNvSpPr/>
      </xdr:nvSpPr>
      <xdr:spPr>
        <a:xfrm>
          <a:off x="8699500" y="943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120525</xdr:rowOff>
    </xdr:from>
    <xdr:ext cx="534377" cy="259045"/>
    <xdr:sp macro="" textlink="">
      <xdr:nvSpPr>
        <xdr:cNvPr id="378" name="テキスト ボックス 377"/>
        <xdr:cNvSpPr txBox="1"/>
      </xdr:nvSpPr>
      <xdr:spPr>
        <a:xfrm>
          <a:off x="8483111" y="920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88,852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170777</xdr:rowOff>
    </xdr:from>
    <xdr:to>
      <xdr:col>11</xdr:col>
      <xdr:colOff>358775</xdr:colOff>
      <xdr:row>56</xdr:row>
      <xdr:rowOff>100927</xdr:rowOff>
    </xdr:to>
    <xdr:sp macro="" textlink="">
      <xdr:nvSpPr>
        <xdr:cNvPr id="379" name="円/楕円 378"/>
        <xdr:cNvSpPr/>
      </xdr:nvSpPr>
      <xdr:spPr>
        <a:xfrm>
          <a:off x="7810500" y="960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117454</xdr:rowOff>
    </xdr:from>
    <xdr:ext cx="534377" cy="259045"/>
    <xdr:sp macro="" textlink="">
      <xdr:nvSpPr>
        <xdr:cNvPr id="380" name="テキスト ボックス 379"/>
        <xdr:cNvSpPr txBox="1"/>
      </xdr:nvSpPr>
      <xdr:spPr>
        <a:xfrm>
          <a:off x="7594111" y="937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31445</xdr:rowOff>
    </xdr:from>
    <xdr:to>
      <xdr:col>10</xdr:col>
      <xdr:colOff>155575</xdr:colOff>
      <xdr:row>55</xdr:row>
      <xdr:rowOff>133045</xdr:rowOff>
    </xdr:to>
    <xdr:sp macro="" textlink="">
      <xdr:nvSpPr>
        <xdr:cNvPr id="381" name="円/楕円 380"/>
        <xdr:cNvSpPr/>
      </xdr:nvSpPr>
      <xdr:spPr>
        <a:xfrm>
          <a:off x="6921500" y="94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149572</xdr:rowOff>
    </xdr:from>
    <xdr:ext cx="534377" cy="259045"/>
    <xdr:sp macro="" textlink="">
      <xdr:nvSpPr>
        <xdr:cNvPr id="382" name="テキスト ボックス 381"/>
        <xdr:cNvSpPr txBox="1"/>
      </xdr:nvSpPr>
      <xdr:spPr>
        <a:xfrm>
          <a:off x="6705111" y="92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11272</xdr:rowOff>
    </xdr:from>
    <xdr:to>
      <xdr:col>15</xdr:col>
      <xdr:colOff>180340</xdr:colOff>
      <xdr:row>78</xdr:row>
      <xdr:rowOff>139700</xdr:rowOff>
    </xdr:to>
    <xdr:cxnSp macro="">
      <xdr:nvCxnSpPr>
        <xdr:cNvPr id="404" name="直線コネクタ 403"/>
        <xdr:cNvCxnSpPr/>
      </xdr:nvCxnSpPr>
      <xdr:spPr>
        <a:xfrm flipV="1">
          <a:off x="10475595" y="12012772"/>
          <a:ext cx="1270" cy="150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5"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6" name="直線コネクタ 40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129399</xdr:rowOff>
    </xdr:from>
    <xdr:ext cx="534377" cy="259045"/>
    <xdr:sp macro="" textlink="">
      <xdr:nvSpPr>
        <xdr:cNvPr id="407" name="普通建設事業費 （ うち新規整備　）最大値テキスト"/>
        <xdr:cNvSpPr txBox="1"/>
      </xdr:nvSpPr>
      <xdr:spPr>
        <a:xfrm>
          <a:off x="10528300" y="117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32,809</a:t>
          </a:r>
          <a:endParaRPr kumimoji="1" lang="ja-JP" altLang="en-US" sz="1000" b="1">
            <a:latin typeface="ＭＳ Ｐゴシック"/>
          </a:endParaRPr>
        </a:p>
      </xdr:txBody>
    </xdr:sp>
    <xdr:clientData/>
  </xdr:oneCellAnchor>
  <xdr:twoCellAnchor>
    <xdr:from>
      <xdr:col>15</xdr:col>
      <xdr:colOff>92075</xdr:colOff>
      <xdr:row>70</xdr:row>
      <xdr:rowOff>11272</xdr:rowOff>
    </xdr:from>
    <xdr:to>
      <xdr:col>15</xdr:col>
      <xdr:colOff>269875</xdr:colOff>
      <xdr:row>70</xdr:row>
      <xdr:rowOff>11272</xdr:rowOff>
    </xdr:to>
    <xdr:cxnSp macro="">
      <xdr:nvCxnSpPr>
        <xdr:cNvPr id="408" name="直線コネクタ 407"/>
        <xdr:cNvCxnSpPr/>
      </xdr:nvCxnSpPr>
      <xdr:spPr>
        <a:xfrm>
          <a:off x="10388600" y="1201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55575</xdr:rowOff>
    </xdr:from>
    <xdr:to>
      <xdr:col>15</xdr:col>
      <xdr:colOff>180975</xdr:colOff>
      <xdr:row>77</xdr:row>
      <xdr:rowOff>120041</xdr:rowOff>
    </xdr:to>
    <xdr:cxnSp macro="">
      <xdr:nvCxnSpPr>
        <xdr:cNvPr id="409" name="直線コネクタ 408"/>
        <xdr:cNvCxnSpPr/>
      </xdr:nvCxnSpPr>
      <xdr:spPr>
        <a:xfrm flipV="1">
          <a:off x="9639300" y="12914325"/>
          <a:ext cx="838200" cy="40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144366</xdr:rowOff>
    </xdr:from>
    <xdr:ext cx="469744" cy="259045"/>
    <xdr:sp macro="" textlink="">
      <xdr:nvSpPr>
        <xdr:cNvPr id="410" name="普通建設事業費 （ うち新規整備　）平均値テキスト"/>
        <xdr:cNvSpPr txBox="1"/>
      </xdr:nvSpPr>
      <xdr:spPr>
        <a:xfrm>
          <a:off x="10528300" y="13003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165939</xdr:rowOff>
    </xdr:from>
    <xdr:to>
      <xdr:col>15</xdr:col>
      <xdr:colOff>231775</xdr:colOff>
      <xdr:row>76</xdr:row>
      <xdr:rowOff>96089</xdr:rowOff>
    </xdr:to>
    <xdr:sp macro="" textlink="">
      <xdr:nvSpPr>
        <xdr:cNvPr id="411" name="フローチャート : 判断 410"/>
        <xdr:cNvSpPr/>
      </xdr:nvSpPr>
      <xdr:spPr>
        <a:xfrm>
          <a:off x="104267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71938</xdr:rowOff>
    </xdr:from>
    <xdr:to>
      <xdr:col>14</xdr:col>
      <xdr:colOff>79375</xdr:colOff>
      <xdr:row>77</xdr:row>
      <xdr:rowOff>2088</xdr:rowOff>
    </xdr:to>
    <xdr:sp macro="" textlink="">
      <xdr:nvSpPr>
        <xdr:cNvPr id="412" name="フローチャート : 判断 411"/>
        <xdr:cNvSpPr/>
      </xdr:nvSpPr>
      <xdr:spPr>
        <a:xfrm>
          <a:off x="9588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18615</xdr:rowOff>
    </xdr:from>
    <xdr:ext cx="469744" cy="259045"/>
    <xdr:sp macro="" textlink="">
      <xdr:nvSpPr>
        <xdr:cNvPr id="413" name="テキスト ボックス 412"/>
        <xdr:cNvSpPr txBox="1"/>
      </xdr:nvSpPr>
      <xdr:spPr>
        <a:xfrm>
          <a:off x="9404427" y="128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4775</xdr:rowOff>
    </xdr:from>
    <xdr:to>
      <xdr:col>15</xdr:col>
      <xdr:colOff>231775</xdr:colOff>
      <xdr:row>75</xdr:row>
      <xdr:rowOff>106375</xdr:rowOff>
    </xdr:to>
    <xdr:sp macro="" textlink="">
      <xdr:nvSpPr>
        <xdr:cNvPr id="419" name="円/楕円 418"/>
        <xdr:cNvSpPr/>
      </xdr:nvSpPr>
      <xdr:spPr>
        <a:xfrm>
          <a:off x="10426700" y="128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27652</xdr:rowOff>
    </xdr:from>
    <xdr:ext cx="534377" cy="259045"/>
    <xdr:sp macro="" textlink="">
      <xdr:nvSpPr>
        <xdr:cNvPr id="420" name="普通建設事業費 （ うち新規整備　）該当値テキスト"/>
        <xdr:cNvSpPr txBox="1"/>
      </xdr:nvSpPr>
      <xdr:spPr>
        <a:xfrm>
          <a:off x="10528300" y="1271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13,090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69241</xdr:rowOff>
    </xdr:from>
    <xdr:to>
      <xdr:col>14</xdr:col>
      <xdr:colOff>79375</xdr:colOff>
      <xdr:row>77</xdr:row>
      <xdr:rowOff>170841</xdr:rowOff>
    </xdr:to>
    <xdr:sp macro="" textlink="">
      <xdr:nvSpPr>
        <xdr:cNvPr id="421" name="円/楕円 420"/>
        <xdr:cNvSpPr/>
      </xdr:nvSpPr>
      <xdr:spPr>
        <a:xfrm>
          <a:off x="9588500" y="132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161968</xdr:rowOff>
    </xdr:from>
    <xdr:ext cx="469744" cy="259045"/>
    <xdr:sp macro="" textlink="">
      <xdr:nvSpPr>
        <xdr:cNvPr id="422" name="テキスト ボックス 421"/>
        <xdr:cNvSpPr txBox="1"/>
      </xdr:nvSpPr>
      <xdr:spPr>
        <a:xfrm>
          <a:off x="9404427" y="1336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95</xdr:row>
      <xdr:rowOff>61660</xdr:rowOff>
    </xdr:from>
    <xdr:to>
      <xdr:col>15</xdr:col>
      <xdr:colOff>180340</xdr:colOff>
      <xdr:row>99</xdr:row>
      <xdr:rowOff>75550</xdr:rowOff>
    </xdr:to>
    <xdr:cxnSp macro="">
      <xdr:nvCxnSpPr>
        <xdr:cNvPr id="448" name="直線コネクタ 447"/>
        <xdr:cNvCxnSpPr/>
      </xdr:nvCxnSpPr>
      <xdr:spPr>
        <a:xfrm flipV="1">
          <a:off x="10475595" y="16349410"/>
          <a:ext cx="1270" cy="69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79377</xdr:rowOff>
    </xdr:from>
    <xdr:ext cx="469744" cy="259045"/>
    <xdr:sp macro="" textlink="">
      <xdr:nvSpPr>
        <xdr:cNvPr id="449" name="普通建設事業費 （ うち更新整備　）最小値テキスト"/>
        <xdr:cNvSpPr txBox="1"/>
      </xdr:nvSpPr>
      <xdr:spPr>
        <a:xfrm>
          <a:off x="10528300" y="1705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a:t>
          </a:r>
          <a:endParaRPr kumimoji="1" lang="ja-JP" altLang="en-US" sz="1000" b="1">
            <a:latin typeface="ＭＳ Ｐゴシック"/>
          </a:endParaRPr>
        </a:p>
      </xdr:txBody>
    </xdr:sp>
    <xdr:clientData/>
  </xdr:oneCellAnchor>
  <xdr:twoCellAnchor>
    <xdr:from>
      <xdr:col>15</xdr:col>
      <xdr:colOff>92075</xdr:colOff>
      <xdr:row>99</xdr:row>
      <xdr:rowOff>75550</xdr:rowOff>
    </xdr:from>
    <xdr:to>
      <xdr:col>15</xdr:col>
      <xdr:colOff>269875</xdr:colOff>
      <xdr:row>99</xdr:row>
      <xdr:rowOff>75550</xdr:rowOff>
    </xdr:to>
    <xdr:cxnSp macro="">
      <xdr:nvCxnSpPr>
        <xdr:cNvPr id="450" name="直線コネクタ 449"/>
        <xdr:cNvCxnSpPr/>
      </xdr:nvCxnSpPr>
      <xdr:spPr>
        <a:xfrm>
          <a:off x="10388600" y="1704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8337</xdr:rowOff>
    </xdr:from>
    <xdr:ext cx="534377" cy="259045"/>
    <xdr:sp macro="" textlink="">
      <xdr:nvSpPr>
        <xdr:cNvPr id="451" name="普通建設事業費 （ うち更新整備　）最大値テキスト"/>
        <xdr:cNvSpPr txBox="1"/>
      </xdr:nvSpPr>
      <xdr:spPr>
        <a:xfrm>
          <a:off x="10528300" y="1612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66,419</a:t>
          </a:r>
          <a:endParaRPr kumimoji="1" lang="ja-JP" altLang="en-US" sz="1000" b="1">
            <a:latin typeface="ＭＳ Ｐゴシック"/>
          </a:endParaRPr>
        </a:p>
      </xdr:txBody>
    </xdr:sp>
    <xdr:clientData/>
  </xdr:oneCellAnchor>
  <xdr:twoCellAnchor>
    <xdr:from>
      <xdr:col>15</xdr:col>
      <xdr:colOff>92075</xdr:colOff>
      <xdr:row>95</xdr:row>
      <xdr:rowOff>61660</xdr:rowOff>
    </xdr:from>
    <xdr:to>
      <xdr:col>15</xdr:col>
      <xdr:colOff>269875</xdr:colOff>
      <xdr:row>95</xdr:row>
      <xdr:rowOff>61660</xdr:rowOff>
    </xdr:to>
    <xdr:cxnSp macro="">
      <xdr:nvCxnSpPr>
        <xdr:cNvPr id="452" name="直線コネクタ 451"/>
        <xdr:cNvCxnSpPr/>
      </xdr:nvCxnSpPr>
      <xdr:spPr>
        <a:xfrm>
          <a:off x="10388600" y="1634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72841</xdr:rowOff>
    </xdr:from>
    <xdr:to>
      <xdr:col>15</xdr:col>
      <xdr:colOff>180975</xdr:colOff>
      <xdr:row>98</xdr:row>
      <xdr:rowOff>17083</xdr:rowOff>
    </xdr:to>
    <xdr:cxnSp macro="">
      <xdr:nvCxnSpPr>
        <xdr:cNvPr id="453" name="直線コネクタ 452"/>
        <xdr:cNvCxnSpPr/>
      </xdr:nvCxnSpPr>
      <xdr:spPr>
        <a:xfrm>
          <a:off x="9639300" y="15503341"/>
          <a:ext cx="838200" cy="13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1359</xdr:rowOff>
    </xdr:from>
    <xdr:ext cx="534377" cy="259045"/>
    <xdr:sp macro="" textlink="">
      <xdr:nvSpPr>
        <xdr:cNvPr id="454" name="普通建設事業費 （ うち更新整備　）平均値テキスト"/>
        <xdr:cNvSpPr txBox="1"/>
      </xdr:nvSpPr>
      <xdr:spPr>
        <a:xfrm>
          <a:off x="10528300" y="1680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22932</xdr:rowOff>
    </xdr:from>
    <xdr:to>
      <xdr:col>15</xdr:col>
      <xdr:colOff>231775</xdr:colOff>
      <xdr:row>98</xdr:row>
      <xdr:rowOff>124532</xdr:rowOff>
    </xdr:to>
    <xdr:sp macro="" textlink="">
      <xdr:nvSpPr>
        <xdr:cNvPr id="455" name="フローチャート : 判断 454"/>
        <xdr:cNvSpPr/>
      </xdr:nvSpPr>
      <xdr:spPr>
        <a:xfrm>
          <a:off x="104267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160986</xdr:rowOff>
    </xdr:from>
    <xdr:to>
      <xdr:col>14</xdr:col>
      <xdr:colOff>79375</xdr:colOff>
      <xdr:row>98</xdr:row>
      <xdr:rowOff>91136</xdr:rowOff>
    </xdr:to>
    <xdr:sp macro="" textlink="">
      <xdr:nvSpPr>
        <xdr:cNvPr id="456" name="フローチャート : 判断 455"/>
        <xdr:cNvSpPr/>
      </xdr:nvSpPr>
      <xdr:spPr>
        <a:xfrm>
          <a:off x="9588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82263</xdr:rowOff>
    </xdr:from>
    <xdr:ext cx="534377" cy="259045"/>
    <xdr:sp macro="" textlink="">
      <xdr:nvSpPr>
        <xdr:cNvPr id="457" name="テキスト ボックス 456"/>
        <xdr:cNvSpPr txBox="1"/>
      </xdr:nvSpPr>
      <xdr:spPr>
        <a:xfrm>
          <a:off x="9372111" y="168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137733</xdr:rowOff>
    </xdr:from>
    <xdr:to>
      <xdr:col>15</xdr:col>
      <xdr:colOff>231775</xdr:colOff>
      <xdr:row>98</xdr:row>
      <xdr:rowOff>67883</xdr:rowOff>
    </xdr:to>
    <xdr:sp macro="" textlink="">
      <xdr:nvSpPr>
        <xdr:cNvPr id="463" name="円/楕円 462"/>
        <xdr:cNvSpPr/>
      </xdr:nvSpPr>
      <xdr:spPr>
        <a:xfrm>
          <a:off x="10426700" y="1676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160610</xdr:rowOff>
    </xdr:from>
    <xdr:ext cx="534377" cy="259045"/>
    <xdr:sp macro="" textlink="">
      <xdr:nvSpPr>
        <xdr:cNvPr id="464" name="普通建設事業費 （ うち更新整備　）該当値テキスト"/>
        <xdr:cNvSpPr txBox="1"/>
      </xdr:nvSpPr>
      <xdr:spPr>
        <a:xfrm>
          <a:off x="10528300" y="1661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23,264</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22041</xdr:rowOff>
    </xdr:from>
    <xdr:to>
      <xdr:col>14</xdr:col>
      <xdr:colOff>79375</xdr:colOff>
      <xdr:row>90</xdr:row>
      <xdr:rowOff>123641</xdr:rowOff>
    </xdr:to>
    <xdr:sp macro="" textlink="">
      <xdr:nvSpPr>
        <xdr:cNvPr id="465" name="円/楕円 464"/>
        <xdr:cNvSpPr/>
      </xdr:nvSpPr>
      <xdr:spPr>
        <a:xfrm>
          <a:off x="9588500" y="1545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88</xdr:row>
      <xdr:rowOff>140168</xdr:rowOff>
    </xdr:from>
    <xdr:ext cx="599010" cy="259045"/>
    <xdr:sp macro="" textlink="">
      <xdr:nvSpPr>
        <xdr:cNvPr id="466" name="テキスト ボックス 465"/>
        <xdr:cNvSpPr txBox="1"/>
      </xdr:nvSpPr>
      <xdr:spPr>
        <a:xfrm>
          <a:off x="9339794" y="1522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35</xdr:row>
      <xdr:rowOff>54627</xdr:rowOff>
    </xdr:from>
    <xdr:ext cx="377026" cy="259045"/>
    <xdr:sp macro="" textlink="">
      <xdr:nvSpPr>
        <xdr:cNvPr id="480" name="テキスト ボックス 479"/>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32</xdr:row>
      <xdr:rowOff>111777</xdr:rowOff>
    </xdr:from>
    <xdr:ext cx="377026" cy="259045"/>
    <xdr:sp macro="" textlink="">
      <xdr:nvSpPr>
        <xdr:cNvPr id="482" name="テキスト ボックス 481"/>
        <xdr:cNvSpPr txBox="1"/>
      </xdr:nvSpPr>
      <xdr:spPr>
        <a:xfrm>
          <a:off x="12068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168927</xdr:rowOff>
    </xdr:from>
    <xdr:ext cx="377026" cy="259045"/>
    <xdr:sp macro="" textlink="">
      <xdr:nvSpPr>
        <xdr:cNvPr id="484" name="テキスト ボックス 483"/>
        <xdr:cNvSpPr txBox="1"/>
      </xdr:nvSpPr>
      <xdr:spPr>
        <a:xfrm>
          <a:off x="12068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486" name="テキスト ボックス 48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84836</xdr:rowOff>
    </xdr:from>
    <xdr:to>
      <xdr:col>23</xdr:col>
      <xdr:colOff>516889</xdr:colOff>
      <xdr:row>38</xdr:row>
      <xdr:rowOff>139700</xdr:rowOff>
    </xdr:to>
    <xdr:cxnSp macro="">
      <xdr:nvCxnSpPr>
        <xdr:cNvPr id="488" name="直線コネクタ 487"/>
        <xdr:cNvCxnSpPr/>
      </xdr:nvCxnSpPr>
      <xdr:spPr>
        <a:xfrm flipV="1">
          <a:off x="16317595" y="5571236"/>
          <a:ext cx="1269"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31513</xdr:rowOff>
    </xdr:from>
    <xdr:ext cx="378565" cy="259045"/>
    <xdr:sp macro="" textlink="">
      <xdr:nvSpPr>
        <xdr:cNvPr id="491" name="災害復旧事業費最大値テキスト"/>
        <xdr:cNvSpPr txBox="1"/>
      </xdr:nvSpPr>
      <xdr:spPr>
        <a:xfrm>
          <a:off x="16370300" y="534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32</xdr:row>
      <xdr:rowOff>84836</xdr:rowOff>
    </xdr:from>
    <xdr:to>
      <xdr:col>23</xdr:col>
      <xdr:colOff>606425</xdr:colOff>
      <xdr:row>32</xdr:row>
      <xdr:rowOff>84836</xdr:rowOff>
    </xdr:to>
    <xdr:cxnSp macro="">
      <xdr:nvCxnSpPr>
        <xdr:cNvPr id="492" name="直線コネクタ 491"/>
        <xdr:cNvCxnSpPr/>
      </xdr:nvCxnSpPr>
      <xdr:spPr>
        <a:xfrm>
          <a:off x="16230600" y="557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3" name="直線コネクタ 49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38625</xdr:rowOff>
    </xdr:from>
    <xdr:ext cx="313932" cy="259045"/>
    <xdr:sp macro="" textlink="">
      <xdr:nvSpPr>
        <xdr:cNvPr id="494" name="災害復旧事業費平均値テキスト"/>
        <xdr:cNvSpPr txBox="1"/>
      </xdr:nvSpPr>
      <xdr:spPr>
        <a:xfrm>
          <a:off x="16370300" y="63822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15748</xdr:rowOff>
    </xdr:from>
    <xdr:to>
      <xdr:col>23</xdr:col>
      <xdr:colOff>568325</xdr:colOff>
      <xdr:row>38</xdr:row>
      <xdr:rowOff>117348</xdr:rowOff>
    </xdr:to>
    <xdr:sp macro="" textlink="">
      <xdr:nvSpPr>
        <xdr:cNvPr id="495" name="フローチャート : 判断 494"/>
        <xdr:cNvSpPr/>
      </xdr:nvSpPr>
      <xdr:spPr>
        <a:xfrm>
          <a:off x="162687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6" name="直線コネクタ 49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24892</xdr:rowOff>
    </xdr:from>
    <xdr:to>
      <xdr:col>22</xdr:col>
      <xdr:colOff>415925</xdr:colOff>
      <xdr:row>38</xdr:row>
      <xdr:rowOff>126492</xdr:rowOff>
    </xdr:to>
    <xdr:sp macro="" textlink="">
      <xdr:nvSpPr>
        <xdr:cNvPr id="497" name="フローチャート : 判断 496"/>
        <xdr:cNvSpPr/>
      </xdr:nvSpPr>
      <xdr:spPr>
        <a:xfrm>
          <a:off x="1543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36</xdr:row>
      <xdr:rowOff>143019</xdr:rowOff>
    </xdr:from>
    <xdr:ext cx="313932" cy="259045"/>
    <xdr:sp macro="" textlink="">
      <xdr:nvSpPr>
        <xdr:cNvPr id="498" name="テキスト ボックス 497"/>
        <xdr:cNvSpPr txBox="1"/>
      </xdr:nvSpPr>
      <xdr:spPr>
        <a:xfrm>
          <a:off x="15324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9" name="直線コネクタ 49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11176</xdr:rowOff>
    </xdr:from>
    <xdr:to>
      <xdr:col>21</xdr:col>
      <xdr:colOff>212725</xdr:colOff>
      <xdr:row>36</xdr:row>
      <xdr:rowOff>112776</xdr:rowOff>
    </xdr:to>
    <xdr:sp macro="" textlink="">
      <xdr:nvSpPr>
        <xdr:cNvPr id="500" name="フローチャート : 判断 499"/>
        <xdr:cNvSpPr/>
      </xdr:nvSpPr>
      <xdr:spPr>
        <a:xfrm>
          <a:off x="14541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34</xdr:row>
      <xdr:rowOff>129303</xdr:rowOff>
    </xdr:from>
    <xdr:ext cx="313932" cy="259045"/>
    <xdr:sp macro="" textlink="">
      <xdr:nvSpPr>
        <xdr:cNvPr id="501" name="テキスト ボックス 500"/>
        <xdr:cNvSpPr txBox="1"/>
      </xdr:nvSpPr>
      <xdr:spPr>
        <a:xfrm>
          <a:off x="14435333" y="5958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2" name="直線コネクタ 50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150622</xdr:rowOff>
    </xdr:from>
    <xdr:to>
      <xdr:col>20</xdr:col>
      <xdr:colOff>9525</xdr:colOff>
      <xdr:row>36</xdr:row>
      <xdr:rowOff>80772</xdr:rowOff>
    </xdr:to>
    <xdr:sp macro="" textlink="">
      <xdr:nvSpPr>
        <xdr:cNvPr id="503" name="フローチャート : 判断 502"/>
        <xdr:cNvSpPr/>
      </xdr:nvSpPr>
      <xdr:spPr>
        <a:xfrm>
          <a:off x="13652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34</xdr:row>
      <xdr:rowOff>97299</xdr:rowOff>
    </xdr:from>
    <xdr:ext cx="313932" cy="259045"/>
    <xdr:sp macro="" textlink="">
      <xdr:nvSpPr>
        <xdr:cNvPr id="504" name="テキスト ボックス 503"/>
        <xdr:cNvSpPr txBox="1"/>
      </xdr:nvSpPr>
      <xdr:spPr>
        <a:xfrm>
          <a:off x="13546333" y="592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120904</xdr:rowOff>
    </xdr:from>
    <xdr:to>
      <xdr:col>18</xdr:col>
      <xdr:colOff>492125</xdr:colOff>
      <xdr:row>31</xdr:row>
      <xdr:rowOff>51054</xdr:rowOff>
    </xdr:to>
    <xdr:sp macro="" textlink="">
      <xdr:nvSpPr>
        <xdr:cNvPr id="505" name="フローチャート : 判断 504"/>
        <xdr:cNvSpPr/>
      </xdr:nvSpPr>
      <xdr:spPr>
        <a:xfrm>
          <a:off x="12763500" y="526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29</xdr:row>
      <xdr:rowOff>67581</xdr:rowOff>
    </xdr:from>
    <xdr:ext cx="378565" cy="259045"/>
    <xdr:sp macro="" textlink="">
      <xdr:nvSpPr>
        <xdr:cNvPr id="506" name="テキスト ボックス 505"/>
        <xdr:cNvSpPr txBox="1"/>
      </xdr:nvSpPr>
      <xdr:spPr>
        <a:xfrm>
          <a:off x="12625017" y="5039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4" name="円/楕円 51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5" name="テキスト ボックス 51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6" name="円/楕円 51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7" name="テキスト ボックス 51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8" name="円/楕円 51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9" name="テキスト ボックス 51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0" name="円/楕円 51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1" name="テキスト ボックス 52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1" name="直線コネクタ 58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2" name="テキスト ボックス 58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3" name="直線コネクタ 58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4" name="テキスト ボックス 58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5" name="直線コネクタ 58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6" name="テキスト ボックス 58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7" name="直線コネクタ 58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8" name="テキスト ボックス 58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0" name="テキスト ボックス 58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137826</xdr:rowOff>
    </xdr:from>
    <xdr:to>
      <xdr:col>23</xdr:col>
      <xdr:colOff>516889</xdr:colOff>
      <xdr:row>77</xdr:row>
      <xdr:rowOff>160046</xdr:rowOff>
    </xdr:to>
    <xdr:cxnSp macro="">
      <xdr:nvCxnSpPr>
        <xdr:cNvPr id="592" name="直線コネクタ 591"/>
        <xdr:cNvCxnSpPr/>
      </xdr:nvCxnSpPr>
      <xdr:spPr>
        <a:xfrm flipV="1">
          <a:off x="16317595" y="12139326"/>
          <a:ext cx="1269" cy="122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163873</xdr:rowOff>
    </xdr:from>
    <xdr:ext cx="469744" cy="259045"/>
    <xdr:sp macro="" textlink="">
      <xdr:nvSpPr>
        <xdr:cNvPr id="593" name="公債費最小値テキスト"/>
        <xdr:cNvSpPr txBox="1"/>
      </xdr:nvSpPr>
      <xdr:spPr>
        <a:xfrm>
          <a:off x="16370300" y="1336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77</xdr:row>
      <xdr:rowOff>160046</xdr:rowOff>
    </xdr:from>
    <xdr:to>
      <xdr:col>23</xdr:col>
      <xdr:colOff>606425</xdr:colOff>
      <xdr:row>77</xdr:row>
      <xdr:rowOff>160046</xdr:rowOff>
    </xdr:to>
    <xdr:cxnSp macro="">
      <xdr:nvCxnSpPr>
        <xdr:cNvPr id="594" name="直線コネクタ 593"/>
        <xdr:cNvCxnSpPr/>
      </xdr:nvCxnSpPr>
      <xdr:spPr>
        <a:xfrm>
          <a:off x="16230600" y="1336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84503</xdr:rowOff>
    </xdr:from>
    <xdr:ext cx="534377" cy="259045"/>
    <xdr:sp macro="" textlink="">
      <xdr:nvSpPr>
        <xdr:cNvPr id="595" name="公債費最大値テキスト"/>
        <xdr:cNvSpPr txBox="1"/>
      </xdr:nvSpPr>
      <xdr:spPr>
        <a:xfrm>
          <a:off x="16370300" y="119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30,041</a:t>
          </a:r>
          <a:endParaRPr kumimoji="1" lang="ja-JP" altLang="en-US" sz="1000" b="1">
            <a:latin typeface="ＭＳ Ｐゴシック"/>
          </a:endParaRPr>
        </a:p>
      </xdr:txBody>
    </xdr:sp>
    <xdr:clientData/>
  </xdr:oneCellAnchor>
  <xdr:twoCellAnchor>
    <xdr:from>
      <xdr:col>23</xdr:col>
      <xdr:colOff>428625</xdr:colOff>
      <xdr:row>70</xdr:row>
      <xdr:rowOff>137826</xdr:rowOff>
    </xdr:from>
    <xdr:to>
      <xdr:col>23</xdr:col>
      <xdr:colOff>606425</xdr:colOff>
      <xdr:row>70</xdr:row>
      <xdr:rowOff>137826</xdr:rowOff>
    </xdr:to>
    <xdr:cxnSp macro="">
      <xdr:nvCxnSpPr>
        <xdr:cNvPr id="596" name="直線コネクタ 595"/>
        <xdr:cNvCxnSpPr/>
      </xdr:nvCxnSpPr>
      <xdr:spPr>
        <a:xfrm>
          <a:off x="16230600" y="1213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86254</xdr:rowOff>
    </xdr:from>
    <xdr:to>
      <xdr:col>23</xdr:col>
      <xdr:colOff>517525</xdr:colOff>
      <xdr:row>77</xdr:row>
      <xdr:rowOff>97135</xdr:rowOff>
    </xdr:to>
    <xdr:cxnSp macro="">
      <xdr:nvCxnSpPr>
        <xdr:cNvPr id="597" name="直線コネクタ 596"/>
        <xdr:cNvCxnSpPr/>
      </xdr:nvCxnSpPr>
      <xdr:spPr>
        <a:xfrm>
          <a:off x="15481300" y="13287904"/>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16634</xdr:rowOff>
    </xdr:from>
    <xdr:ext cx="469744" cy="259045"/>
    <xdr:sp macro="" textlink="">
      <xdr:nvSpPr>
        <xdr:cNvPr id="598" name="公債費平均値テキスト"/>
        <xdr:cNvSpPr txBox="1"/>
      </xdr:nvSpPr>
      <xdr:spPr>
        <a:xfrm>
          <a:off x="16370300" y="1287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165207</xdr:rowOff>
    </xdr:from>
    <xdr:to>
      <xdr:col>23</xdr:col>
      <xdr:colOff>568325</xdr:colOff>
      <xdr:row>76</xdr:row>
      <xdr:rowOff>95357</xdr:rowOff>
    </xdr:to>
    <xdr:sp macro="" textlink="">
      <xdr:nvSpPr>
        <xdr:cNvPr id="599" name="フローチャート : 判断 598"/>
        <xdr:cNvSpPr/>
      </xdr:nvSpPr>
      <xdr:spPr>
        <a:xfrm>
          <a:off x="16268700" y="130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80584</xdr:rowOff>
    </xdr:from>
    <xdr:to>
      <xdr:col>22</xdr:col>
      <xdr:colOff>365125</xdr:colOff>
      <xdr:row>77</xdr:row>
      <xdr:rowOff>86254</xdr:rowOff>
    </xdr:to>
    <xdr:cxnSp macro="">
      <xdr:nvCxnSpPr>
        <xdr:cNvPr id="600" name="直線コネクタ 599"/>
        <xdr:cNvCxnSpPr/>
      </xdr:nvCxnSpPr>
      <xdr:spPr>
        <a:xfrm>
          <a:off x="14592300" y="13282234"/>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110023</xdr:rowOff>
    </xdr:from>
    <xdr:to>
      <xdr:col>22</xdr:col>
      <xdr:colOff>415925</xdr:colOff>
      <xdr:row>76</xdr:row>
      <xdr:rowOff>40173</xdr:rowOff>
    </xdr:to>
    <xdr:sp macro="" textlink="">
      <xdr:nvSpPr>
        <xdr:cNvPr id="601" name="フローチャート : 判断 600"/>
        <xdr:cNvSpPr/>
      </xdr:nvSpPr>
      <xdr:spPr>
        <a:xfrm>
          <a:off x="15430500" y="1296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56700</xdr:rowOff>
    </xdr:from>
    <xdr:ext cx="534377" cy="259045"/>
    <xdr:sp macro="" textlink="">
      <xdr:nvSpPr>
        <xdr:cNvPr id="602" name="テキスト ボックス 601"/>
        <xdr:cNvSpPr txBox="1"/>
      </xdr:nvSpPr>
      <xdr:spPr>
        <a:xfrm>
          <a:off x="15214111" y="127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78710</xdr:rowOff>
    </xdr:from>
    <xdr:to>
      <xdr:col>21</xdr:col>
      <xdr:colOff>161925</xdr:colOff>
      <xdr:row>77</xdr:row>
      <xdr:rowOff>80584</xdr:rowOff>
    </xdr:to>
    <xdr:cxnSp macro="">
      <xdr:nvCxnSpPr>
        <xdr:cNvPr id="603" name="直線コネクタ 602"/>
        <xdr:cNvCxnSpPr/>
      </xdr:nvCxnSpPr>
      <xdr:spPr>
        <a:xfrm>
          <a:off x="13703300" y="13280360"/>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57810</xdr:rowOff>
    </xdr:from>
    <xdr:to>
      <xdr:col>21</xdr:col>
      <xdr:colOff>212725</xdr:colOff>
      <xdr:row>75</xdr:row>
      <xdr:rowOff>159410</xdr:rowOff>
    </xdr:to>
    <xdr:sp macro="" textlink="">
      <xdr:nvSpPr>
        <xdr:cNvPr id="604" name="フローチャート : 判断 603"/>
        <xdr:cNvSpPr/>
      </xdr:nvSpPr>
      <xdr:spPr>
        <a:xfrm>
          <a:off x="14541500" y="129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4487</xdr:rowOff>
    </xdr:from>
    <xdr:ext cx="534377" cy="259045"/>
    <xdr:sp macro="" textlink="">
      <xdr:nvSpPr>
        <xdr:cNvPr id="605" name="テキスト ボックス 604"/>
        <xdr:cNvSpPr txBox="1"/>
      </xdr:nvSpPr>
      <xdr:spPr>
        <a:xfrm>
          <a:off x="14325111" y="1269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53518</xdr:rowOff>
    </xdr:from>
    <xdr:to>
      <xdr:col>19</xdr:col>
      <xdr:colOff>644525</xdr:colOff>
      <xdr:row>77</xdr:row>
      <xdr:rowOff>78710</xdr:rowOff>
    </xdr:to>
    <xdr:cxnSp macro="">
      <xdr:nvCxnSpPr>
        <xdr:cNvPr id="606" name="直線コネクタ 605"/>
        <xdr:cNvCxnSpPr/>
      </xdr:nvCxnSpPr>
      <xdr:spPr>
        <a:xfrm>
          <a:off x="12814300" y="13255168"/>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1438</xdr:rowOff>
    </xdr:from>
    <xdr:to>
      <xdr:col>20</xdr:col>
      <xdr:colOff>9525</xdr:colOff>
      <xdr:row>75</xdr:row>
      <xdr:rowOff>103038</xdr:rowOff>
    </xdr:to>
    <xdr:sp macro="" textlink="">
      <xdr:nvSpPr>
        <xdr:cNvPr id="607" name="フローチャート : 判断 606"/>
        <xdr:cNvSpPr/>
      </xdr:nvSpPr>
      <xdr:spPr>
        <a:xfrm>
          <a:off x="13652500" y="128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119565</xdr:rowOff>
    </xdr:from>
    <xdr:ext cx="534377" cy="259045"/>
    <xdr:sp macro="" textlink="">
      <xdr:nvSpPr>
        <xdr:cNvPr id="608" name="テキスト ボックス 607"/>
        <xdr:cNvSpPr txBox="1"/>
      </xdr:nvSpPr>
      <xdr:spPr>
        <a:xfrm>
          <a:off x="13436111" y="1263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50495</xdr:rowOff>
    </xdr:from>
    <xdr:to>
      <xdr:col>18</xdr:col>
      <xdr:colOff>492125</xdr:colOff>
      <xdr:row>74</xdr:row>
      <xdr:rowOff>152095</xdr:rowOff>
    </xdr:to>
    <xdr:sp macro="" textlink="">
      <xdr:nvSpPr>
        <xdr:cNvPr id="609" name="フローチャート : 判断 608"/>
        <xdr:cNvSpPr/>
      </xdr:nvSpPr>
      <xdr:spPr>
        <a:xfrm>
          <a:off x="12763500" y="1273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168622</xdr:rowOff>
    </xdr:from>
    <xdr:ext cx="534377" cy="259045"/>
    <xdr:sp macro="" textlink="">
      <xdr:nvSpPr>
        <xdr:cNvPr id="610" name="テキスト ボックス 609"/>
        <xdr:cNvSpPr txBox="1"/>
      </xdr:nvSpPr>
      <xdr:spPr>
        <a:xfrm>
          <a:off x="12547111" y="1251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46335</xdr:rowOff>
    </xdr:from>
    <xdr:to>
      <xdr:col>23</xdr:col>
      <xdr:colOff>568325</xdr:colOff>
      <xdr:row>77</xdr:row>
      <xdr:rowOff>147935</xdr:rowOff>
    </xdr:to>
    <xdr:sp macro="" textlink="">
      <xdr:nvSpPr>
        <xdr:cNvPr id="616" name="円/楕円 615"/>
        <xdr:cNvSpPr/>
      </xdr:nvSpPr>
      <xdr:spPr>
        <a:xfrm>
          <a:off x="16268700" y="1324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132712</xdr:rowOff>
    </xdr:from>
    <xdr:ext cx="469744" cy="259045"/>
    <xdr:sp macro="" textlink="">
      <xdr:nvSpPr>
        <xdr:cNvPr id="617" name="公債費該当値テキスト"/>
        <xdr:cNvSpPr txBox="1"/>
      </xdr:nvSpPr>
      <xdr:spPr>
        <a:xfrm>
          <a:off x="16370300" y="131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35454</xdr:rowOff>
    </xdr:from>
    <xdr:to>
      <xdr:col>22</xdr:col>
      <xdr:colOff>415925</xdr:colOff>
      <xdr:row>77</xdr:row>
      <xdr:rowOff>137054</xdr:rowOff>
    </xdr:to>
    <xdr:sp macro="" textlink="">
      <xdr:nvSpPr>
        <xdr:cNvPr id="618" name="円/楕円 617"/>
        <xdr:cNvSpPr/>
      </xdr:nvSpPr>
      <xdr:spPr>
        <a:xfrm>
          <a:off x="15430500" y="132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128181</xdr:rowOff>
    </xdr:from>
    <xdr:ext cx="469744" cy="259045"/>
    <xdr:sp macro="" textlink="">
      <xdr:nvSpPr>
        <xdr:cNvPr id="619" name="テキスト ボックス 618"/>
        <xdr:cNvSpPr txBox="1"/>
      </xdr:nvSpPr>
      <xdr:spPr>
        <a:xfrm>
          <a:off x="15246427" y="1332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29784</xdr:rowOff>
    </xdr:from>
    <xdr:to>
      <xdr:col>21</xdr:col>
      <xdr:colOff>212725</xdr:colOff>
      <xdr:row>77</xdr:row>
      <xdr:rowOff>131384</xdr:rowOff>
    </xdr:to>
    <xdr:sp macro="" textlink="">
      <xdr:nvSpPr>
        <xdr:cNvPr id="620" name="円/楕円 619"/>
        <xdr:cNvSpPr/>
      </xdr:nvSpPr>
      <xdr:spPr>
        <a:xfrm>
          <a:off x="14541500" y="132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122511</xdr:rowOff>
    </xdr:from>
    <xdr:ext cx="469744" cy="259045"/>
    <xdr:sp macro="" textlink="">
      <xdr:nvSpPr>
        <xdr:cNvPr id="621" name="テキスト ボックス 620"/>
        <xdr:cNvSpPr txBox="1"/>
      </xdr:nvSpPr>
      <xdr:spPr>
        <a:xfrm>
          <a:off x="14357427" y="1332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27910</xdr:rowOff>
    </xdr:from>
    <xdr:to>
      <xdr:col>20</xdr:col>
      <xdr:colOff>9525</xdr:colOff>
      <xdr:row>77</xdr:row>
      <xdr:rowOff>129510</xdr:rowOff>
    </xdr:to>
    <xdr:sp macro="" textlink="">
      <xdr:nvSpPr>
        <xdr:cNvPr id="622" name="円/楕円 621"/>
        <xdr:cNvSpPr/>
      </xdr:nvSpPr>
      <xdr:spPr>
        <a:xfrm>
          <a:off x="13652500" y="132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120637</xdr:rowOff>
    </xdr:from>
    <xdr:ext cx="469744" cy="259045"/>
    <xdr:sp macro="" textlink="">
      <xdr:nvSpPr>
        <xdr:cNvPr id="623" name="テキスト ボックス 622"/>
        <xdr:cNvSpPr txBox="1"/>
      </xdr:nvSpPr>
      <xdr:spPr>
        <a:xfrm>
          <a:off x="13468427" y="1332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2718</xdr:rowOff>
    </xdr:from>
    <xdr:to>
      <xdr:col>18</xdr:col>
      <xdr:colOff>492125</xdr:colOff>
      <xdr:row>77</xdr:row>
      <xdr:rowOff>104318</xdr:rowOff>
    </xdr:to>
    <xdr:sp macro="" textlink="">
      <xdr:nvSpPr>
        <xdr:cNvPr id="624" name="円/楕円 623"/>
        <xdr:cNvSpPr/>
      </xdr:nvSpPr>
      <xdr:spPr>
        <a:xfrm>
          <a:off x="12763500" y="132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95445</xdr:rowOff>
    </xdr:from>
    <xdr:ext cx="469744" cy="259045"/>
    <xdr:sp macro="" textlink="">
      <xdr:nvSpPr>
        <xdr:cNvPr id="625" name="テキスト ボックス 624"/>
        <xdr:cNvSpPr txBox="1"/>
      </xdr:nvSpPr>
      <xdr:spPr>
        <a:xfrm>
          <a:off x="12579427" y="132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1" name="テキスト ボックス 64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3" name="テキスト ボックス 64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44907</xdr:rowOff>
    </xdr:from>
    <xdr:to>
      <xdr:col>23</xdr:col>
      <xdr:colOff>516889</xdr:colOff>
      <xdr:row>98</xdr:row>
      <xdr:rowOff>149560</xdr:rowOff>
    </xdr:to>
    <xdr:cxnSp macro="">
      <xdr:nvCxnSpPr>
        <xdr:cNvPr id="649" name="直線コネクタ 648"/>
        <xdr:cNvCxnSpPr/>
      </xdr:nvCxnSpPr>
      <xdr:spPr>
        <a:xfrm flipV="1">
          <a:off x="16317595" y="15646857"/>
          <a:ext cx="1269" cy="130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153387</xdr:rowOff>
    </xdr:from>
    <xdr:ext cx="469744" cy="259045"/>
    <xdr:sp macro="" textlink="">
      <xdr:nvSpPr>
        <xdr:cNvPr id="650" name="積立金最小値テキスト"/>
        <xdr:cNvSpPr txBox="1"/>
      </xdr:nvSpPr>
      <xdr:spPr>
        <a:xfrm>
          <a:off x="16370300" y="1695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8,706</a:t>
          </a:r>
          <a:endParaRPr kumimoji="1" lang="ja-JP" altLang="en-US" sz="1000" b="1">
            <a:latin typeface="ＭＳ Ｐゴシック"/>
          </a:endParaRPr>
        </a:p>
      </xdr:txBody>
    </xdr:sp>
    <xdr:clientData/>
  </xdr:oneCellAnchor>
  <xdr:twoCellAnchor>
    <xdr:from>
      <xdr:col>23</xdr:col>
      <xdr:colOff>428625</xdr:colOff>
      <xdr:row>98</xdr:row>
      <xdr:rowOff>149560</xdr:rowOff>
    </xdr:from>
    <xdr:to>
      <xdr:col>23</xdr:col>
      <xdr:colOff>606425</xdr:colOff>
      <xdr:row>98</xdr:row>
      <xdr:rowOff>149560</xdr:rowOff>
    </xdr:to>
    <xdr:cxnSp macro="">
      <xdr:nvCxnSpPr>
        <xdr:cNvPr id="651" name="直線コネクタ 650"/>
        <xdr:cNvCxnSpPr/>
      </xdr:nvCxnSpPr>
      <xdr:spPr>
        <a:xfrm>
          <a:off x="16230600" y="1695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163034</xdr:rowOff>
    </xdr:from>
    <xdr:ext cx="599010" cy="259045"/>
    <xdr:sp macro="" textlink="">
      <xdr:nvSpPr>
        <xdr:cNvPr id="652" name="積立金最大値テキスト"/>
        <xdr:cNvSpPr txBox="1"/>
      </xdr:nvSpPr>
      <xdr:spPr>
        <a:xfrm>
          <a:off x="16370300" y="1542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179,940</a:t>
          </a:r>
          <a:endParaRPr kumimoji="1" lang="ja-JP" altLang="en-US" sz="1000" b="1">
            <a:latin typeface="ＭＳ Ｐゴシック"/>
          </a:endParaRPr>
        </a:p>
      </xdr:txBody>
    </xdr:sp>
    <xdr:clientData/>
  </xdr:oneCellAnchor>
  <xdr:twoCellAnchor>
    <xdr:from>
      <xdr:col>23</xdr:col>
      <xdr:colOff>428625</xdr:colOff>
      <xdr:row>91</xdr:row>
      <xdr:rowOff>44907</xdr:rowOff>
    </xdr:from>
    <xdr:to>
      <xdr:col>23</xdr:col>
      <xdr:colOff>606425</xdr:colOff>
      <xdr:row>91</xdr:row>
      <xdr:rowOff>44907</xdr:rowOff>
    </xdr:to>
    <xdr:cxnSp macro="">
      <xdr:nvCxnSpPr>
        <xdr:cNvPr id="653" name="直線コネクタ 652"/>
        <xdr:cNvCxnSpPr/>
      </xdr:nvCxnSpPr>
      <xdr:spPr>
        <a:xfrm>
          <a:off x="16230600" y="1564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46499</xdr:rowOff>
    </xdr:from>
    <xdr:to>
      <xdr:col>23</xdr:col>
      <xdr:colOff>517525</xdr:colOff>
      <xdr:row>98</xdr:row>
      <xdr:rowOff>100465</xdr:rowOff>
    </xdr:to>
    <xdr:cxnSp macro="">
      <xdr:nvCxnSpPr>
        <xdr:cNvPr id="654" name="直線コネクタ 653"/>
        <xdr:cNvCxnSpPr/>
      </xdr:nvCxnSpPr>
      <xdr:spPr>
        <a:xfrm>
          <a:off x="15481300" y="16505699"/>
          <a:ext cx="838200" cy="39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8481</xdr:rowOff>
    </xdr:from>
    <xdr:ext cx="534377" cy="259045"/>
    <xdr:sp macro="" textlink="">
      <xdr:nvSpPr>
        <xdr:cNvPr id="655" name="積立金平均値テキスト"/>
        <xdr:cNvSpPr txBox="1"/>
      </xdr:nvSpPr>
      <xdr:spPr>
        <a:xfrm>
          <a:off x="16370300" y="16639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157054</xdr:rowOff>
    </xdr:from>
    <xdr:to>
      <xdr:col>23</xdr:col>
      <xdr:colOff>568325</xdr:colOff>
      <xdr:row>98</xdr:row>
      <xdr:rowOff>87204</xdr:rowOff>
    </xdr:to>
    <xdr:sp macro="" textlink="">
      <xdr:nvSpPr>
        <xdr:cNvPr id="656" name="フローチャート : 判断 655"/>
        <xdr:cNvSpPr/>
      </xdr:nvSpPr>
      <xdr:spPr>
        <a:xfrm>
          <a:off x="162687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46499</xdr:rowOff>
    </xdr:from>
    <xdr:to>
      <xdr:col>22</xdr:col>
      <xdr:colOff>365125</xdr:colOff>
      <xdr:row>98</xdr:row>
      <xdr:rowOff>156525</xdr:rowOff>
    </xdr:to>
    <xdr:cxnSp macro="">
      <xdr:nvCxnSpPr>
        <xdr:cNvPr id="657" name="直線コネクタ 656"/>
        <xdr:cNvCxnSpPr/>
      </xdr:nvCxnSpPr>
      <xdr:spPr>
        <a:xfrm flipV="1">
          <a:off x="14592300" y="16505699"/>
          <a:ext cx="889000" cy="4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169732</xdr:rowOff>
    </xdr:from>
    <xdr:to>
      <xdr:col>22</xdr:col>
      <xdr:colOff>415925</xdr:colOff>
      <xdr:row>98</xdr:row>
      <xdr:rowOff>99882</xdr:rowOff>
    </xdr:to>
    <xdr:sp macro="" textlink="">
      <xdr:nvSpPr>
        <xdr:cNvPr id="658" name="フローチャート : 判断 657"/>
        <xdr:cNvSpPr/>
      </xdr:nvSpPr>
      <xdr:spPr>
        <a:xfrm>
          <a:off x="15430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91009</xdr:rowOff>
    </xdr:from>
    <xdr:ext cx="534377" cy="259045"/>
    <xdr:sp macro="" textlink="">
      <xdr:nvSpPr>
        <xdr:cNvPr id="659" name="テキスト ボックス 658"/>
        <xdr:cNvSpPr txBox="1"/>
      </xdr:nvSpPr>
      <xdr:spPr>
        <a:xfrm>
          <a:off x="15214111" y="168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109868</xdr:rowOff>
    </xdr:from>
    <xdr:to>
      <xdr:col>21</xdr:col>
      <xdr:colOff>161925</xdr:colOff>
      <xdr:row>98</xdr:row>
      <xdr:rowOff>156525</xdr:rowOff>
    </xdr:to>
    <xdr:cxnSp macro="">
      <xdr:nvCxnSpPr>
        <xdr:cNvPr id="660" name="直線コネクタ 659"/>
        <xdr:cNvCxnSpPr/>
      </xdr:nvCxnSpPr>
      <xdr:spPr>
        <a:xfrm>
          <a:off x="13703300" y="16911968"/>
          <a:ext cx="889000" cy="4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48186</xdr:rowOff>
    </xdr:from>
    <xdr:to>
      <xdr:col>21</xdr:col>
      <xdr:colOff>212725</xdr:colOff>
      <xdr:row>98</xdr:row>
      <xdr:rowOff>149786</xdr:rowOff>
    </xdr:to>
    <xdr:sp macro="" textlink="">
      <xdr:nvSpPr>
        <xdr:cNvPr id="661" name="フローチャート : 判断 660"/>
        <xdr:cNvSpPr/>
      </xdr:nvSpPr>
      <xdr:spPr>
        <a:xfrm>
          <a:off x="14541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166313</xdr:rowOff>
    </xdr:from>
    <xdr:ext cx="534377" cy="259045"/>
    <xdr:sp macro="" textlink="">
      <xdr:nvSpPr>
        <xdr:cNvPr id="662" name="テキスト ボックス 661"/>
        <xdr:cNvSpPr txBox="1"/>
      </xdr:nvSpPr>
      <xdr:spPr>
        <a:xfrm>
          <a:off x="14325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109868</xdr:rowOff>
    </xdr:from>
    <xdr:to>
      <xdr:col>19</xdr:col>
      <xdr:colOff>644525</xdr:colOff>
      <xdr:row>99</xdr:row>
      <xdr:rowOff>21453</xdr:rowOff>
    </xdr:to>
    <xdr:cxnSp macro="">
      <xdr:nvCxnSpPr>
        <xdr:cNvPr id="663" name="直線コネクタ 662"/>
        <xdr:cNvCxnSpPr/>
      </xdr:nvCxnSpPr>
      <xdr:spPr>
        <a:xfrm flipV="1">
          <a:off x="12814300" y="16911968"/>
          <a:ext cx="889000" cy="8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72417</xdr:rowOff>
    </xdr:from>
    <xdr:to>
      <xdr:col>20</xdr:col>
      <xdr:colOff>9525</xdr:colOff>
      <xdr:row>99</xdr:row>
      <xdr:rowOff>2567</xdr:rowOff>
    </xdr:to>
    <xdr:sp macro="" textlink="">
      <xdr:nvSpPr>
        <xdr:cNvPr id="664" name="フローチャート : 判断 663"/>
        <xdr:cNvSpPr/>
      </xdr:nvSpPr>
      <xdr:spPr>
        <a:xfrm>
          <a:off x="13652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165144</xdr:rowOff>
    </xdr:from>
    <xdr:ext cx="534377" cy="259045"/>
    <xdr:sp macro="" textlink="">
      <xdr:nvSpPr>
        <xdr:cNvPr id="665" name="テキスト ボックス 664"/>
        <xdr:cNvSpPr txBox="1"/>
      </xdr:nvSpPr>
      <xdr:spPr>
        <a:xfrm>
          <a:off x="13436111" y="169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95056</xdr:rowOff>
    </xdr:from>
    <xdr:to>
      <xdr:col>18</xdr:col>
      <xdr:colOff>492125</xdr:colOff>
      <xdr:row>99</xdr:row>
      <xdr:rowOff>25206</xdr:rowOff>
    </xdr:to>
    <xdr:sp macro="" textlink="">
      <xdr:nvSpPr>
        <xdr:cNvPr id="666" name="フローチャート : 判断 665"/>
        <xdr:cNvSpPr/>
      </xdr:nvSpPr>
      <xdr:spPr>
        <a:xfrm>
          <a:off x="12763500" y="168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41733</xdr:rowOff>
    </xdr:from>
    <xdr:ext cx="469744" cy="259045"/>
    <xdr:sp macro="" textlink="">
      <xdr:nvSpPr>
        <xdr:cNvPr id="667" name="テキスト ボックス 666"/>
        <xdr:cNvSpPr txBox="1"/>
      </xdr:nvSpPr>
      <xdr:spPr>
        <a:xfrm>
          <a:off x="12579427" y="1667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49665</xdr:rowOff>
    </xdr:from>
    <xdr:to>
      <xdr:col>23</xdr:col>
      <xdr:colOff>568325</xdr:colOff>
      <xdr:row>98</xdr:row>
      <xdr:rowOff>151265</xdr:rowOff>
    </xdr:to>
    <xdr:sp macro="" textlink="">
      <xdr:nvSpPr>
        <xdr:cNvPr id="673" name="円/楕円 672"/>
        <xdr:cNvSpPr/>
      </xdr:nvSpPr>
      <xdr:spPr>
        <a:xfrm>
          <a:off x="16268700" y="168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136042</xdr:rowOff>
    </xdr:from>
    <xdr:ext cx="534377" cy="259045"/>
    <xdr:sp macro="" textlink="">
      <xdr:nvSpPr>
        <xdr:cNvPr id="674" name="積立金該当値テキスト"/>
        <xdr:cNvSpPr txBox="1"/>
      </xdr:nvSpPr>
      <xdr:spPr>
        <a:xfrm>
          <a:off x="16370300" y="1676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15,149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167149</xdr:rowOff>
    </xdr:from>
    <xdr:to>
      <xdr:col>22</xdr:col>
      <xdr:colOff>415925</xdr:colOff>
      <xdr:row>96</xdr:row>
      <xdr:rowOff>97299</xdr:rowOff>
    </xdr:to>
    <xdr:sp macro="" textlink="">
      <xdr:nvSpPr>
        <xdr:cNvPr id="675" name="円/楕円 674"/>
        <xdr:cNvSpPr/>
      </xdr:nvSpPr>
      <xdr:spPr>
        <a:xfrm>
          <a:off x="15430500" y="164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113826</xdr:rowOff>
    </xdr:from>
    <xdr:ext cx="534377" cy="259045"/>
    <xdr:sp macro="" textlink="">
      <xdr:nvSpPr>
        <xdr:cNvPr id="676" name="テキスト ボックス 675"/>
        <xdr:cNvSpPr txBox="1"/>
      </xdr:nvSpPr>
      <xdr:spPr>
        <a:xfrm>
          <a:off x="15214111" y="162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105725</xdr:rowOff>
    </xdr:from>
    <xdr:to>
      <xdr:col>21</xdr:col>
      <xdr:colOff>212725</xdr:colOff>
      <xdr:row>99</xdr:row>
      <xdr:rowOff>35875</xdr:rowOff>
    </xdr:to>
    <xdr:sp macro="" textlink="">
      <xdr:nvSpPr>
        <xdr:cNvPr id="677" name="円/楕円 676"/>
        <xdr:cNvSpPr/>
      </xdr:nvSpPr>
      <xdr:spPr>
        <a:xfrm>
          <a:off x="14541500" y="169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27002</xdr:rowOff>
    </xdr:from>
    <xdr:ext cx="469744" cy="259045"/>
    <xdr:sp macro="" textlink="">
      <xdr:nvSpPr>
        <xdr:cNvPr id="678" name="テキスト ボックス 677"/>
        <xdr:cNvSpPr txBox="1"/>
      </xdr:nvSpPr>
      <xdr:spPr>
        <a:xfrm>
          <a:off x="14357427" y="1700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59068</xdr:rowOff>
    </xdr:from>
    <xdr:to>
      <xdr:col>20</xdr:col>
      <xdr:colOff>9525</xdr:colOff>
      <xdr:row>98</xdr:row>
      <xdr:rowOff>160668</xdr:rowOff>
    </xdr:to>
    <xdr:sp macro="" textlink="">
      <xdr:nvSpPr>
        <xdr:cNvPr id="679" name="円/楕円 678"/>
        <xdr:cNvSpPr/>
      </xdr:nvSpPr>
      <xdr:spPr>
        <a:xfrm>
          <a:off x="13652500" y="1686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5745</xdr:rowOff>
    </xdr:from>
    <xdr:ext cx="534377" cy="259045"/>
    <xdr:sp macro="" textlink="">
      <xdr:nvSpPr>
        <xdr:cNvPr id="680" name="テキスト ボックス 679"/>
        <xdr:cNvSpPr txBox="1"/>
      </xdr:nvSpPr>
      <xdr:spPr>
        <a:xfrm>
          <a:off x="13436111" y="1663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142103</xdr:rowOff>
    </xdr:from>
    <xdr:to>
      <xdr:col>18</xdr:col>
      <xdr:colOff>492125</xdr:colOff>
      <xdr:row>99</xdr:row>
      <xdr:rowOff>72253</xdr:rowOff>
    </xdr:to>
    <xdr:sp macro="" textlink="">
      <xdr:nvSpPr>
        <xdr:cNvPr id="681" name="円/楕円 680"/>
        <xdr:cNvSpPr/>
      </xdr:nvSpPr>
      <xdr:spPr>
        <a:xfrm>
          <a:off x="12763500" y="169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63380</xdr:rowOff>
    </xdr:from>
    <xdr:ext cx="469744" cy="259045"/>
    <xdr:sp macro="" textlink="">
      <xdr:nvSpPr>
        <xdr:cNvPr id="682" name="テキスト ボックス 681"/>
        <xdr:cNvSpPr txBox="1"/>
      </xdr:nvSpPr>
      <xdr:spPr>
        <a:xfrm>
          <a:off x="12579427" y="1703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696" name="テキスト ボックス 695"/>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33</xdr:row>
      <xdr:rowOff>168927</xdr:rowOff>
    </xdr:from>
    <xdr:ext cx="312906" cy="259045"/>
    <xdr:sp macro="" textlink="">
      <xdr:nvSpPr>
        <xdr:cNvPr id="698" name="テキスト ボックス 697"/>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31</xdr:row>
      <xdr:rowOff>130827</xdr:rowOff>
    </xdr:from>
    <xdr:ext cx="312906" cy="259045"/>
    <xdr:sp macro="" textlink="">
      <xdr:nvSpPr>
        <xdr:cNvPr id="700" name="テキスト ボックス 699"/>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92727</xdr:rowOff>
    </xdr:from>
    <xdr:ext cx="312906" cy="259045"/>
    <xdr:sp macro="" textlink="">
      <xdr:nvSpPr>
        <xdr:cNvPr id="702" name="テキスト ボックス 701"/>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04" name="テキスト ボックス 703"/>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6350</xdr:rowOff>
    </xdr:from>
    <xdr:to>
      <xdr:col>32</xdr:col>
      <xdr:colOff>186689</xdr:colOff>
      <xdr:row>39</xdr:row>
      <xdr:rowOff>44450</xdr:rowOff>
    </xdr:to>
    <xdr:cxnSp macro="">
      <xdr:nvCxnSpPr>
        <xdr:cNvPr id="706" name="直線コネクタ 705"/>
        <xdr:cNvCxnSpPr/>
      </xdr:nvCxnSpPr>
      <xdr:spPr>
        <a:xfrm flipV="1">
          <a:off x="22159595" y="5321300"/>
          <a:ext cx="1269"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124477</xdr:rowOff>
    </xdr:from>
    <xdr:ext cx="313932" cy="259045"/>
    <xdr:sp macro="" textlink="">
      <xdr:nvSpPr>
        <xdr:cNvPr id="709" name="投資及び出資金最大値テキスト"/>
        <xdr:cNvSpPr txBox="1"/>
      </xdr:nvSpPr>
      <xdr:spPr>
        <a:xfrm>
          <a:off x="22212300" y="509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32</xdr:col>
      <xdr:colOff>98425</xdr:colOff>
      <xdr:row>31</xdr:row>
      <xdr:rowOff>6350</xdr:rowOff>
    </xdr:from>
    <xdr:to>
      <xdr:col>32</xdr:col>
      <xdr:colOff>276225</xdr:colOff>
      <xdr:row>31</xdr:row>
      <xdr:rowOff>6350</xdr:rowOff>
    </xdr:to>
    <xdr:cxnSp macro="">
      <xdr:nvCxnSpPr>
        <xdr:cNvPr id="710" name="直線コネクタ 709"/>
        <xdr:cNvCxnSpPr/>
      </xdr:nvCxnSpPr>
      <xdr:spPr>
        <a:xfrm>
          <a:off x="22072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73677</xdr:rowOff>
    </xdr:from>
    <xdr:ext cx="249299" cy="259045"/>
    <xdr:sp macro="" textlink="">
      <xdr:nvSpPr>
        <xdr:cNvPr id="712" name="投資及び出資金平均値テキスト"/>
        <xdr:cNvSpPr txBox="1"/>
      </xdr:nvSpPr>
      <xdr:spPr>
        <a:xfrm>
          <a:off x="22212300" y="64173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50800</xdr:rowOff>
    </xdr:from>
    <xdr:to>
      <xdr:col>32</xdr:col>
      <xdr:colOff>238125</xdr:colOff>
      <xdr:row>38</xdr:row>
      <xdr:rowOff>152400</xdr:rowOff>
    </xdr:to>
    <xdr:sp macro="" textlink="">
      <xdr:nvSpPr>
        <xdr:cNvPr id="713" name="フローチャート : 判断 712"/>
        <xdr:cNvSpPr/>
      </xdr:nvSpPr>
      <xdr:spPr>
        <a:xfrm>
          <a:off x="22110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4" name="直線コネクタ 71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165100</xdr:rowOff>
    </xdr:from>
    <xdr:to>
      <xdr:col>31</xdr:col>
      <xdr:colOff>85725</xdr:colOff>
      <xdr:row>39</xdr:row>
      <xdr:rowOff>95250</xdr:rowOff>
    </xdr:to>
    <xdr:sp macro="" textlink="">
      <xdr:nvSpPr>
        <xdr:cNvPr id="715" name="フローチャート : 判断 714"/>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6" name="テキスト ボックス 71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7" name="直線コネクタ 71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127000</xdr:rowOff>
    </xdr:from>
    <xdr:to>
      <xdr:col>29</xdr:col>
      <xdr:colOff>568325</xdr:colOff>
      <xdr:row>39</xdr:row>
      <xdr:rowOff>57150</xdr:rowOff>
    </xdr:to>
    <xdr:sp macro="" textlink="">
      <xdr:nvSpPr>
        <xdr:cNvPr id="718" name="フローチャート : 判断 717"/>
        <xdr:cNvSpPr/>
      </xdr:nvSpPr>
      <xdr:spPr>
        <a:xfrm>
          <a:off x="20383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73677</xdr:rowOff>
    </xdr:from>
    <xdr:ext cx="249299" cy="259045"/>
    <xdr:sp macro="" textlink="">
      <xdr:nvSpPr>
        <xdr:cNvPr id="719" name="テキスト ボックス 718"/>
        <xdr:cNvSpPr txBox="1"/>
      </xdr:nvSpPr>
      <xdr:spPr>
        <a:xfrm>
          <a:off x="20309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21" name="フローチャート : 判断 720"/>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73677</xdr:rowOff>
    </xdr:from>
    <xdr:ext cx="249299" cy="259045"/>
    <xdr:sp macro="" textlink="">
      <xdr:nvSpPr>
        <xdr:cNvPr id="722" name="テキスト ボックス 721"/>
        <xdr:cNvSpPr txBox="1"/>
      </xdr:nvSpPr>
      <xdr:spPr>
        <a:xfrm>
          <a:off x="19420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127000</xdr:rowOff>
    </xdr:from>
    <xdr:to>
      <xdr:col>27</xdr:col>
      <xdr:colOff>161925</xdr:colOff>
      <xdr:row>39</xdr:row>
      <xdr:rowOff>57150</xdr:rowOff>
    </xdr:to>
    <xdr:sp macro="" textlink="">
      <xdr:nvSpPr>
        <xdr:cNvPr id="723" name="フローチャート : 判断 722"/>
        <xdr:cNvSpPr/>
      </xdr:nvSpPr>
      <xdr:spPr>
        <a:xfrm>
          <a:off x="18605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73677</xdr:rowOff>
    </xdr:from>
    <xdr:ext cx="249299" cy="259045"/>
    <xdr:sp macro="" textlink="">
      <xdr:nvSpPr>
        <xdr:cNvPr id="724" name="テキスト ボックス 723"/>
        <xdr:cNvSpPr txBox="1"/>
      </xdr:nvSpPr>
      <xdr:spPr>
        <a:xfrm>
          <a:off x="18531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37</xdr:row>
      <xdr:rowOff>111777</xdr:rowOff>
    </xdr:from>
    <xdr:ext cx="249299" cy="259045"/>
    <xdr:sp macro="" textlink="">
      <xdr:nvSpPr>
        <xdr:cNvPr id="733" name="テキスト ボックス 732"/>
        <xdr:cNvSpPr txBox="1"/>
      </xdr:nvSpPr>
      <xdr:spPr>
        <a:xfrm>
          <a:off x="21198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5" name="テキスト ボックス 75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7" name="テキスト ボックス 75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113944</xdr:rowOff>
    </xdr:from>
    <xdr:to>
      <xdr:col>32</xdr:col>
      <xdr:colOff>186689</xdr:colOff>
      <xdr:row>59</xdr:row>
      <xdr:rowOff>43459</xdr:rowOff>
    </xdr:to>
    <xdr:cxnSp macro="">
      <xdr:nvCxnSpPr>
        <xdr:cNvPr id="763" name="直線コネクタ 762"/>
        <xdr:cNvCxnSpPr/>
      </xdr:nvCxnSpPr>
      <xdr:spPr>
        <a:xfrm flipV="1">
          <a:off x="22159595" y="8857894"/>
          <a:ext cx="1269"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47286</xdr:rowOff>
    </xdr:from>
    <xdr:ext cx="313932" cy="259045"/>
    <xdr:sp macro="" textlink="">
      <xdr:nvSpPr>
        <xdr:cNvPr id="764" name="貸付金最小値テキスト"/>
        <xdr:cNvSpPr txBox="1"/>
      </xdr:nvSpPr>
      <xdr:spPr>
        <a:xfrm>
          <a:off x="22212300" y="1016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59</xdr:row>
      <xdr:rowOff>43459</xdr:rowOff>
    </xdr:from>
    <xdr:to>
      <xdr:col>32</xdr:col>
      <xdr:colOff>276225</xdr:colOff>
      <xdr:row>59</xdr:row>
      <xdr:rowOff>43459</xdr:rowOff>
    </xdr:to>
    <xdr:cxnSp macro="">
      <xdr:nvCxnSpPr>
        <xdr:cNvPr id="765" name="直線コネクタ 764"/>
        <xdr:cNvCxnSpPr/>
      </xdr:nvCxnSpPr>
      <xdr:spPr>
        <a:xfrm>
          <a:off x="22072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60621</xdr:rowOff>
    </xdr:from>
    <xdr:ext cx="534377" cy="259045"/>
    <xdr:sp macro="" textlink="">
      <xdr:nvSpPr>
        <xdr:cNvPr id="766" name="貸付金最大値テキスト"/>
        <xdr:cNvSpPr txBox="1"/>
      </xdr:nvSpPr>
      <xdr:spPr>
        <a:xfrm>
          <a:off x="22212300" y="863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17,088</a:t>
          </a:r>
          <a:endParaRPr kumimoji="1" lang="ja-JP" altLang="en-US" sz="1000" b="1">
            <a:latin typeface="ＭＳ Ｐゴシック"/>
          </a:endParaRPr>
        </a:p>
      </xdr:txBody>
    </xdr:sp>
    <xdr:clientData/>
  </xdr:oneCellAnchor>
  <xdr:twoCellAnchor>
    <xdr:from>
      <xdr:col>32</xdr:col>
      <xdr:colOff>98425</xdr:colOff>
      <xdr:row>51</xdr:row>
      <xdr:rowOff>113944</xdr:rowOff>
    </xdr:from>
    <xdr:to>
      <xdr:col>32</xdr:col>
      <xdr:colOff>276225</xdr:colOff>
      <xdr:row>51</xdr:row>
      <xdr:rowOff>113944</xdr:rowOff>
    </xdr:to>
    <xdr:cxnSp macro="">
      <xdr:nvCxnSpPr>
        <xdr:cNvPr id="767" name="直線コネクタ 766"/>
        <xdr:cNvCxnSpPr/>
      </xdr:nvCxnSpPr>
      <xdr:spPr>
        <a:xfrm>
          <a:off x="22072600" y="885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53594</xdr:rowOff>
    </xdr:from>
    <xdr:to>
      <xdr:col>32</xdr:col>
      <xdr:colOff>187325</xdr:colOff>
      <xdr:row>58</xdr:row>
      <xdr:rowOff>58547</xdr:rowOff>
    </xdr:to>
    <xdr:cxnSp macro="">
      <xdr:nvCxnSpPr>
        <xdr:cNvPr id="768" name="直線コネクタ 767"/>
        <xdr:cNvCxnSpPr/>
      </xdr:nvCxnSpPr>
      <xdr:spPr>
        <a:xfrm>
          <a:off x="21323300" y="9997694"/>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166336</xdr:rowOff>
    </xdr:from>
    <xdr:ext cx="469744" cy="259045"/>
    <xdr:sp macro="" textlink="">
      <xdr:nvSpPr>
        <xdr:cNvPr id="769" name="貸付金平均値テキスト"/>
        <xdr:cNvSpPr txBox="1"/>
      </xdr:nvSpPr>
      <xdr:spPr>
        <a:xfrm>
          <a:off x="22212300" y="9767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143459</xdr:rowOff>
    </xdr:from>
    <xdr:to>
      <xdr:col>32</xdr:col>
      <xdr:colOff>238125</xdr:colOff>
      <xdr:row>58</xdr:row>
      <xdr:rowOff>73609</xdr:rowOff>
    </xdr:to>
    <xdr:sp macro="" textlink="">
      <xdr:nvSpPr>
        <xdr:cNvPr id="770" name="フローチャート : 判断 769"/>
        <xdr:cNvSpPr/>
      </xdr:nvSpPr>
      <xdr:spPr>
        <a:xfrm>
          <a:off x="221107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46660</xdr:rowOff>
    </xdr:from>
    <xdr:to>
      <xdr:col>31</xdr:col>
      <xdr:colOff>34925</xdr:colOff>
      <xdr:row>58</xdr:row>
      <xdr:rowOff>53594</xdr:rowOff>
    </xdr:to>
    <xdr:cxnSp macro="">
      <xdr:nvCxnSpPr>
        <xdr:cNvPr id="771" name="直線コネクタ 770"/>
        <xdr:cNvCxnSpPr/>
      </xdr:nvCxnSpPr>
      <xdr:spPr>
        <a:xfrm>
          <a:off x="20434300" y="9990760"/>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132944</xdr:rowOff>
    </xdr:from>
    <xdr:to>
      <xdr:col>31</xdr:col>
      <xdr:colOff>85725</xdr:colOff>
      <xdr:row>58</xdr:row>
      <xdr:rowOff>63094</xdr:rowOff>
    </xdr:to>
    <xdr:sp macro="" textlink="">
      <xdr:nvSpPr>
        <xdr:cNvPr id="772" name="フローチャート : 判断 771"/>
        <xdr:cNvSpPr/>
      </xdr:nvSpPr>
      <xdr:spPr>
        <a:xfrm>
          <a:off x="21272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79621</xdr:rowOff>
    </xdr:from>
    <xdr:ext cx="469744" cy="259045"/>
    <xdr:sp macro="" textlink="">
      <xdr:nvSpPr>
        <xdr:cNvPr id="773" name="テキスト ボックス 772"/>
        <xdr:cNvSpPr txBox="1"/>
      </xdr:nvSpPr>
      <xdr:spPr>
        <a:xfrm>
          <a:off x="21088427" y="96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41859</xdr:rowOff>
    </xdr:from>
    <xdr:to>
      <xdr:col>29</xdr:col>
      <xdr:colOff>517525</xdr:colOff>
      <xdr:row>58</xdr:row>
      <xdr:rowOff>46660</xdr:rowOff>
    </xdr:to>
    <xdr:cxnSp macro="">
      <xdr:nvCxnSpPr>
        <xdr:cNvPr id="774" name="直線コネクタ 773"/>
        <xdr:cNvCxnSpPr/>
      </xdr:nvCxnSpPr>
      <xdr:spPr>
        <a:xfrm>
          <a:off x="19545300" y="998595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131876</xdr:rowOff>
    </xdr:from>
    <xdr:to>
      <xdr:col>29</xdr:col>
      <xdr:colOff>568325</xdr:colOff>
      <xdr:row>58</xdr:row>
      <xdr:rowOff>62026</xdr:rowOff>
    </xdr:to>
    <xdr:sp macro="" textlink="">
      <xdr:nvSpPr>
        <xdr:cNvPr id="775" name="フローチャート : 判断 774"/>
        <xdr:cNvSpPr/>
      </xdr:nvSpPr>
      <xdr:spPr>
        <a:xfrm>
          <a:off x="20383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78553</xdr:rowOff>
    </xdr:from>
    <xdr:ext cx="469744" cy="259045"/>
    <xdr:sp macro="" textlink="">
      <xdr:nvSpPr>
        <xdr:cNvPr id="776" name="テキスト ボックス 775"/>
        <xdr:cNvSpPr txBox="1"/>
      </xdr:nvSpPr>
      <xdr:spPr>
        <a:xfrm>
          <a:off x="20199427" y="967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20828</xdr:rowOff>
    </xdr:from>
    <xdr:to>
      <xdr:col>28</xdr:col>
      <xdr:colOff>314325</xdr:colOff>
      <xdr:row>58</xdr:row>
      <xdr:rowOff>41859</xdr:rowOff>
    </xdr:to>
    <xdr:cxnSp macro="">
      <xdr:nvCxnSpPr>
        <xdr:cNvPr id="777" name="直線コネクタ 776"/>
        <xdr:cNvCxnSpPr/>
      </xdr:nvCxnSpPr>
      <xdr:spPr>
        <a:xfrm>
          <a:off x="18656300" y="9964928"/>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133553</xdr:rowOff>
    </xdr:from>
    <xdr:to>
      <xdr:col>28</xdr:col>
      <xdr:colOff>365125</xdr:colOff>
      <xdr:row>58</xdr:row>
      <xdr:rowOff>63703</xdr:rowOff>
    </xdr:to>
    <xdr:sp macro="" textlink="">
      <xdr:nvSpPr>
        <xdr:cNvPr id="778" name="フローチャート : 判断 777"/>
        <xdr:cNvSpPr/>
      </xdr:nvSpPr>
      <xdr:spPr>
        <a:xfrm>
          <a:off x="19494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80230</xdr:rowOff>
    </xdr:from>
    <xdr:ext cx="469744" cy="259045"/>
    <xdr:sp macro="" textlink="">
      <xdr:nvSpPr>
        <xdr:cNvPr id="779" name="テキスト ボックス 778"/>
        <xdr:cNvSpPr txBox="1"/>
      </xdr:nvSpPr>
      <xdr:spPr>
        <a:xfrm>
          <a:off x="19310427" y="968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107493</xdr:rowOff>
    </xdr:from>
    <xdr:to>
      <xdr:col>27</xdr:col>
      <xdr:colOff>161925</xdr:colOff>
      <xdr:row>58</xdr:row>
      <xdr:rowOff>37643</xdr:rowOff>
    </xdr:to>
    <xdr:sp macro="" textlink="">
      <xdr:nvSpPr>
        <xdr:cNvPr id="780" name="フローチャート : 判断 779"/>
        <xdr:cNvSpPr/>
      </xdr:nvSpPr>
      <xdr:spPr>
        <a:xfrm>
          <a:off x="18605500" y="98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54170</xdr:rowOff>
    </xdr:from>
    <xdr:ext cx="469744" cy="259045"/>
    <xdr:sp macro="" textlink="">
      <xdr:nvSpPr>
        <xdr:cNvPr id="781" name="テキスト ボックス 780"/>
        <xdr:cNvSpPr txBox="1"/>
      </xdr:nvSpPr>
      <xdr:spPr>
        <a:xfrm>
          <a:off x="18421427" y="965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7747</xdr:rowOff>
    </xdr:from>
    <xdr:to>
      <xdr:col>32</xdr:col>
      <xdr:colOff>238125</xdr:colOff>
      <xdr:row>58</xdr:row>
      <xdr:rowOff>109347</xdr:rowOff>
    </xdr:to>
    <xdr:sp macro="" textlink="">
      <xdr:nvSpPr>
        <xdr:cNvPr id="787" name="円/楕円 786"/>
        <xdr:cNvSpPr/>
      </xdr:nvSpPr>
      <xdr:spPr>
        <a:xfrm>
          <a:off x="22110700" y="99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157624</xdr:rowOff>
    </xdr:from>
    <xdr:ext cx="469744" cy="259045"/>
    <xdr:sp macro="" textlink="">
      <xdr:nvSpPr>
        <xdr:cNvPr id="788" name="貸付金該当値テキスト"/>
        <xdr:cNvSpPr txBox="1"/>
      </xdr:nvSpPr>
      <xdr:spPr>
        <a:xfrm>
          <a:off x="22212300"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2794</xdr:rowOff>
    </xdr:from>
    <xdr:to>
      <xdr:col>31</xdr:col>
      <xdr:colOff>85725</xdr:colOff>
      <xdr:row>58</xdr:row>
      <xdr:rowOff>104394</xdr:rowOff>
    </xdr:to>
    <xdr:sp macro="" textlink="">
      <xdr:nvSpPr>
        <xdr:cNvPr id="789" name="円/楕円 788"/>
        <xdr:cNvSpPr/>
      </xdr:nvSpPr>
      <xdr:spPr>
        <a:xfrm>
          <a:off x="21272500" y="994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95521</xdr:rowOff>
    </xdr:from>
    <xdr:ext cx="469744" cy="259045"/>
    <xdr:sp macro="" textlink="">
      <xdr:nvSpPr>
        <xdr:cNvPr id="790" name="テキスト ボックス 789"/>
        <xdr:cNvSpPr txBox="1"/>
      </xdr:nvSpPr>
      <xdr:spPr>
        <a:xfrm>
          <a:off x="21088427" y="100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167310</xdr:rowOff>
    </xdr:from>
    <xdr:to>
      <xdr:col>29</xdr:col>
      <xdr:colOff>568325</xdr:colOff>
      <xdr:row>58</xdr:row>
      <xdr:rowOff>97460</xdr:rowOff>
    </xdr:to>
    <xdr:sp macro="" textlink="">
      <xdr:nvSpPr>
        <xdr:cNvPr id="791" name="円/楕円 790"/>
        <xdr:cNvSpPr/>
      </xdr:nvSpPr>
      <xdr:spPr>
        <a:xfrm>
          <a:off x="20383500" y="99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88587</xdr:rowOff>
    </xdr:from>
    <xdr:ext cx="469744" cy="259045"/>
    <xdr:sp macro="" textlink="">
      <xdr:nvSpPr>
        <xdr:cNvPr id="792" name="テキスト ボックス 791"/>
        <xdr:cNvSpPr txBox="1"/>
      </xdr:nvSpPr>
      <xdr:spPr>
        <a:xfrm>
          <a:off x="20199427" y="1003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162509</xdr:rowOff>
    </xdr:from>
    <xdr:to>
      <xdr:col>28</xdr:col>
      <xdr:colOff>365125</xdr:colOff>
      <xdr:row>58</xdr:row>
      <xdr:rowOff>92659</xdr:rowOff>
    </xdr:to>
    <xdr:sp macro="" textlink="">
      <xdr:nvSpPr>
        <xdr:cNvPr id="793" name="円/楕円 792"/>
        <xdr:cNvSpPr/>
      </xdr:nvSpPr>
      <xdr:spPr>
        <a:xfrm>
          <a:off x="19494500" y="993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83786</xdr:rowOff>
    </xdr:from>
    <xdr:ext cx="469744" cy="259045"/>
    <xdr:sp macro="" textlink="">
      <xdr:nvSpPr>
        <xdr:cNvPr id="794" name="テキスト ボックス 793"/>
        <xdr:cNvSpPr txBox="1"/>
      </xdr:nvSpPr>
      <xdr:spPr>
        <a:xfrm>
          <a:off x="19310427" y="1002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141478</xdr:rowOff>
    </xdr:from>
    <xdr:to>
      <xdr:col>27</xdr:col>
      <xdr:colOff>161925</xdr:colOff>
      <xdr:row>58</xdr:row>
      <xdr:rowOff>71628</xdr:rowOff>
    </xdr:to>
    <xdr:sp macro="" textlink="">
      <xdr:nvSpPr>
        <xdr:cNvPr id="795" name="円/楕円 794"/>
        <xdr:cNvSpPr/>
      </xdr:nvSpPr>
      <xdr:spPr>
        <a:xfrm>
          <a:off x="186055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62755</xdr:rowOff>
    </xdr:from>
    <xdr:ext cx="469744" cy="259045"/>
    <xdr:sp macro="" textlink="">
      <xdr:nvSpPr>
        <xdr:cNvPr id="796" name="テキスト ボックス 795"/>
        <xdr:cNvSpPr txBox="1"/>
      </xdr:nvSpPr>
      <xdr:spPr>
        <a:xfrm>
          <a:off x="18421427" y="1000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7" name="テキスト ボックス 80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8" name="直線コネクタ 80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09" name="テキスト ボックス 80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0" name="直線コネクタ 80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1" name="テキスト ボックス 81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2" name="直線コネクタ 81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3" name="テキスト ボックス 81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4" name="直線コネクタ 81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5" name="テキスト ボックス 81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7" name="テキスト ボックス 81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8393</xdr:rowOff>
    </xdr:from>
    <xdr:to>
      <xdr:col>32</xdr:col>
      <xdr:colOff>186689</xdr:colOff>
      <xdr:row>79</xdr:row>
      <xdr:rowOff>43140</xdr:rowOff>
    </xdr:to>
    <xdr:cxnSp macro="">
      <xdr:nvCxnSpPr>
        <xdr:cNvPr id="819" name="直線コネクタ 818"/>
        <xdr:cNvCxnSpPr/>
      </xdr:nvCxnSpPr>
      <xdr:spPr>
        <a:xfrm flipV="1">
          <a:off x="22159595" y="12181343"/>
          <a:ext cx="1269"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46967</xdr:rowOff>
    </xdr:from>
    <xdr:ext cx="534377" cy="259045"/>
    <xdr:sp macro="" textlink="">
      <xdr:nvSpPr>
        <xdr:cNvPr id="820" name="繰出金最小値テキスト"/>
        <xdr:cNvSpPr txBox="1"/>
      </xdr:nvSpPr>
      <xdr:spPr>
        <a:xfrm>
          <a:off x="22212300" y="1359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79</xdr:row>
      <xdr:rowOff>43140</xdr:rowOff>
    </xdr:from>
    <xdr:to>
      <xdr:col>32</xdr:col>
      <xdr:colOff>276225</xdr:colOff>
      <xdr:row>79</xdr:row>
      <xdr:rowOff>43140</xdr:rowOff>
    </xdr:to>
    <xdr:cxnSp macro="">
      <xdr:nvCxnSpPr>
        <xdr:cNvPr id="821" name="直線コネクタ 820"/>
        <xdr:cNvCxnSpPr/>
      </xdr:nvCxnSpPr>
      <xdr:spPr>
        <a:xfrm>
          <a:off x="22072600" y="1358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126520</xdr:rowOff>
    </xdr:from>
    <xdr:ext cx="534377" cy="259045"/>
    <xdr:sp macro="" textlink="">
      <xdr:nvSpPr>
        <xdr:cNvPr id="822" name="繰出金最大値テキスト"/>
        <xdr:cNvSpPr txBox="1"/>
      </xdr:nvSpPr>
      <xdr:spPr>
        <a:xfrm>
          <a:off x="22212300" y="119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44,561</a:t>
          </a:r>
          <a:endParaRPr kumimoji="1" lang="ja-JP" altLang="en-US" sz="1000" b="1">
            <a:latin typeface="ＭＳ Ｐゴシック"/>
          </a:endParaRPr>
        </a:p>
      </xdr:txBody>
    </xdr:sp>
    <xdr:clientData/>
  </xdr:oneCellAnchor>
  <xdr:twoCellAnchor>
    <xdr:from>
      <xdr:col>32</xdr:col>
      <xdr:colOff>98425</xdr:colOff>
      <xdr:row>71</xdr:row>
      <xdr:rowOff>8393</xdr:rowOff>
    </xdr:from>
    <xdr:to>
      <xdr:col>32</xdr:col>
      <xdr:colOff>276225</xdr:colOff>
      <xdr:row>71</xdr:row>
      <xdr:rowOff>8393</xdr:rowOff>
    </xdr:to>
    <xdr:cxnSp macro="">
      <xdr:nvCxnSpPr>
        <xdr:cNvPr id="823" name="直線コネクタ 822"/>
        <xdr:cNvCxnSpPr/>
      </xdr:nvCxnSpPr>
      <xdr:spPr>
        <a:xfrm>
          <a:off x="22072600" y="1218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2814</xdr:rowOff>
    </xdr:from>
    <xdr:to>
      <xdr:col>32</xdr:col>
      <xdr:colOff>187325</xdr:colOff>
      <xdr:row>78</xdr:row>
      <xdr:rowOff>68835</xdr:rowOff>
    </xdr:to>
    <xdr:cxnSp macro="">
      <xdr:nvCxnSpPr>
        <xdr:cNvPr id="824" name="直線コネクタ 823"/>
        <xdr:cNvCxnSpPr/>
      </xdr:nvCxnSpPr>
      <xdr:spPr>
        <a:xfrm flipV="1">
          <a:off x="21323300" y="13204464"/>
          <a:ext cx="838200" cy="23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141860</xdr:rowOff>
    </xdr:from>
    <xdr:ext cx="534377" cy="259045"/>
    <xdr:sp macro="" textlink="">
      <xdr:nvSpPr>
        <xdr:cNvPr id="825" name="繰出金平均値テキスト"/>
        <xdr:cNvSpPr txBox="1"/>
      </xdr:nvSpPr>
      <xdr:spPr>
        <a:xfrm>
          <a:off x="22212300" y="12829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118983</xdr:rowOff>
    </xdr:from>
    <xdr:to>
      <xdr:col>32</xdr:col>
      <xdr:colOff>238125</xdr:colOff>
      <xdr:row>76</xdr:row>
      <xdr:rowOff>49133</xdr:rowOff>
    </xdr:to>
    <xdr:sp macro="" textlink="">
      <xdr:nvSpPr>
        <xdr:cNvPr id="826" name="フローチャート : 判断 825"/>
        <xdr:cNvSpPr/>
      </xdr:nvSpPr>
      <xdr:spPr>
        <a:xfrm>
          <a:off x="22110700" y="1297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67828</xdr:rowOff>
    </xdr:from>
    <xdr:to>
      <xdr:col>31</xdr:col>
      <xdr:colOff>34925</xdr:colOff>
      <xdr:row>78</xdr:row>
      <xdr:rowOff>68835</xdr:rowOff>
    </xdr:to>
    <xdr:cxnSp macro="">
      <xdr:nvCxnSpPr>
        <xdr:cNvPr id="827" name="直線コネクタ 826"/>
        <xdr:cNvCxnSpPr/>
      </xdr:nvCxnSpPr>
      <xdr:spPr>
        <a:xfrm>
          <a:off x="20434300" y="13269478"/>
          <a:ext cx="889000" cy="17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76464</xdr:rowOff>
    </xdr:from>
    <xdr:to>
      <xdr:col>31</xdr:col>
      <xdr:colOff>85725</xdr:colOff>
      <xdr:row>77</xdr:row>
      <xdr:rowOff>6614</xdr:rowOff>
    </xdr:to>
    <xdr:sp macro="" textlink="">
      <xdr:nvSpPr>
        <xdr:cNvPr id="828" name="フローチャート : 判断 827"/>
        <xdr:cNvSpPr/>
      </xdr:nvSpPr>
      <xdr:spPr>
        <a:xfrm>
          <a:off x="21272500" y="1310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23141</xdr:rowOff>
    </xdr:from>
    <xdr:ext cx="534377" cy="259045"/>
    <xdr:sp macro="" textlink="">
      <xdr:nvSpPr>
        <xdr:cNvPr id="829" name="テキスト ボックス 828"/>
        <xdr:cNvSpPr txBox="1"/>
      </xdr:nvSpPr>
      <xdr:spPr>
        <a:xfrm>
          <a:off x="21056111" y="1288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29423</xdr:rowOff>
    </xdr:from>
    <xdr:to>
      <xdr:col>29</xdr:col>
      <xdr:colOff>517525</xdr:colOff>
      <xdr:row>77</xdr:row>
      <xdr:rowOff>67828</xdr:rowOff>
    </xdr:to>
    <xdr:cxnSp macro="">
      <xdr:nvCxnSpPr>
        <xdr:cNvPr id="830" name="直線コネクタ 829"/>
        <xdr:cNvCxnSpPr/>
      </xdr:nvCxnSpPr>
      <xdr:spPr>
        <a:xfrm>
          <a:off x="19545300" y="1323107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84420</xdr:rowOff>
    </xdr:from>
    <xdr:to>
      <xdr:col>29</xdr:col>
      <xdr:colOff>568325</xdr:colOff>
      <xdr:row>77</xdr:row>
      <xdr:rowOff>14570</xdr:rowOff>
    </xdr:to>
    <xdr:sp macro="" textlink="">
      <xdr:nvSpPr>
        <xdr:cNvPr id="831" name="フローチャート : 判断 830"/>
        <xdr:cNvSpPr/>
      </xdr:nvSpPr>
      <xdr:spPr>
        <a:xfrm>
          <a:off x="20383500" y="131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31097</xdr:rowOff>
    </xdr:from>
    <xdr:ext cx="534377" cy="259045"/>
    <xdr:sp macro="" textlink="">
      <xdr:nvSpPr>
        <xdr:cNvPr id="832" name="テキスト ボックス 831"/>
        <xdr:cNvSpPr txBox="1"/>
      </xdr:nvSpPr>
      <xdr:spPr>
        <a:xfrm>
          <a:off x="20167111" y="1288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76972</xdr:rowOff>
    </xdr:from>
    <xdr:to>
      <xdr:col>28</xdr:col>
      <xdr:colOff>314325</xdr:colOff>
      <xdr:row>77</xdr:row>
      <xdr:rowOff>29423</xdr:rowOff>
    </xdr:to>
    <xdr:cxnSp macro="">
      <xdr:nvCxnSpPr>
        <xdr:cNvPr id="833" name="直線コネクタ 832"/>
        <xdr:cNvCxnSpPr/>
      </xdr:nvCxnSpPr>
      <xdr:spPr>
        <a:xfrm>
          <a:off x="18656300" y="12764272"/>
          <a:ext cx="889000" cy="46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128036</xdr:rowOff>
    </xdr:from>
    <xdr:to>
      <xdr:col>28</xdr:col>
      <xdr:colOff>365125</xdr:colOff>
      <xdr:row>77</xdr:row>
      <xdr:rowOff>58186</xdr:rowOff>
    </xdr:to>
    <xdr:sp macro="" textlink="">
      <xdr:nvSpPr>
        <xdr:cNvPr id="834" name="フローチャート : 判断 833"/>
        <xdr:cNvSpPr/>
      </xdr:nvSpPr>
      <xdr:spPr>
        <a:xfrm>
          <a:off x="19494500" y="131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74713</xdr:rowOff>
    </xdr:from>
    <xdr:ext cx="534377" cy="259045"/>
    <xdr:sp macro="" textlink="">
      <xdr:nvSpPr>
        <xdr:cNvPr id="835" name="テキスト ボックス 834"/>
        <xdr:cNvSpPr txBox="1"/>
      </xdr:nvSpPr>
      <xdr:spPr>
        <a:xfrm>
          <a:off x="19278111" y="129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155377</xdr:rowOff>
    </xdr:from>
    <xdr:to>
      <xdr:col>27</xdr:col>
      <xdr:colOff>161925</xdr:colOff>
      <xdr:row>76</xdr:row>
      <xdr:rowOff>85527</xdr:rowOff>
    </xdr:to>
    <xdr:sp macro="" textlink="">
      <xdr:nvSpPr>
        <xdr:cNvPr id="836" name="フローチャート : 判断 835"/>
        <xdr:cNvSpPr/>
      </xdr:nvSpPr>
      <xdr:spPr>
        <a:xfrm>
          <a:off x="18605500" y="1301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76654</xdr:rowOff>
    </xdr:from>
    <xdr:ext cx="534377" cy="259045"/>
    <xdr:sp macro="" textlink="">
      <xdr:nvSpPr>
        <xdr:cNvPr id="837" name="テキスト ボックス 836"/>
        <xdr:cNvSpPr txBox="1"/>
      </xdr:nvSpPr>
      <xdr:spPr>
        <a:xfrm>
          <a:off x="18389111" y="131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123464</xdr:rowOff>
    </xdr:from>
    <xdr:to>
      <xdr:col>32</xdr:col>
      <xdr:colOff>238125</xdr:colOff>
      <xdr:row>77</xdr:row>
      <xdr:rowOff>53614</xdr:rowOff>
    </xdr:to>
    <xdr:sp macro="" textlink="">
      <xdr:nvSpPr>
        <xdr:cNvPr id="843" name="円/楕円 842"/>
        <xdr:cNvSpPr/>
      </xdr:nvSpPr>
      <xdr:spPr>
        <a:xfrm>
          <a:off x="22110700" y="131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101891</xdr:rowOff>
    </xdr:from>
    <xdr:ext cx="534377" cy="259045"/>
    <xdr:sp macro="" textlink="">
      <xdr:nvSpPr>
        <xdr:cNvPr id="844" name="繰出金該当値テキスト"/>
        <xdr:cNvSpPr txBox="1"/>
      </xdr:nvSpPr>
      <xdr:spPr>
        <a:xfrm>
          <a:off x="22212300" y="131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33,372</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18035</xdr:rowOff>
    </xdr:from>
    <xdr:to>
      <xdr:col>31</xdr:col>
      <xdr:colOff>85725</xdr:colOff>
      <xdr:row>78</xdr:row>
      <xdr:rowOff>119635</xdr:rowOff>
    </xdr:to>
    <xdr:sp macro="" textlink="">
      <xdr:nvSpPr>
        <xdr:cNvPr id="845" name="円/楕円 844"/>
        <xdr:cNvSpPr/>
      </xdr:nvSpPr>
      <xdr:spPr>
        <a:xfrm>
          <a:off x="212725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110762</xdr:rowOff>
    </xdr:from>
    <xdr:ext cx="534377" cy="259045"/>
    <xdr:sp macro="" textlink="">
      <xdr:nvSpPr>
        <xdr:cNvPr id="846" name="テキスト ボックス 845"/>
        <xdr:cNvSpPr txBox="1"/>
      </xdr:nvSpPr>
      <xdr:spPr>
        <a:xfrm>
          <a:off x="21056111" y="1348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17028</xdr:rowOff>
    </xdr:from>
    <xdr:to>
      <xdr:col>29</xdr:col>
      <xdr:colOff>568325</xdr:colOff>
      <xdr:row>77</xdr:row>
      <xdr:rowOff>118628</xdr:rowOff>
    </xdr:to>
    <xdr:sp macro="" textlink="">
      <xdr:nvSpPr>
        <xdr:cNvPr id="847" name="円/楕円 846"/>
        <xdr:cNvSpPr/>
      </xdr:nvSpPr>
      <xdr:spPr>
        <a:xfrm>
          <a:off x="20383500" y="1321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109755</xdr:rowOff>
    </xdr:from>
    <xdr:ext cx="534377" cy="259045"/>
    <xdr:sp macro="" textlink="">
      <xdr:nvSpPr>
        <xdr:cNvPr id="848" name="テキスト ボックス 847"/>
        <xdr:cNvSpPr txBox="1"/>
      </xdr:nvSpPr>
      <xdr:spPr>
        <a:xfrm>
          <a:off x="20167111" y="1331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150073</xdr:rowOff>
    </xdr:from>
    <xdr:to>
      <xdr:col>28</xdr:col>
      <xdr:colOff>365125</xdr:colOff>
      <xdr:row>77</xdr:row>
      <xdr:rowOff>80223</xdr:rowOff>
    </xdr:to>
    <xdr:sp macro="" textlink="">
      <xdr:nvSpPr>
        <xdr:cNvPr id="849" name="円/楕円 848"/>
        <xdr:cNvSpPr/>
      </xdr:nvSpPr>
      <xdr:spPr>
        <a:xfrm>
          <a:off x="19494500" y="1318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71350</xdr:rowOff>
    </xdr:from>
    <xdr:ext cx="534377" cy="259045"/>
    <xdr:sp macro="" textlink="">
      <xdr:nvSpPr>
        <xdr:cNvPr id="850" name="テキスト ボックス 849"/>
        <xdr:cNvSpPr txBox="1"/>
      </xdr:nvSpPr>
      <xdr:spPr>
        <a:xfrm>
          <a:off x="19278111" y="1327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26172</xdr:rowOff>
    </xdr:from>
    <xdr:to>
      <xdr:col>27</xdr:col>
      <xdr:colOff>161925</xdr:colOff>
      <xdr:row>74</xdr:row>
      <xdr:rowOff>127772</xdr:rowOff>
    </xdr:to>
    <xdr:sp macro="" textlink="">
      <xdr:nvSpPr>
        <xdr:cNvPr id="851" name="円/楕円 850"/>
        <xdr:cNvSpPr/>
      </xdr:nvSpPr>
      <xdr:spPr>
        <a:xfrm>
          <a:off x="18605500" y="127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144299</xdr:rowOff>
    </xdr:from>
    <xdr:ext cx="534377" cy="259045"/>
    <xdr:sp macro="" textlink="">
      <xdr:nvSpPr>
        <xdr:cNvPr id="852" name="テキスト ボックス 851"/>
        <xdr:cNvSpPr txBox="1"/>
      </xdr:nvSpPr>
      <xdr:spPr>
        <a:xfrm>
          <a:off x="18389111" y="1248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扶助費の増により、住民</a:t>
          </a:r>
          <a:r>
            <a:rPr kumimoji="1" lang="en-US" altLang="ja-JP" sz="1300">
              <a:latin typeface="ＭＳ Ｐゴシック"/>
            </a:rPr>
            <a:t>1</a:t>
          </a:r>
          <a:r>
            <a:rPr kumimoji="1" lang="ja-JP" altLang="en-US" sz="1300">
              <a:latin typeface="ＭＳ Ｐゴシック"/>
            </a:rPr>
            <a:t>人当たりの義務的経費（人件費、扶助費、公債費）の合計は</a:t>
          </a:r>
          <a:r>
            <a:rPr kumimoji="1" lang="en-US" altLang="ja-JP" sz="1300">
              <a:latin typeface="ＭＳ Ｐゴシック"/>
            </a:rPr>
            <a:t>165</a:t>
          </a:r>
          <a:r>
            <a:rPr kumimoji="1" lang="ja-JP" altLang="en-US" sz="1300">
              <a:latin typeface="ＭＳ Ｐゴシック"/>
            </a:rPr>
            <a:t>千円と前年度比増加したものの、他自治体に比べて額、構成比ともに低い値となっています。性質上支出が義務付けられ任意に削減できない義務的経費が低いことから、区財政の弾力性は他自治体に比べて高いといえます。</a:t>
          </a:r>
          <a:endParaRPr kumimoji="1" lang="en-US" altLang="ja-JP" sz="1300">
            <a:latin typeface="ＭＳ Ｐゴシック"/>
          </a:endParaRPr>
        </a:p>
        <a:p>
          <a:r>
            <a:rPr kumimoji="1" lang="ja-JP" altLang="en-US" sz="1300">
              <a:latin typeface="ＭＳ Ｐゴシック"/>
            </a:rPr>
            <a:t>区では、全国的に人口が減少する中、全ての世代で人口が増加しており、施設需要等様々な行政需要への増加に対応しています。例えば、施設需要への対応に伴う用地取得費は、１㎡当たりの単価</a:t>
          </a:r>
          <a:r>
            <a:rPr kumimoji="1" lang="en-US" altLang="ja-JP" sz="1300">
              <a:latin typeface="ＭＳ Ｐゴシック"/>
            </a:rPr>
            <a:t>(26</a:t>
          </a:r>
          <a:r>
            <a:rPr kumimoji="1" lang="ja-JP" altLang="en-US" sz="1300">
              <a:latin typeface="ＭＳ Ｐゴシック"/>
            </a:rPr>
            <a:t>年度比較</a:t>
          </a:r>
          <a:r>
            <a:rPr kumimoji="1" lang="en-US" altLang="ja-JP" sz="1300">
              <a:latin typeface="ＭＳ Ｐゴシック"/>
            </a:rPr>
            <a:t>)</a:t>
          </a:r>
          <a:r>
            <a:rPr kumimoji="1" lang="ja-JP" altLang="en-US" sz="1300">
              <a:latin typeface="ＭＳ Ｐゴシック"/>
            </a:rPr>
            <a:t>が全国平均の</a:t>
          </a:r>
          <a:r>
            <a:rPr kumimoji="1" lang="en-US" altLang="ja-JP" sz="1300">
              <a:latin typeface="ＭＳ Ｐゴシック"/>
            </a:rPr>
            <a:t>230</a:t>
          </a:r>
          <a:r>
            <a:rPr kumimoji="1" lang="ja-JP" altLang="en-US" sz="1300">
              <a:latin typeface="ＭＳ Ｐゴシック"/>
            </a:rPr>
            <a:t>倍となるなど、都心区特有の需要に積極的に対応しています。こうしたことから、住民</a:t>
          </a:r>
          <a:r>
            <a:rPr kumimoji="1" lang="en-US" altLang="ja-JP" sz="1300">
              <a:latin typeface="ＭＳ Ｐゴシック"/>
            </a:rPr>
            <a:t>1</a:t>
          </a:r>
          <a:r>
            <a:rPr kumimoji="1" lang="ja-JP" altLang="en-US" sz="1300">
              <a:latin typeface="ＭＳ Ｐゴシック"/>
            </a:rPr>
            <a:t>人当たりの区の性質別歳出においては、物件費及び普通建設事業費が他自治体に比べて高い水準となっているといえます。</a:t>
          </a:r>
          <a:endParaRPr kumimoji="1" lang="en-US" altLang="ja-JP" sz="1300">
            <a:latin typeface="ＭＳ Ｐゴシック"/>
          </a:endParaRPr>
        </a:p>
        <a:p>
          <a:r>
            <a:rPr kumimoji="1" lang="ja-JP" altLang="en-US" sz="1300">
              <a:latin typeface="ＭＳ Ｐゴシック"/>
            </a:rPr>
            <a:t>今後も、港区財政運営方針に基づき、港区ならではの質の高い行政サービスは維持しつつ、創意工夫と不断の内部努力の徹底により経常的経費の節減に努めます。</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243,977
225,491
20.37
129,299,708
119,971,292
9,222,745
83,779,255
2,720,390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16746</xdr:rowOff>
    </xdr:from>
    <xdr:to>
      <xdr:col>6</xdr:col>
      <xdr:colOff>510540</xdr:colOff>
      <xdr:row>38</xdr:row>
      <xdr:rowOff>79448</xdr:rowOff>
    </xdr:to>
    <xdr:cxnSp macro="">
      <xdr:nvCxnSpPr>
        <xdr:cNvPr id="57" name="直線コネクタ 56"/>
        <xdr:cNvCxnSpPr/>
      </xdr:nvCxnSpPr>
      <xdr:spPr>
        <a:xfrm flipV="1">
          <a:off x="4633595" y="5160246"/>
          <a:ext cx="1270" cy="143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83275</xdr:rowOff>
    </xdr:from>
    <xdr:ext cx="469744" cy="259045"/>
    <xdr:sp macro="" textlink="">
      <xdr:nvSpPr>
        <xdr:cNvPr id="58" name="議会費最小値テキスト"/>
        <xdr:cNvSpPr txBox="1"/>
      </xdr:nvSpPr>
      <xdr:spPr>
        <a:xfrm>
          <a:off x="4686300" y="659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a:t>
          </a:r>
          <a:endParaRPr kumimoji="1" lang="ja-JP" altLang="en-US" sz="1000" b="1">
            <a:latin typeface="ＭＳ Ｐゴシック"/>
          </a:endParaRPr>
        </a:p>
      </xdr:txBody>
    </xdr:sp>
    <xdr:clientData/>
  </xdr:oneCellAnchor>
  <xdr:twoCellAnchor>
    <xdr:from>
      <xdr:col>6</xdr:col>
      <xdr:colOff>422275</xdr:colOff>
      <xdr:row>38</xdr:row>
      <xdr:rowOff>79448</xdr:rowOff>
    </xdr:from>
    <xdr:to>
      <xdr:col>6</xdr:col>
      <xdr:colOff>600075</xdr:colOff>
      <xdr:row>38</xdr:row>
      <xdr:rowOff>79448</xdr:rowOff>
    </xdr:to>
    <xdr:cxnSp macro="">
      <xdr:nvCxnSpPr>
        <xdr:cNvPr id="59" name="直線コネクタ 58"/>
        <xdr:cNvCxnSpPr/>
      </xdr:nvCxnSpPr>
      <xdr:spPr>
        <a:xfrm>
          <a:off x="4546600" y="659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134873</xdr:rowOff>
    </xdr:from>
    <xdr:ext cx="469744" cy="259045"/>
    <xdr:sp macro="" textlink="">
      <xdr:nvSpPr>
        <xdr:cNvPr id="60" name="議会費最大値テキスト"/>
        <xdr:cNvSpPr txBox="1"/>
      </xdr:nvSpPr>
      <xdr:spPr>
        <a:xfrm>
          <a:off x="4686300" y="493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9,953</a:t>
          </a:r>
          <a:endParaRPr kumimoji="1" lang="ja-JP" altLang="en-US" sz="1000" b="1">
            <a:latin typeface="ＭＳ Ｐゴシック"/>
          </a:endParaRPr>
        </a:p>
      </xdr:txBody>
    </xdr:sp>
    <xdr:clientData/>
  </xdr:oneCellAnchor>
  <xdr:twoCellAnchor>
    <xdr:from>
      <xdr:col>6</xdr:col>
      <xdr:colOff>422275</xdr:colOff>
      <xdr:row>30</xdr:row>
      <xdr:rowOff>16746</xdr:rowOff>
    </xdr:from>
    <xdr:to>
      <xdr:col>6</xdr:col>
      <xdr:colOff>600075</xdr:colOff>
      <xdr:row>30</xdr:row>
      <xdr:rowOff>16746</xdr:rowOff>
    </xdr:to>
    <xdr:cxnSp macro="">
      <xdr:nvCxnSpPr>
        <xdr:cNvPr id="61" name="直線コネクタ 60"/>
        <xdr:cNvCxnSpPr/>
      </xdr:nvCxnSpPr>
      <xdr:spPr>
        <a:xfrm>
          <a:off x="4546600" y="516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98878</xdr:rowOff>
    </xdr:from>
    <xdr:to>
      <xdr:col>6</xdr:col>
      <xdr:colOff>511175</xdr:colOff>
      <xdr:row>36</xdr:row>
      <xdr:rowOff>118799</xdr:rowOff>
    </xdr:to>
    <xdr:cxnSp macro="">
      <xdr:nvCxnSpPr>
        <xdr:cNvPr id="62" name="直線コネクタ 61"/>
        <xdr:cNvCxnSpPr/>
      </xdr:nvCxnSpPr>
      <xdr:spPr>
        <a:xfrm flipV="1">
          <a:off x="3797300" y="6271078"/>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26832</xdr:rowOff>
    </xdr:from>
    <xdr:ext cx="469744" cy="259045"/>
    <xdr:sp macro="" textlink="">
      <xdr:nvSpPr>
        <xdr:cNvPr id="63" name="議会費平均値テキスト"/>
        <xdr:cNvSpPr txBox="1"/>
      </xdr:nvSpPr>
      <xdr:spPr>
        <a:xfrm>
          <a:off x="4686300" y="6370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48405</xdr:rowOff>
    </xdr:from>
    <xdr:to>
      <xdr:col>6</xdr:col>
      <xdr:colOff>561975</xdr:colOff>
      <xdr:row>37</xdr:row>
      <xdr:rowOff>150005</xdr:rowOff>
    </xdr:to>
    <xdr:sp macro="" textlink="">
      <xdr:nvSpPr>
        <xdr:cNvPr id="64" name="フローチャート : 判断 63"/>
        <xdr:cNvSpPr/>
      </xdr:nvSpPr>
      <xdr:spPr>
        <a:xfrm>
          <a:off x="45847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115534</xdr:rowOff>
    </xdr:from>
    <xdr:to>
      <xdr:col>5</xdr:col>
      <xdr:colOff>358775</xdr:colOff>
      <xdr:row>36</xdr:row>
      <xdr:rowOff>118799</xdr:rowOff>
    </xdr:to>
    <xdr:cxnSp macro="">
      <xdr:nvCxnSpPr>
        <xdr:cNvPr id="65" name="直線コネクタ 64"/>
        <xdr:cNvCxnSpPr/>
      </xdr:nvCxnSpPr>
      <xdr:spPr>
        <a:xfrm>
          <a:off x="2908300" y="628773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61468</xdr:rowOff>
    </xdr:from>
    <xdr:to>
      <xdr:col>5</xdr:col>
      <xdr:colOff>409575</xdr:colOff>
      <xdr:row>37</xdr:row>
      <xdr:rowOff>163068</xdr:rowOff>
    </xdr:to>
    <xdr:sp macro="" textlink="">
      <xdr:nvSpPr>
        <xdr:cNvPr id="66" name="フローチャート : 判断 65"/>
        <xdr:cNvSpPr/>
      </xdr:nvSpPr>
      <xdr:spPr>
        <a:xfrm>
          <a:off x="3746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154195</xdr:rowOff>
    </xdr:from>
    <xdr:ext cx="469744" cy="259045"/>
    <xdr:sp macro="" textlink="">
      <xdr:nvSpPr>
        <xdr:cNvPr id="67" name="テキスト ボックス 66"/>
        <xdr:cNvSpPr txBox="1"/>
      </xdr:nvSpPr>
      <xdr:spPr>
        <a:xfrm>
          <a:off x="3562427"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91694</xdr:rowOff>
    </xdr:from>
    <xdr:to>
      <xdr:col>4</xdr:col>
      <xdr:colOff>155575</xdr:colOff>
      <xdr:row>36</xdr:row>
      <xdr:rowOff>115534</xdr:rowOff>
    </xdr:to>
    <xdr:cxnSp macro="">
      <xdr:nvCxnSpPr>
        <xdr:cNvPr id="68" name="直線コネクタ 67"/>
        <xdr:cNvCxnSpPr/>
      </xdr:nvCxnSpPr>
      <xdr:spPr>
        <a:xfrm>
          <a:off x="2019300" y="6263894"/>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58529</xdr:rowOff>
    </xdr:from>
    <xdr:to>
      <xdr:col>4</xdr:col>
      <xdr:colOff>206375</xdr:colOff>
      <xdr:row>37</xdr:row>
      <xdr:rowOff>160129</xdr:rowOff>
    </xdr:to>
    <xdr:sp macro="" textlink="">
      <xdr:nvSpPr>
        <xdr:cNvPr id="69" name="フローチャート : 判断 68"/>
        <xdr:cNvSpPr/>
      </xdr:nvSpPr>
      <xdr:spPr>
        <a:xfrm>
          <a:off x="2857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151256</xdr:rowOff>
    </xdr:from>
    <xdr:ext cx="469744" cy="259045"/>
    <xdr:sp macro="" textlink="">
      <xdr:nvSpPr>
        <xdr:cNvPr id="70" name="テキスト ボックス 69"/>
        <xdr:cNvSpPr txBox="1"/>
      </xdr:nvSpPr>
      <xdr:spPr>
        <a:xfrm>
          <a:off x="2673427"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146231</xdr:rowOff>
    </xdr:from>
    <xdr:to>
      <xdr:col>2</xdr:col>
      <xdr:colOff>638175</xdr:colOff>
      <xdr:row>36</xdr:row>
      <xdr:rowOff>91694</xdr:rowOff>
    </xdr:to>
    <xdr:cxnSp macro="">
      <xdr:nvCxnSpPr>
        <xdr:cNvPr id="71" name="直線コネクタ 70"/>
        <xdr:cNvCxnSpPr/>
      </xdr:nvCxnSpPr>
      <xdr:spPr>
        <a:xfrm>
          <a:off x="1130300" y="6146981"/>
          <a:ext cx="889000" cy="11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43180</xdr:rowOff>
    </xdr:from>
    <xdr:to>
      <xdr:col>3</xdr:col>
      <xdr:colOff>3175</xdr:colOff>
      <xdr:row>37</xdr:row>
      <xdr:rowOff>144780</xdr:rowOff>
    </xdr:to>
    <xdr:sp macro="" textlink="">
      <xdr:nvSpPr>
        <xdr:cNvPr id="72" name="フローチャート : 判断 71"/>
        <xdr:cNvSpPr/>
      </xdr:nvSpPr>
      <xdr:spPr>
        <a:xfrm>
          <a:off x="196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135907</xdr:rowOff>
    </xdr:from>
    <xdr:ext cx="469744" cy="259045"/>
    <xdr:sp macro="" textlink="">
      <xdr:nvSpPr>
        <xdr:cNvPr id="73" name="テキスト ボックス 72"/>
        <xdr:cNvSpPr txBox="1"/>
      </xdr:nvSpPr>
      <xdr:spPr>
        <a:xfrm>
          <a:off x="1784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158623</xdr:rowOff>
    </xdr:from>
    <xdr:to>
      <xdr:col>1</xdr:col>
      <xdr:colOff>485775</xdr:colOff>
      <xdr:row>37</xdr:row>
      <xdr:rowOff>88773</xdr:rowOff>
    </xdr:to>
    <xdr:sp macro="" textlink="">
      <xdr:nvSpPr>
        <xdr:cNvPr id="74" name="フローチャート : 判断 73"/>
        <xdr:cNvSpPr/>
      </xdr:nvSpPr>
      <xdr:spPr>
        <a:xfrm>
          <a:off x="1079500" y="633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79900</xdr:rowOff>
    </xdr:from>
    <xdr:ext cx="469744" cy="259045"/>
    <xdr:sp macro="" textlink="">
      <xdr:nvSpPr>
        <xdr:cNvPr id="75" name="テキスト ボックス 74"/>
        <xdr:cNvSpPr txBox="1"/>
      </xdr:nvSpPr>
      <xdr:spPr>
        <a:xfrm>
          <a:off x="895427"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48078</xdr:rowOff>
    </xdr:from>
    <xdr:to>
      <xdr:col>6</xdr:col>
      <xdr:colOff>561975</xdr:colOff>
      <xdr:row>36</xdr:row>
      <xdr:rowOff>149678</xdr:rowOff>
    </xdr:to>
    <xdr:sp macro="" textlink="">
      <xdr:nvSpPr>
        <xdr:cNvPr id="81" name="円/楕円 80"/>
        <xdr:cNvSpPr/>
      </xdr:nvSpPr>
      <xdr:spPr>
        <a:xfrm>
          <a:off x="4584700" y="6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70955</xdr:rowOff>
    </xdr:from>
    <xdr:ext cx="469744" cy="259045"/>
    <xdr:sp macro="" textlink="">
      <xdr:nvSpPr>
        <xdr:cNvPr id="82" name="議会費該当値テキスト"/>
        <xdr:cNvSpPr txBox="1"/>
      </xdr:nvSpPr>
      <xdr:spPr>
        <a:xfrm>
          <a:off x="4686300" y="607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67999</xdr:rowOff>
    </xdr:from>
    <xdr:to>
      <xdr:col>5</xdr:col>
      <xdr:colOff>409575</xdr:colOff>
      <xdr:row>36</xdr:row>
      <xdr:rowOff>169599</xdr:rowOff>
    </xdr:to>
    <xdr:sp macro="" textlink="">
      <xdr:nvSpPr>
        <xdr:cNvPr id="83" name="円/楕円 82"/>
        <xdr:cNvSpPr/>
      </xdr:nvSpPr>
      <xdr:spPr>
        <a:xfrm>
          <a:off x="3746500" y="62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14676</xdr:rowOff>
    </xdr:from>
    <xdr:ext cx="469744" cy="259045"/>
    <xdr:sp macro="" textlink="">
      <xdr:nvSpPr>
        <xdr:cNvPr id="84" name="テキスト ボックス 83"/>
        <xdr:cNvSpPr txBox="1"/>
      </xdr:nvSpPr>
      <xdr:spPr>
        <a:xfrm>
          <a:off x="3562427" y="601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64734</xdr:rowOff>
    </xdr:from>
    <xdr:to>
      <xdr:col>4</xdr:col>
      <xdr:colOff>206375</xdr:colOff>
      <xdr:row>36</xdr:row>
      <xdr:rowOff>166334</xdr:rowOff>
    </xdr:to>
    <xdr:sp macro="" textlink="">
      <xdr:nvSpPr>
        <xdr:cNvPr id="85" name="円/楕円 84"/>
        <xdr:cNvSpPr/>
      </xdr:nvSpPr>
      <xdr:spPr>
        <a:xfrm>
          <a:off x="2857500" y="623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11411</xdr:rowOff>
    </xdr:from>
    <xdr:ext cx="469744" cy="259045"/>
    <xdr:sp macro="" textlink="">
      <xdr:nvSpPr>
        <xdr:cNvPr id="86" name="テキスト ボックス 85"/>
        <xdr:cNvSpPr txBox="1"/>
      </xdr:nvSpPr>
      <xdr:spPr>
        <a:xfrm>
          <a:off x="2673427" y="601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40894</xdr:rowOff>
    </xdr:from>
    <xdr:to>
      <xdr:col>3</xdr:col>
      <xdr:colOff>3175</xdr:colOff>
      <xdr:row>36</xdr:row>
      <xdr:rowOff>142494</xdr:rowOff>
    </xdr:to>
    <xdr:sp macro="" textlink="">
      <xdr:nvSpPr>
        <xdr:cNvPr id="87" name="円/楕円 86"/>
        <xdr:cNvSpPr/>
      </xdr:nvSpPr>
      <xdr:spPr>
        <a:xfrm>
          <a:off x="1968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159021</xdr:rowOff>
    </xdr:from>
    <xdr:ext cx="469744" cy="259045"/>
    <xdr:sp macro="" textlink="">
      <xdr:nvSpPr>
        <xdr:cNvPr id="88" name="テキスト ボックス 87"/>
        <xdr:cNvSpPr txBox="1"/>
      </xdr:nvSpPr>
      <xdr:spPr>
        <a:xfrm>
          <a:off x="1784427" y="598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95431</xdr:rowOff>
    </xdr:from>
    <xdr:to>
      <xdr:col>1</xdr:col>
      <xdr:colOff>485775</xdr:colOff>
      <xdr:row>36</xdr:row>
      <xdr:rowOff>25581</xdr:rowOff>
    </xdr:to>
    <xdr:sp macro="" textlink="">
      <xdr:nvSpPr>
        <xdr:cNvPr id="89" name="円/楕円 88"/>
        <xdr:cNvSpPr/>
      </xdr:nvSpPr>
      <xdr:spPr>
        <a:xfrm>
          <a:off x="1079500" y="60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42108</xdr:rowOff>
    </xdr:from>
    <xdr:ext cx="469744" cy="259045"/>
    <xdr:sp macro="" textlink="">
      <xdr:nvSpPr>
        <xdr:cNvPr id="90" name="テキスト ボックス 89"/>
        <xdr:cNvSpPr txBox="1"/>
      </xdr:nvSpPr>
      <xdr:spPr>
        <a:xfrm>
          <a:off x="895427" y="58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125031</xdr:rowOff>
    </xdr:from>
    <xdr:to>
      <xdr:col>6</xdr:col>
      <xdr:colOff>510540</xdr:colOff>
      <xdr:row>57</xdr:row>
      <xdr:rowOff>143289</xdr:rowOff>
    </xdr:to>
    <xdr:cxnSp macro="">
      <xdr:nvCxnSpPr>
        <xdr:cNvPr id="114" name="直線コネクタ 113"/>
        <xdr:cNvCxnSpPr/>
      </xdr:nvCxnSpPr>
      <xdr:spPr>
        <a:xfrm flipV="1">
          <a:off x="4633595" y="8697531"/>
          <a:ext cx="1270" cy="12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147116</xdr:rowOff>
    </xdr:from>
    <xdr:ext cx="534377" cy="259045"/>
    <xdr:sp macro="" textlink="">
      <xdr:nvSpPr>
        <xdr:cNvPr id="115" name="総務費最小値テキスト"/>
        <xdr:cNvSpPr txBox="1"/>
      </xdr:nvSpPr>
      <xdr:spPr>
        <a:xfrm>
          <a:off x="4686300" y="99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32,029</a:t>
          </a:r>
          <a:endParaRPr kumimoji="1" lang="ja-JP" altLang="en-US" sz="1000" b="1">
            <a:latin typeface="ＭＳ Ｐゴシック"/>
          </a:endParaRPr>
        </a:p>
      </xdr:txBody>
    </xdr:sp>
    <xdr:clientData/>
  </xdr:oneCellAnchor>
  <xdr:twoCellAnchor>
    <xdr:from>
      <xdr:col>6</xdr:col>
      <xdr:colOff>422275</xdr:colOff>
      <xdr:row>57</xdr:row>
      <xdr:rowOff>143289</xdr:rowOff>
    </xdr:from>
    <xdr:to>
      <xdr:col>6</xdr:col>
      <xdr:colOff>600075</xdr:colOff>
      <xdr:row>57</xdr:row>
      <xdr:rowOff>143289</xdr:rowOff>
    </xdr:to>
    <xdr:cxnSp macro="">
      <xdr:nvCxnSpPr>
        <xdr:cNvPr id="116" name="直線コネクタ 115"/>
        <xdr:cNvCxnSpPr/>
      </xdr:nvCxnSpPr>
      <xdr:spPr>
        <a:xfrm>
          <a:off x="4546600" y="991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71708</xdr:rowOff>
    </xdr:from>
    <xdr:ext cx="599010" cy="259045"/>
    <xdr:sp macro="" textlink="">
      <xdr:nvSpPr>
        <xdr:cNvPr id="117" name="総務費最大値テキスト"/>
        <xdr:cNvSpPr txBox="1"/>
      </xdr:nvSpPr>
      <xdr:spPr>
        <a:xfrm>
          <a:off x="4686300" y="84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191,925</a:t>
          </a:r>
          <a:endParaRPr kumimoji="1" lang="ja-JP" altLang="en-US" sz="1000" b="1">
            <a:latin typeface="ＭＳ Ｐゴシック"/>
          </a:endParaRPr>
        </a:p>
      </xdr:txBody>
    </xdr:sp>
    <xdr:clientData/>
  </xdr:oneCellAnchor>
  <xdr:twoCellAnchor>
    <xdr:from>
      <xdr:col>6</xdr:col>
      <xdr:colOff>422275</xdr:colOff>
      <xdr:row>50</xdr:row>
      <xdr:rowOff>125031</xdr:rowOff>
    </xdr:from>
    <xdr:to>
      <xdr:col>6</xdr:col>
      <xdr:colOff>600075</xdr:colOff>
      <xdr:row>50</xdr:row>
      <xdr:rowOff>125031</xdr:rowOff>
    </xdr:to>
    <xdr:cxnSp macro="">
      <xdr:nvCxnSpPr>
        <xdr:cNvPr id="118" name="直線コネクタ 117"/>
        <xdr:cNvCxnSpPr/>
      </xdr:nvCxnSpPr>
      <xdr:spPr>
        <a:xfrm>
          <a:off x="4546600" y="869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98613</xdr:rowOff>
    </xdr:from>
    <xdr:to>
      <xdr:col>6</xdr:col>
      <xdr:colOff>511175</xdr:colOff>
      <xdr:row>56</xdr:row>
      <xdr:rowOff>69687</xdr:rowOff>
    </xdr:to>
    <xdr:cxnSp macro="">
      <xdr:nvCxnSpPr>
        <xdr:cNvPr id="119" name="直線コネクタ 118"/>
        <xdr:cNvCxnSpPr/>
      </xdr:nvCxnSpPr>
      <xdr:spPr>
        <a:xfrm>
          <a:off x="3797300" y="9528363"/>
          <a:ext cx="838200" cy="14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103949</xdr:rowOff>
    </xdr:from>
    <xdr:ext cx="534377" cy="259045"/>
    <xdr:sp macro="" textlink="">
      <xdr:nvSpPr>
        <xdr:cNvPr id="120" name="総務費平均値テキスト"/>
        <xdr:cNvSpPr txBox="1"/>
      </xdr:nvSpPr>
      <xdr:spPr>
        <a:xfrm>
          <a:off x="4686300" y="9705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125522</xdr:rowOff>
    </xdr:from>
    <xdr:to>
      <xdr:col>6</xdr:col>
      <xdr:colOff>561975</xdr:colOff>
      <xdr:row>57</xdr:row>
      <xdr:rowOff>55672</xdr:rowOff>
    </xdr:to>
    <xdr:sp macro="" textlink="">
      <xdr:nvSpPr>
        <xdr:cNvPr id="121" name="フローチャート : 判断 120"/>
        <xdr:cNvSpPr/>
      </xdr:nvSpPr>
      <xdr:spPr>
        <a:xfrm>
          <a:off x="4584700" y="972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98613</xdr:rowOff>
    </xdr:from>
    <xdr:to>
      <xdr:col>5</xdr:col>
      <xdr:colOff>358775</xdr:colOff>
      <xdr:row>56</xdr:row>
      <xdr:rowOff>56863</xdr:rowOff>
    </xdr:to>
    <xdr:cxnSp macro="">
      <xdr:nvCxnSpPr>
        <xdr:cNvPr id="122" name="直線コネクタ 121"/>
        <xdr:cNvCxnSpPr/>
      </xdr:nvCxnSpPr>
      <xdr:spPr>
        <a:xfrm flipV="1">
          <a:off x="2908300" y="9528363"/>
          <a:ext cx="889000" cy="12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139154</xdr:rowOff>
    </xdr:from>
    <xdr:to>
      <xdr:col>5</xdr:col>
      <xdr:colOff>409575</xdr:colOff>
      <xdr:row>57</xdr:row>
      <xdr:rowOff>69304</xdr:rowOff>
    </xdr:to>
    <xdr:sp macro="" textlink="">
      <xdr:nvSpPr>
        <xdr:cNvPr id="123" name="フローチャート : 判断 122"/>
        <xdr:cNvSpPr/>
      </xdr:nvSpPr>
      <xdr:spPr>
        <a:xfrm>
          <a:off x="3746500" y="9740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60431</xdr:rowOff>
    </xdr:from>
    <xdr:ext cx="534377" cy="259045"/>
    <xdr:sp macro="" textlink="">
      <xdr:nvSpPr>
        <xdr:cNvPr id="124" name="テキスト ボックス 123"/>
        <xdr:cNvSpPr txBox="1"/>
      </xdr:nvSpPr>
      <xdr:spPr>
        <a:xfrm>
          <a:off x="3530111" y="98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127859</xdr:rowOff>
    </xdr:from>
    <xdr:to>
      <xdr:col>4</xdr:col>
      <xdr:colOff>155575</xdr:colOff>
      <xdr:row>56</xdr:row>
      <xdr:rowOff>56863</xdr:rowOff>
    </xdr:to>
    <xdr:cxnSp macro="">
      <xdr:nvCxnSpPr>
        <xdr:cNvPr id="125" name="直線コネクタ 124"/>
        <xdr:cNvCxnSpPr/>
      </xdr:nvCxnSpPr>
      <xdr:spPr>
        <a:xfrm>
          <a:off x="2019300" y="9557609"/>
          <a:ext cx="889000" cy="10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166045</xdr:rowOff>
    </xdr:from>
    <xdr:to>
      <xdr:col>4</xdr:col>
      <xdr:colOff>206375</xdr:colOff>
      <xdr:row>57</xdr:row>
      <xdr:rowOff>96195</xdr:rowOff>
    </xdr:to>
    <xdr:sp macro="" textlink="">
      <xdr:nvSpPr>
        <xdr:cNvPr id="126" name="フローチャート : 判断 125"/>
        <xdr:cNvSpPr/>
      </xdr:nvSpPr>
      <xdr:spPr>
        <a:xfrm>
          <a:off x="2857500" y="97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87322</xdr:rowOff>
    </xdr:from>
    <xdr:ext cx="534377" cy="259045"/>
    <xdr:sp macro="" textlink="">
      <xdr:nvSpPr>
        <xdr:cNvPr id="127" name="テキスト ボックス 126"/>
        <xdr:cNvSpPr txBox="1"/>
      </xdr:nvSpPr>
      <xdr:spPr>
        <a:xfrm>
          <a:off x="2641111" y="985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127859</xdr:rowOff>
    </xdr:from>
    <xdr:to>
      <xdr:col>2</xdr:col>
      <xdr:colOff>638175</xdr:colOff>
      <xdr:row>55</xdr:row>
      <xdr:rowOff>127943</xdr:rowOff>
    </xdr:to>
    <xdr:cxnSp macro="">
      <xdr:nvCxnSpPr>
        <xdr:cNvPr id="128" name="直線コネクタ 127"/>
        <xdr:cNvCxnSpPr/>
      </xdr:nvCxnSpPr>
      <xdr:spPr>
        <a:xfrm flipV="1">
          <a:off x="1130300" y="9557609"/>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3191</xdr:rowOff>
    </xdr:from>
    <xdr:to>
      <xdr:col>3</xdr:col>
      <xdr:colOff>3175</xdr:colOff>
      <xdr:row>57</xdr:row>
      <xdr:rowOff>104791</xdr:rowOff>
    </xdr:to>
    <xdr:sp macro="" textlink="">
      <xdr:nvSpPr>
        <xdr:cNvPr id="129" name="フローチャート : 判断 128"/>
        <xdr:cNvSpPr/>
      </xdr:nvSpPr>
      <xdr:spPr>
        <a:xfrm>
          <a:off x="1968500" y="97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95918</xdr:rowOff>
    </xdr:from>
    <xdr:ext cx="534377" cy="259045"/>
    <xdr:sp macro="" textlink="">
      <xdr:nvSpPr>
        <xdr:cNvPr id="130" name="テキスト ボックス 129"/>
        <xdr:cNvSpPr txBox="1"/>
      </xdr:nvSpPr>
      <xdr:spPr>
        <a:xfrm>
          <a:off x="1752111" y="98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10468</xdr:rowOff>
    </xdr:from>
    <xdr:to>
      <xdr:col>1</xdr:col>
      <xdr:colOff>485775</xdr:colOff>
      <xdr:row>57</xdr:row>
      <xdr:rowOff>112068</xdr:rowOff>
    </xdr:to>
    <xdr:sp macro="" textlink="">
      <xdr:nvSpPr>
        <xdr:cNvPr id="131" name="フローチャート : 判断 130"/>
        <xdr:cNvSpPr/>
      </xdr:nvSpPr>
      <xdr:spPr>
        <a:xfrm>
          <a:off x="1079500" y="97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103195</xdr:rowOff>
    </xdr:from>
    <xdr:ext cx="534377" cy="259045"/>
    <xdr:sp macro="" textlink="">
      <xdr:nvSpPr>
        <xdr:cNvPr id="132" name="テキスト ボックス 131"/>
        <xdr:cNvSpPr txBox="1"/>
      </xdr:nvSpPr>
      <xdr:spPr>
        <a:xfrm>
          <a:off x="863111" y="987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18887</xdr:rowOff>
    </xdr:from>
    <xdr:to>
      <xdr:col>6</xdr:col>
      <xdr:colOff>561975</xdr:colOff>
      <xdr:row>56</xdr:row>
      <xdr:rowOff>120487</xdr:rowOff>
    </xdr:to>
    <xdr:sp macro="" textlink="">
      <xdr:nvSpPr>
        <xdr:cNvPr id="138" name="円/楕円 137"/>
        <xdr:cNvSpPr/>
      </xdr:nvSpPr>
      <xdr:spPr>
        <a:xfrm>
          <a:off x="4584700" y="96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41764</xdr:rowOff>
    </xdr:from>
    <xdr:ext cx="534377" cy="259045"/>
    <xdr:sp macro="" textlink="">
      <xdr:nvSpPr>
        <xdr:cNvPr id="139" name="総務費該当値テキスト"/>
        <xdr:cNvSpPr txBox="1"/>
      </xdr:nvSpPr>
      <xdr:spPr>
        <a:xfrm>
          <a:off x="4686300" y="947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64,188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47813</xdr:rowOff>
    </xdr:from>
    <xdr:to>
      <xdr:col>5</xdr:col>
      <xdr:colOff>409575</xdr:colOff>
      <xdr:row>55</xdr:row>
      <xdr:rowOff>149413</xdr:rowOff>
    </xdr:to>
    <xdr:sp macro="" textlink="">
      <xdr:nvSpPr>
        <xdr:cNvPr id="140" name="円/楕円 139"/>
        <xdr:cNvSpPr/>
      </xdr:nvSpPr>
      <xdr:spPr>
        <a:xfrm>
          <a:off x="3746500" y="947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165940</xdr:rowOff>
    </xdr:from>
    <xdr:ext cx="534377" cy="259045"/>
    <xdr:sp macro="" textlink="">
      <xdr:nvSpPr>
        <xdr:cNvPr id="141" name="テキスト ボックス 140"/>
        <xdr:cNvSpPr txBox="1"/>
      </xdr:nvSpPr>
      <xdr:spPr>
        <a:xfrm>
          <a:off x="3530111" y="925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82,892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6063</xdr:rowOff>
    </xdr:from>
    <xdr:to>
      <xdr:col>4</xdr:col>
      <xdr:colOff>206375</xdr:colOff>
      <xdr:row>56</xdr:row>
      <xdr:rowOff>107663</xdr:rowOff>
    </xdr:to>
    <xdr:sp macro="" textlink="">
      <xdr:nvSpPr>
        <xdr:cNvPr id="142" name="円/楕円 141"/>
        <xdr:cNvSpPr/>
      </xdr:nvSpPr>
      <xdr:spPr>
        <a:xfrm>
          <a:off x="2857500" y="960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124190</xdr:rowOff>
    </xdr:from>
    <xdr:ext cx="534377" cy="259045"/>
    <xdr:sp macro="" textlink="">
      <xdr:nvSpPr>
        <xdr:cNvPr id="143" name="テキスト ボックス 142"/>
        <xdr:cNvSpPr txBox="1"/>
      </xdr:nvSpPr>
      <xdr:spPr>
        <a:xfrm>
          <a:off x="2641111" y="938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65,871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77059</xdr:rowOff>
    </xdr:from>
    <xdr:to>
      <xdr:col>3</xdr:col>
      <xdr:colOff>3175</xdr:colOff>
      <xdr:row>56</xdr:row>
      <xdr:rowOff>7209</xdr:rowOff>
    </xdr:to>
    <xdr:sp macro="" textlink="">
      <xdr:nvSpPr>
        <xdr:cNvPr id="144" name="円/楕円 143"/>
        <xdr:cNvSpPr/>
      </xdr:nvSpPr>
      <xdr:spPr>
        <a:xfrm>
          <a:off x="1968500" y="95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23736</xdr:rowOff>
    </xdr:from>
    <xdr:ext cx="534377" cy="259045"/>
    <xdr:sp macro="" textlink="">
      <xdr:nvSpPr>
        <xdr:cNvPr id="145" name="テキスト ボックス 144"/>
        <xdr:cNvSpPr txBox="1"/>
      </xdr:nvSpPr>
      <xdr:spPr>
        <a:xfrm>
          <a:off x="1752111" y="928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77143</xdr:rowOff>
    </xdr:from>
    <xdr:to>
      <xdr:col>1</xdr:col>
      <xdr:colOff>485775</xdr:colOff>
      <xdr:row>56</xdr:row>
      <xdr:rowOff>7293</xdr:rowOff>
    </xdr:to>
    <xdr:sp macro="" textlink="">
      <xdr:nvSpPr>
        <xdr:cNvPr id="146" name="円/楕円 145"/>
        <xdr:cNvSpPr/>
      </xdr:nvSpPr>
      <xdr:spPr>
        <a:xfrm>
          <a:off x="1079500" y="950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23820</xdr:rowOff>
    </xdr:from>
    <xdr:ext cx="534377" cy="259045"/>
    <xdr:sp macro="" textlink="">
      <xdr:nvSpPr>
        <xdr:cNvPr id="147" name="テキスト ボックス 146"/>
        <xdr:cNvSpPr txBox="1"/>
      </xdr:nvSpPr>
      <xdr:spPr>
        <a:xfrm>
          <a:off x="863111" y="928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167981</xdr:rowOff>
    </xdr:from>
    <xdr:to>
      <xdr:col>6</xdr:col>
      <xdr:colOff>510540</xdr:colOff>
      <xdr:row>79</xdr:row>
      <xdr:rowOff>155941</xdr:rowOff>
    </xdr:to>
    <xdr:cxnSp macro="">
      <xdr:nvCxnSpPr>
        <xdr:cNvPr id="174" name="直線コネクタ 173"/>
        <xdr:cNvCxnSpPr/>
      </xdr:nvCxnSpPr>
      <xdr:spPr>
        <a:xfrm flipV="1">
          <a:off x="4633595" y="12169481"/>
          <a:ext cx="1270" cy="153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159768</xdr:rowOff>
    </xdr:from>
    <xdr:ext cx="599010" cy="259045"/>
    <xdr:sp macro="" textlink="">
      <xdr:nvSpPr>
        <xdr:cNvPr id="175" name="民生費最小値テキスト"/>
        <xdr:cNvSpPr txBox="1"/>
      </xdr:nvSpPr>
      <xdr:spPr>
        <a:xfrm>
          <a:off x="4686300" y="1370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144,758</a:t>
          </a:r>
          <a:endParaRPr kumimoji="1" lang="ja-JP" altLang="en-US" sz="1000" b="1">
            <a:latin typeface="ＭＳ Ｐゴシック"/>
          </a:endParaRPr>
        </a:p>
      </xdr:txBody>
    </xdr:sp>
    <xdr:clientData/>
  </xdr:oneCellAnchor>
  <xdr:twoCellAnchor>
    <xdr:from>
      <xdr:col>6</xdr:col>
      <xdr:colOff>422275</xdr:colOff>
      <xdr:row>79</xdr:row>
      <xdr:rowOff>155941</xdr:rowOff>
    </xdr:from>
    <xdr:to>
      <xdr:col>6</xdr:col>
      <xdr:colOff>600075</xdr:colOff>
      <xdr:row>79</xdr:row>
      <xdr:rowOff>155941</xdr:rowOff>
    </xdr:to>
    <xdr:cxnSp macro="">
      <xdr:nvCxnSpPr>
        <xdr:cNvPr id="176" name="直線コネクタ 175"/>
        <xdr:cNvCxnSpPr/>
      </xdr:nvCxnSpPr>
      <xdr:spPr>
        <a:xfrm>
          <a:off x="4546600" y="1370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114658</xdr:rowOff>
    </xdr:from>
    <xdr:ext cx="599010" cy="259045"/>
    <xdr:sp macro="" textlink="">
      <xdr:nvSpPr>
        <xdr:cNvPr id="177" name="民生費最大値テキスト"/>
        <xdr:cNvSpPr txBox="1"/>
      </xdr:nvSpPr>
      <xdr:spPr>
        <a:xfrm>
          <a:off x="4686300" y="1194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285,402</a:t>
          </a:r>
          <a:endParaRPr kumimoji="1" lang="ja-JP" altLang="en-US" sz="1000" b="1">
            <a:latin typeface="ＭＳ Ｐゴシック"/>
          </a:endParaRPr>
        </a:p>
      </xdr:txBody>
    </xdr:sp>
    <xdr:clientData/>
  </xdr:oneCellAnchor>
  <xdr:twoCellAnchor>
    <xdr:from>
      <xdr:col>6</xdr:col>
      <xdr:colOff>422275</xdr:colOff>
      <xdr:row>70</xdr:row>
      <xdr:rowOff>167981</xdr:rowOff>
    </xdr:from>
    <xdr:to>
      <xdr:col>6</xdr:col>
      <xdr:colOff>600075</xdr:colOff>
      <xdr:row>70</xdr:row>
      <xdr:rowOff>167981</xdr:rowOff>
    </xdr:to>
    <xdr:cxnSp macro="">
      <xdr:nvCxnSpPr>
        <xdr:cNvPr id="178" name="直線コネクタ 177"/>
        <xdr:cNvCxnSpPr/>
      </xdr:nvCxnSpPr>
      <xdr:spPr>
        <a:xfrm>
          <a:off x="4546600" y="1216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10019</xdr:rowOff>
    </xdr:from>
    <xdr:to>
      <xdr:col>6</xdr:col>
      <xdr:colOff>511175</xdr:colOff>
      <xdr:row>74</xdr:row>
      <xdr:rowOff>136260</xdr:rowOff>
    </xdr:to>
    <xdr:cxnSp macro="">
      <xdr:nvCxnSpPr>
        <xdr:cNvPr id="179" name="直線コネクタ 178"/>
        <xdr:cNvCxnSpPr/>
      </xdr:nvCxnSpPr>
      <xdr:spPr>
        <a:xfrm flipV="1">
          <a:off x="3797300" y="12697319"/>
          <a:ext cx="838200" cy="12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79225</xdr:rowOff>
    </xdr:from>
    <xdr:ext cx="599010" cy="259045"/>
    <xdr:sp macro="" textlink="">
      <xdr:nvSpPr>
        <xdr:cNvPr id="180" name="民生費平均値テキスト"/>
        <xdr:cNvSpPr txBox="1"/>
      </xdr:nvSpPr>
      <xdr:spPr>
        <a:xfrm>
          <a:off x="4686300" y="1310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100798</xdr:rowOff>
    </xdr:from>
    <xdr:to>
      <xdr:col>6</xdr:col>
      <xdr:colOff>561975</xdr:colOff>
      <xdr:row>77</xdr:row>
      <xdr:rowOff>30948</xdr:rowOff>
    </xdr:to>
    <xdr:sp macro="" textlink="">
      <xdr:nvSpPr>
        <xdr:cNvPr id="181" name="フローチャート : 判断 180"/>
        <xdr:cNvSpPr/>
      </xdr:nvSpPr>
      <xdr:spPr>
        <a:xfrm>
          <a:off x="45847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136260</xdr:rowOff>
    </xdr:from>
    <xdr:to>
      <xdr:col>5</xdr:col>
      <xdr:colOff>358775</xdr:colOff>
      <xdr:row>77</xdr:row>
      <xdr:rowOff>63370</xdr:rowOff>
    </xdr:to>
    <xdr:cxnSp macro="">
      <xdr:nvCxnSpPr>
        <xdr:cNvPr id="182" name="直線コネクタ 181"/>
        <xdr:cNvCxnSpPr/>
      </xdr:nvCxnSpPr>
      <xdr:spPr>
        <a:xfrm flipV="1">
          <a:off x="2908300" y="12823560"/>
          <a:ext cx="889000" cy="44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130581</xdr:rowOff>
    </xdr:from>
    <xdr:to>
      <xdr:col>5</xdr:col>
      <xdr:colOff>409575</xdr:colOff>
      <xdr:row>77</xdr:row>
      <xdr:rowOff>60731</xdr:rowOff>
    </xdr:to>
    <xdr:sp macro="" textlink="">
      <xdr:nvSpPr>
        <xdr:cNvPr id="183" name="フローチャート : 判断 182"/>
        <xdr:cNvSpPr/>
      </xdr:nvSpPr>
      <xdr:spPr>
        <a:xfrm>
          <a:off x="3746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51858</xdr:rowOff>
    </xdr:from>
    <xdr:ext cx="599010" cy="259045"/>
    <xdr:sp macro="" textlink="">
      <xdr:nvSpPr>
        <xdr:cNvPr id="184" name="テキスト ボックス 183"/>
        <xdr:cNvSpPr txBox="1"/>
      </xdr:nvSpPr>
      <xdr:spPr>
        <a:xfrm>
          <a:off x="3497794" y="132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157553</xdr:rowOff>
    </xdr:from>
    <xdr:to>
      <xdr:col>4</xdr:col>
      <xdr:colOff>155575</xdr:colOff>
      <xdr:row>77</xdr:row>
      <xdr:rowOff>63370</xdr:rowOff>
    </xdr:to>
    <xdr:cxnSp macro="">
      <xdr:nvCxnSpPr>
        <xdr:cNvPr id="185" name="直線コネクタ 184"/>
        <xdr:cNvCxnSpPr/>
      </xdr:nvCxnSpPr>
      <xdr:spPr>
        <a:xfrm>
          <a:off x="2019300" y="13187753"/>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73594</xdr:rowOff>
    </xdr:from>
    <xdr:to>
      <xdr:col>4</xdr:col>
      <xdr:colOff>206375</xdr:colOff>
      <xdr:row>78</xdr:row>
      <xdr:rowOff>3744</xdr:rowOff>
    </xdr:to>
    <xdr:sp macro="" textlink="">
      <xdr:nvSpPr>
        <xdr:cNvPr id="186" name="フローチャート : 判断 185"/>
        <xdr:cNvSpPr/>
      </xdr:nvSpPr>
      <xdr:spPr>
        <a:xfrm>
          <a:off x="2857500" y="1327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166321</xdr:rowOff>
    </xdr:from>
    <xdr:ext cx="599010" cy="259045"/>
    <xdr:sp macro="" textlink="">
      <xdr:nvSpPr>
        <xdr:cNvPr id="187" name="テキスト ボックス 186"/>
        <xdr:cNvSpPr txBox="1"/>
      </xdr:nvSpPr>
      <xdr:spPr>
        <a:xfrm>
          <a:off x="2608794" y="1336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122033</xdr:rowOff>
    </xdr:from>
    <xdr:to>
      <xdr:col>2</xdr:col>
      <xdr:colOff>638175</xdr:colOff>
      <xdr:row>76</xdr:row>
      <xdr:rowOff>157553</xdr:rowOff>
    </xdr:to>
    <xdr:cxnSp macro="">
      <xdr:nvCxnSpPr>
        <xdr:cNvPr id="188" name="直線コネクタ 187"/>
        <xdr:cNvCxnSpPr/>
      </xdr:nvCxnSpPr>
      <xdr:spPr>
        <a:xfrm>
          <a:off x="1130300" y="13152233"/>
          <a:ext cx="889000" cy="3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92024</xdr:rowOff>
    </xdr:from>
    <xdr:to>
      <xdr:col>3</xdr:col>
      <xdr:colOff>3175</xdr:colOff>
      <xdr:row>78</xdr:row>
      <xdr:rowOff>22174</xdr:rowOff>
    </xdr:to>
    <xdr:sp macro="" textlink="">
      <xdr:nvSpPr>
        <xdr:cNvPr id="189" name="フローチャート : 判断 188"/>
        <xdr:cNvSpPr/>
      </xdr:nvSpPr>
      <xdr:spPr>
        <a:xfrm>
          <a:off x="1968500" y="1329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13301</xdr:rowOff>
    </xdr:from>
    <xdr:ext cx="599010" cy="259045"/>
    <xdr:sp macro="" textlink="">
      <xdr:nvSpPr>
        <xdr:cNvPr id="190" name="テキスト ボックス 189"/>
        <xdr:cNvSpPr txBox="1"/>
      </xdr:nvSpPr>
      <xdr:spPr>
        <a:xfrm>
          <a:off x="1719794" y="1338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49603</xdr:rowOff>
    </xdr:from>
    <xdr:to>
      <xdr:col>1</xdr:col>
      <xdr:colOff>485775</xdr:colOff>
      <xdr:row>77</xdr:row>
      <xdr:rowOff>151203</xdr:rowOff>
    </xdr:to>
    <xdr:sp macro="" textlink="">
      <xdr:nvSpPr>
        <xdr:cNvPr id="191" name="フローチャート : 判断 190"/>
        <xdr:cNvSpPr/>
      </xdr:nvSpPr>
      <xdr:spPr>
        <a:xfrm>
          <a:off x="1079500" y="132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142330</xdr:rowOff>
    </xdr:from>
    <xdr:ext cx="599010" cy="259045"/>
    <xdr:sp macro="" textlink="">
      <xdr:nvSpPr>
        <xdr:cNvPr id="192" name="テキスト ボックス 191"/>
        <xdr:cNvSpPr txBox="1"/>
      </xdr:nvSpPr>
      <xdr:spPr>
        <a:xfrm>
          <a:off x="830794" y="1334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181,360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130669</xdr:rowOff>
    </xdr:from>
    <xdr:to>
      <xdr:col>6</xdr:col>
      <xdr:colOff>561975</xdr:colOff>
      <xdr:row>74</xdr:row>
      <xdr:rowOff>60819</xdr:rowOff>
    </xdr:to>
    <xdr:sp macro="" textlink="">
      <xdr:nvSpPr>
        <xdr:cNvPr id="198" name="円/楕円 197"/>
        <xdr:cNvSpPr/>
      </xdr:nvSpPr>
      <xdr:spPr>
        <a:xfrm>
          <a:off x="4584700" y="1264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153546</xdr:rowOff>
    </xdr:from>
    <xdr:ext cx="599010" cy="259045"/>
    <xdr:sp macro="" textlink="">
      <xdr:nvSpPr>
        <xdr:cNvPr id="199" name="民生費該当値テキスト"/>
        <xdr:cNvSpPr txBox="1"/>
      </xdr:nvSpPr>
      <xdr:spPr>
        <a:xfrm>
          <a:off x="4686300" y="1249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236,913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85460</xdr:rowOff>
    </xdr:from>
    <xdr:to>
      <xdr:col>5</xdr:col>
      <xdr:colOff>409575</xdr:colOff>
      <xdr:row>75</xdr:row>
      <xdr:rowOff>15610</xdr:rowOff>
    </xdr:to>
    <xdr:sp macro="" textlink="">
      <xdr:nvSpPr>
        <xdr:cNvPr id="200" name="円/楕円 199"/>
        <xdr:cNvSpPr/>
      </xdr:nvSpPr>
      <xdr:spPr>
        <a:xfrm>
          <a:off x="3746500" y="127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32137</xdr:rowOff>
    </xdr:from>
    <xdr:ext cx="599010" cy="259045"/>
    <xdr:sp macro="" textlink="">
      <xdr:nvSpPr>
        <xdr:cNvPr id="201" name="テキスト ボックス 200"/>
        <xdr:cNvSpPr txBox="1"/>
      </xdr:nvSpPr>
      <xdr:spPr>
        <a:xfrm>
          <a:off x="3497794" y="1254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12570</xdr:rowOff>
    </xdr:from>
    <xdr:to>
      <xdr:col>4</xdr:col>
      <xdr:colOff>206375</xdr:colOff>
      <xdr:row>77</xdr:row>
      <xdr:rowOff>114170</xdr:rowOff>
    </xdr:to>
    <xdr:sp macro="" textlink="">
      <xdr:nvSpPr>
        <xdr:cNvPr id="202" name="円/楕円 201"/>
        <xdr:cNvSpPr/>
      </xdr:nvSpPr>
      <xdr:spPr>
        <a:xfrm>
          <a:off x="2857500" y="132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130697</xdr:rowOff>
    </xdr:from>
    <xdr:ext cx="599010" cy="259045"/>
    <xdr:sp macro="" textlink="">
      <xdr:nvSpPr>
        <xdr:cNvPr id="203" name="テキスト ボックス 202"/>
        <xdr:cNvSpPr txBox="1"/>
      </xdr:nvSpPr>
      <xdr:spPr>
        <a:xfrm>
          <a:off x="2608794" y="12989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184,762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106753</xdr:rowOff>
    </xdr:from>
    <xdr:to>
      <xdr:col>3</xdr:col>
      <xdr:colOff>3175</xdr:colOff>
      <xdr:row>77</xdr:row>
      <xdr:rowOff>36903</xdr:rowOff>
    </xdr:to>
    <xdr:sp macro="" textlink="">
      <xdr:nvSpPr>
        <xdr:cNvPr id="204" name="円/楕円 203"/>
        <xdr:cNvSpPr/>
      </xdr:nvSpPr>
      <xdr:spPr>
        <a:xfrm>
          <a:off x="1968500" y="131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53429</xdr:rowOff>
    </xdr:from>
    <xdr:ext cx="599010" cy="259045"/>
    <xdr:sp macro="" textlink="">
      <xdr:nvSpPr>
        <xdr:cNvPr id="205" name="テキスト ボックス 204"/>
        <xdr:cNvSpPr txBox="1"/>
      </xdr:nvSpPr>
      <xdr:spPr>
        <a:xfrm>
          <a:off x="1719794" y="1291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191,860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71233</xdr:rowOff>
    </xdr:from>
    <xdr:to>
      <xdr:col>1</xdr:col>
      <xdr:colOff>485775</xdr:colOff>
      <xdr:row>77</xdr:row>
      <xdr:rowOff>1383</xdr:rowOff>
    </xdr:to>
    <xdr:sp macro="" textlink="">
      <xdr:nvSpPr>
        <xdr:cNvPr id="206" name="円/楕円 205"/>
        <xdr:cNvSpPr/>
      </xdr:nvSpPr>
      <xdr:spPr>
        <a:xfrm>
          <a:off x="1079500" y="1310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17910</xdr:rowOff>
    </xdr:from>
    <xdr:ext cx="599010" cy="259045"/>
    <xdr:sp macro="" textlink="">
      <xdr:nvSpPr>
        <xdr:cNvPr id="207" name="テキスト ボックス 206"/>
        <xdr:cNvSpPr txBox="1"/>
      </xdr:nvSpPr>
      <xdr:spPr>
        <a:xfrm>
          <a:off x="830794" y="1287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127812</xdr:rowOff>
    </xdr:from>
    <xdr:to>
      <xdr:col>6</xdr:col>
      <xdr:colOff>510540</xdr:colOff>
      <xdr:row>98</xdr:row>
      <xdr:rowOff>70662</xdr:rowOff>
    </xdr:to>
    <xdr:cxnSp macro="">
      <xdr:nvCxnSpPr>
        <xdr:cNvPr id="230" name="直線コネクタ 229"/>
        <xdr:cNvCxnSpPr/>
      </xdr:nvCxnSpPr>
      <xdr:spPr>
        <a:xfrm flipV="1">
          <a:off x="4633595" y="15558312"/>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74489</xdr:rowOff>
    </xdr:from>
    <xdr:ext cx="534377" cy="259045"/>
    <xdr:sp macro="" textlink="">
      <xdr:nvSpPr>
        <xdr:cNvPr id="231" name="衛生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23,020</a:t>
          </a:r>
          <a:endParaRPr kumimoji="1" lang="ja-JP" altLang="en-US" sz="1000" b="1">
            <a:latin typeface="ＭＳ Ｐゴシック"/>
          </a:endParaRPr>
        </a:p>
      </xdr:txBody>
    </xdr:sp>
    <xdr:clientData/>
  </xdr:oneCellAnchor>
  <xdr:twoCellAnchor>
    <xdr:from>
      <xdr:col>6</xdr:col>
      <xdr:colOff>422275</xdr:colOff>
      <xdr:row>98</xdr:row>
      <xdr:rowOff>70662</xdr:rowOff>
    </xdr:from>
    <xdr:to>
      <xdr:col>6</xdr:col>
      <xdr:colOff>600075</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74489</xdr:rowOff>
    </xdr:from>
    <xdr:ext cx="534377" cy="259045"/>
    <xdr:sp macro="" textlink="">
      <xdr:nvSpPr>
        <xdr:cNvPr id="233" name="衛生費最大値テキスト"/>
        <xdr:cNvSpPr txBox="1"/>
      </xdr:nvSpPr>
      <xdr:spPr>
        <a:xfrm>
          <a:off x="4686300" y="153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80,520</a:t>
          </a:r>
          <a:endParaRPr kumimoji="1" lang="ja-JP" altLang="en-US" sz="1000" b="1">
            <a:latin typeface="ＭＳ Ｐゴシック"/>
          </a:endParaRPr>
        </a:p>
      </xdr:txBody>
    </xdr:sp>
    <xdr:clientData/>
  </xdr:oneCellAnchor>
  <xdr:twoCellAnchor>
    <xdr:from>
      <xdr:col>6</xdr:col>
      <xdr:colOff>422275</xdr:colOff>
      <xdr:row>90</xdr:row>
      <xdr:rowOff>127812</xdr:rowOff>
    </xdr:from>
    <xdr:to>
      <xdr:col>6</xdr:col>
      <xdr:colOff>600075</xdr:colOff>
      <xdr:row>90</xdr:row>
      <xdr:rowOff>127812</xdr:rowOff>
    </xdr:to>
    <xdr:cxnSp macro="">
      <xdr:nvCxnSpPr>
        <xdr:cNvPr id="234" name="直線コネクタ 233"/>
        <xdr:cNvCxnSpPr/>
      </xdr:nvCxnSpPr>
      <xdr:spPr>
        <a:xfrm>
          <a:off x="4546600" y="15558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16461</xdr:rowOff>
    </xdr:from>
    <xdr:to>
      <xdr:col>6</xdr:col>
      <xdr:colOff>511175</xdr:colOff>
      <xdr:row>96</xdr:row>
      <xdr:rowOff>17080</xdr:rowOff>
    </xdr:to>
    <xdr:cxnSp macro="">
      <xdr:nvCxnSpPr>
        <xdr:cNvPr id="235" name="直線コネクタ 234"/>
        <xdr:cNvCxnSpPr/>
      </xdr:nvCxnSpPr>
      <xdr:spPr>
        <a:xfrm>
          <a:off x="3797300" y="16304211"/>
          <a:ext cx="838200" cy="17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58869</xdr:rowOff>
    </xdr:from>
    <xdr:ext cx="534377" cy="259045"/>
    <xdr:sp macro="" textlink="">
      <xdr:nvSpPr>
        <xdr:cNvPr id="236" name="衛生費平均値テキスト"/>
        <xdr:cNvSpPr txBox="1"/>
      </xdr:nvSpPr>
      <xdr:spPr>
        <a:xfrm>
          <a:off x="4686300" y="16689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80442</xdr:rowOff>
    </xdr:from>
    <xdr:to>
      <xdr:col>6</xdr:col>
      <xdr:colOff>561975</xdr:colOff>
      <xdr:row>98</xdr:row>
      <xdr:rowOff>10592</xdr:rowOff>
    </xdr:to>
    <xdr:sp macro="" textlink="">
      <xdr:nvSpPr>
        <xdr:cNvPr id="237" name="フローチャート : 判断 236"/>
        <xdr:cNvSpPr/>
      </xdr:nvSpPr>
      <xdr:spPr>
        <a:xfrm>
          <a:off x="45847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16461</xdr:rowOff>
    </xdr:from>
    <xdr:to>
      <xdr:col>5</xdr:col>
      <xdr:colOff>358775</xdr:colOff>
      <xdr:row>95</xdr:row>
      <xdr:rowOff>41196</xdr:rowOff>
    </xdr:to>
    <xdr:cxnSp macro="">
      <xdr:nvCxnSpPr>
        <xdr:cNvPr id="238" name="直線コネクタ 237"/>
        <xdr:cNvCxnSpPr/>
      </xdr:nvCxnSpPr>
      <xdr:spPr>
        <a:xfrm flipV="1">
          <a:off x="2908300" y="16304211"/>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58245</xdr:rowOff>
    </xdr:from>
    <xdr:to>
      <xdr:col>5</xdr:col>
      <xdr:colOff>409575</xdr:colOff>
      <xdr:row>97</xdr:row>
      <xdr:rowOff>159845</xdr:rowOff>
    </xdr:to>
    <xdr:sp macro="" textlink="">
      <xdr:nvSpPr>
        <xdr:cNvPr id="239" name="フローチャート : 判断 238"/>
        <xdr:cNvSpPr/>
      </xdr:nvSpPr>
      <xdr:spPr>
        <a:xfrm>
          <a:off x="3746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150972</xdr:rowOff>
    </xdr:from>
    <xdr:ext cx="534377" cy="259045"/>
    <xdr:sp macro="" textlink="">
      <xdr:nvSpPr>
        <xdr:cNvPr id="240" name="テキスト ボックス 239"/>
        <xdr:cNvSpPr txBox="1"/>
      </xdr:nvSpPr>
      <xdr:spPr>
        <a:xfrm>
          <a:off x="3530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41196</xdr:rowOff>
    </xdr:from>
    <xdr:to>
      <xdr:col>4</xdr:col>
      <xdr:colOff>155575</xdr:colOff>
      <xdr:row>95</xdr:row>
      <xdr:rowOff>162354</xdr:rowOff>
    </xdr:to>
    <xdr:cxnSp macro="">
      <xdr:nvCxnSpPr>
        <xdr:cNvPr id="241" name="直線コネクタ 240"/>
        <xdr:cNvCxnSpPr/>
      </xdr:nvCxnSpPr>
      <xdr:spPr>
        <a:xfrm flipV="1">
          <a:off x="2019300" y="1632894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77950</xdr:rowOff>
    </xdr:from>
    <xdr:to>
      <xdr:col>4</xdr:col>
      <xdr:colOff>206375</xdr:colOff>
      <xdr:row>98</xdr:row>
      <xdr:rowOff>8100</xdr:rowOff>
    </xdr:to>
    <xdr:sp macro="" textlink="">
      <xdr:nvSpPr>
        <xdr:cNvPr id="242" name="フローチャート : 判断 241"/>
        <xdr:cNvSpPr/>
      </xdr:nvSpPr>
      <xdr:spPr>
        <a:xfrm>
          <a:off x="2857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170677</xdr:rowOff>
    </xdr:from>
    <xdr:ext cx="534377" cy="259045"/>
    <xdr:sp macro="" textlink="">
      <xdr:nvSpPr>
        <xdr:cNvPr id="243" name="テキスト ボックス 242"/>
        <xdr:cNvSpPr txBox="1"/>
      </xdr:nvSpPr>
      <xdr:spPr>
        <a:xfrm>
          <a:off x="2641111" y="16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9466</xdr:rowOff>
    </xdr:from>
    <xdr:to>
      <xdr:col>2</xdr:col>
      <xdr:colOff>638175</xdr:colOff>
      <xdr:row>95</xdr:row>
      <xdr:rowOff>162354</xdr:rowOff>
    </xdr:to>
    <xdr:cxnSp macro="">
      <xdr:nvCxnSpPr>
        <xdr:cNvPr id="244" name="直線コネクタ 243"/>
        <xdr:cNvCxnSpPr/>
      </xdr:nvCxnSpPr>
      <xdr:spPr>
        <a:xfrm>
          <a:off x="1130300" y="15954316"/>
          <a:ext cx="889000" cy="49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77995</xdr:rowOff>
    </xdr:from>
    <xdr:to>
      <xdr:col>3</xdr:col>
      <xdr:colOff>3175</xdr:colOff>
      <xdr:row>98</xdr:row>
      <xdr:rowOff>8145</xdr:rowOff>
    </xdr:to>
    <xdr:sp macro="" textlink="">
      <xdr:nvSpPr>
        <xdr:cNvPr id="245" name="フローチャート : 判断 244"/>
        <xdr:cNvSpPr/>
      </xdr:nvSpPr>
      <xdr:spPr>
        <a:xfrm>
          <a:off x="1968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170722</xdr:rowOff>
    </xdr:from>
    <xdr:ext cx="534377" cy="259045"/>
    <xdr:sp macro="" textlink="">
      <xdr:nvSpPr>
        <xdr:cNvPr id="246" name="テキスト ボックス 245"/>
        <xdr:cNvSpPr txBox="1"/>
      </xdr:nvSpPr>
      <xdr:spPr>
        <a:xfrm>
          <a:off x="1752111" y="168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37877</xdr:rowOff>
    </xdr:from>
    <xdr:to>
      <xdr:col>1</xdr:col>
      <xdr:colOff>485775</xdr:colOff>
      <xdr:row>97</xdr:row>
      <xdr:rowOff>139477</xdr:rowOff>
    </xdr:to>
    <xdr:sp macro="" textlink="">
      <xdr:nvSpPr>
        <xdr:cNvPr id="247" name="フローチャート : 判断 246"/>
        <xdr:cNvSpPr/>
      </xdr:nvSpPr>
      <xdr:spPr>
        <a:xfrm>
          <a:off x="1079500" y="166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130604</xdr:rowOff>
    </xdr:from>
    <xdr:ext cx="534377" cy="259045"/>
    <xdr:sp macro="" textlink="">
      <xdr:nvSpPr>
        <xdr:cNvPr id="248" name="テキスト ボックス 247"/>
        <xdr:cNvSpPr txBox="1"/>
      </xdr:nvSpPr>
      <xdr:spPr>
        <a:xfrm>
          <a:off x="863111" y="167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137730</xdr:rowOff>
    </xdr:from>
    <xdr:to>
      <xdr:col>6</xdr:col>
      <xdr:colOff>561975</xdr:colOff>
      <xdr:row>96</xdr:row>
      <xdr:rowOff>67880</xdr:rowOff>
    </xdr:to>
    <xdr:sp macro="" textlink="">
      <xdr:nvSpPr>
        <xdr:cNvPr id="254" name="円/楕円 253"/>
        <xdr:cNvSpPr/>
      </xdr:nvSpPr>
      <xdr:spPr>
        <a:xfrm>
          <a:off x="4584700" y="164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160607</xdr:rowOff>
    </xdr:from>
    <xdr:ext cx="534377" cy="259045"/>
    <xdr:sp macro="" textlink="">
      <xdr:nvSpPr>
        <xdr:cNvPr id="255" name="衛生費該当値テキスト"/>
        <xdr:cNvSpPr txBox="1"/>
      </xdr:nvSpPr>
      <xdr:spPr>
        <a:xfrm>
          <a:off x="4686300" y="1627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40,364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137111</xdr:rowOff>
    </xdr:from>
    <xdr:to>
      <xdr:col>5</xdr:col>
      <xdr:colOff>409575</xdr:colOff>
      <xdr:row>95</xdr:row>
      <xdr:rowOff>67261</xdr:rowOff>
    </xdr:to>
    <xdr:sp macro="" textlink="">
      <xdr:nvSpPr>
        <xdr:cNvPr id="256" name="円/楕円 255"/>
        <xdr:cNvSpPr/>
      </xdr:nvSpPr>
      <xdr:spPr>
        <a:xfrm>
          <a:off x="3746500" y="1625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83788</xdr:rowOff>
    </xdr:from>
    <xdr:ext cx="534377" cy="259045"/>
    <xdr:sp macro="" textlink="">
      <xdr:nvSpPr>
        <xdr:cNvPr id="257" name="テキスト ボックス 256"/>
        <xdr:cNvSpPr txBox="1"/>
      </xdr:nvSpPr>
      <xdr:spPr>
        <a:xfrm>
          <a:off x="3530111" y="1602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161846</xdr:rowOff>
    </xdr:from>
    <xdr:to>
      <xdr:col>4</xdr:col>
      <xdr:colOff>206375</xdr:colOff>
      <xdr:row>95</xdr:row>
      <xdr:rowOff>91996</xdr:rowOff>
    </xdr:to>
    <xdr:sp macro="" textlink="">
      <xdr:nvSpPr>
        <xdr:cNvPr id="258" name="円/楕円 257"/>
        <xdr:cNvSpPr/>
      </xdr:nvSpPr>
      <xdr:spPr>
        <a:xfrm>
          <a:off x="2857500" y="1627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108523</xdr:rowOff>
    </xdr:from>
    <xdr:ext cx="534377" cy="259045"/>
    <xdr:sp macro="" textlink="">
      <xdr:nvSpPr>
        <xdr:cNvPr id="259" name="テキスト ボックス 258"/>
        <xdr:cNvSpPr txBox="1"/>
      </xdr:nvSpPr>
      <xdr:spPr>
        <a:xfrm>
          <a:off x="2641111" y="1605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111554</xdr:rowOff>
    </xdr:from>
    <xdr:to>
      <xdr:col>3</xdr:col>
      <xdr:colOff>3175</xdr:colOff>
      <xdr:row>96</xdr:row>
      <xdr:rowOff>41704</xdr:rowOff>
    </xdr:to>
    <xdr:sp macro="" textlink="">
      <xdr:nvSpPr>
        <xdr:cNvPr id="260" name="円/楕円 259"/>
        <xdr:cNvSpPr/>
      </xdr:nvSpPr>
      <xdr:spPr>
        <a:xfrm>
          <a:off x="1968500" y="163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58231</xdr:rowOff>
    </xdr:from>
    <xdr:ext cx="534377" cy="259045"/>
    <xdr:sp macro="" textlink="">
      <xdr:nvSpPr>
        <xdr:cNvPr id="261" name="テキスト ボックス 260"/>
        <xdr:cNvSpPr txBox="1"/>
      </xdr:nvSpPr>
      <xdr:spPr>
        <a:xfrm>
          <a:off x="1752111" y="161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41,509</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130116</xdr:rowOff>
    </xdr:from>
    <xdr:to>
      <xdr:col>1</xdr:col>
      <xdr:colOff>485775</xdr:colOff>
      <xdr:row>93</xdr:row>
      <xdr:rowOff>60266</xdr:rowOff>
    </xdr:to>
    <xdr:sp macro="" textlink="">
      <xdr:nvSpPr>
        <xdr:cNvPr id="262" name="円/楕円 261"/>
        <xdr:cNvSpPr/>
      </xdr:nvSpPr>
      <xdr:spPr>
        <a:xfrm>
          <a:off x="1079500" y="159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76793</xdr:rowOff>
    </xdr:from>
    <xdr:ext cx="534377" cy="259045"/>
    <xdr:sp macro="" textlink="">
      <xdr:nvSpPr>
        <xdr:cNvPr id="263" name="テキスト ボックス 262"/>
        <xdr:cNvSpPr txBox="1"/>
      </xdr:nvSpPr>
      <xdr:spPr>
        <a:xfrm>
          <a:off x="863111" y="1567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96266</xdr:rowOff>
    </xdr:from>
    <xdr:to>
      <xdr:col>15</xdr:col>
      <xdr:colOff>180340</xdr:colOff>
      <xdr:row>38</xdr:row>
      <xdr:rowOff>58318</xdr:rowOff>
    </xdr:to>
    <xdr:cxnSp macro="">
      <xdr:nvCxnSpPr>
        <xdr:cNvPr id="285" name="直線コネクタ 284"/>
        <xdr:cNvCxnSpPr/>
      </xdr:nvCxnSpPr>
      <xdr:spPr>
        <a:xfrm flipV="1">
          <a:off x="10475595" y="5411216"/>
          <a:ext cx="1270" cy="116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62145</xdr:rowOff>
    </xdr:from>
    <xdr:ext cx="378565" cy="259045"/>
    <xdr:sp macro="" textlink="">
      <xdr:nvSpPr>
        <xdr:cNvPr id="286" name="労働費最小値テキスト"/>
        <xdr:cNvSpPr txBox="1"/>
      </xdr:nvSpPr>
      <xdr:spPr>
        <a:xfrm>
          <a:off x="10528300" y="6577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15</xdr:col>
      <xdr:colOff>92075</xdr:colOff>
      <xdr:row>38</xdr:row>
      <xdr:rowOff>58318</xdr:rowOff>
    </xdr:from>
    <xdr:to>
      <xdr:col>15</xdr:col>
      <xdr:colOff>269875</xdr:colOff>
      <xdr:row>38</xdr:row>
      <xdr:rowOff>58318</xdr:rowOff>
    </xdr:to>
    <xdr:cxnSp macro="">
      <xdr:nvCxnSpPr>
        <xdr:cNvPr id="287" name="直線コネクタ 286"/>
        <xdr:cNvCxnSpPr/>
      </xdr:nvCxnSpPr>
      <xdr:spPr>
        <a:xfrm>
          <a:off x="10388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42943</xdr:rowOff>
    </xdr:from>
    <xdr:ext cx="469744" cy="259045"/>
    <xdr:sp macro="" textlink="">
      <xdr:nvSpPr>
        <xdr:cNvPr id="288" name="労働費最大値テキスト"/>
        <xdr:cNvSpPr txBox="1"/>
      </xdr:nvSpPr>
      <xdr:spPr>
        <a:xfrm>
          <a:off x="10528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2,720</a:t>
          </a:r>
          <a:endParaRPr kumimoji="1" lang="ja-JP" altLang="en-US" sz="1000" b="1">
            <a:latin typeface="ＭＳ Ｐゴシック"/>
          </a:endParaRPr>
        </a:p>
      </xdr:txBody>
    </xdr:sp>
    <xdr:clientData/>
  </xdr:oneCellAnchor>
  <xdr:twoCellAnchor>
    <xdr:from>
      <xdr:col>15</xdr:col>
      <xdr:colOff>92075</xdr:colOff>
      <xdr:row>31</xdr:row>
      <xdr:rowOff>96266</xdr:rowOff>
    </xdr:from>
    <xdr:to>
      <xdr:col>15</xdr:col>
      <xdr:colOff>269875</xdr:colOff>
      <xdr:row>31</xdr:row>
      <xdr:rowOff>96266</xdr:rowOff>
    </xdr:to>
    <xdr:cxnSp macro="">
      <xdr:nvCxnSpPr>
        <xdr:cNvPr id="289" name="直線コネクタ 288"/>
        <xdr:cNvCxnSpPr/>
      </xdr:nvCxnSpPr>
      <xdr:spPr>
        <a:xfrm>
          <a:off x="10388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74320</xdr:rowOff>
    </xdr:from>
    <xdr:to>
      <xdr:col>15</xdr:col>
      <xdr:colOff>180975</xdr:colOff>
      <xdr:row>35</xdr:row>
      <xdr:rowOff>165760</xdr:rowOff>
    </xdr:to>
    <xdr:cxnSp macro="">
      <xdr:nvCxnSpPr>
        <xdr:cNvPr id="290" name="直線コネクタ 289"/>
        <xdr:cNvCxnSpPr/>
      </xdr:nvCxnSpPr>
      <xdr:spPr>
        <a:xfrm>
          <a:off x="9639300" y="607507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70985</xdr:rowOff>
    </xdr:from>
    <xdr:ext cx="378565" cy="259045"/>
    <xdr:sp macro="" textlink="">
      <xdr:nvSpPr>
        <xdr:cNvPr id="291" name="労働費平均値テキスト"/>
        <xdr:cNvSpPr txBox="1"/>
      </xdr:nvSpPr>
      <xdr:spPr>
        <a:xfrm>
          <a:off x="10528300" y="6243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92558</xdr:rowOff>
    </xdr:from>
    <xdr:to>
      <xdr:col>15</xdr:col>
      <xdr:colOff>231775</xdr:colOff>
      <xdr:row>37</xdr:row>
      <xdr:rowOff>22708</xdr:rowOff>
    </xdr:to>
    <xdr:sp macro="" textlink="">
      <xdr:nvSpPr>
        <xdr:cNvPr id="292" name="フローチャート : 判断 291"/>
        <xdr:cNvSpPr/>
      </xdr:nvSpPr>
      <xdr:spPr>
        <a:xfrm>
          <a:off x="104267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74320</xdr:rowOff>
    </xdr:from>
    <xdr:to>
      <xdr:col>14</xdr:col>
      <xdr:colOff>28575</xdr:colOff>
      <xdr:row>35</xdr:row>
      <xdr:rowOff>82550</xdr:rowOff>
    </xdr:to>
    <xdr:cxnSp macro="">
      <xdr:nvCxnSpPr>
        <xdr:cNvPr id="293" name="直線コネクタ 292"/>
        <xdr:cNvCxnSpPr/>
      </xdr:nvCxnSpPr>
      <xdr:spPr>
        <a:xfrm flipV="1">
          <a:off x="8750300" y="60750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61011</xdr:rowOff>
    </xdr:from>
    <xdr:to>
      <xdr:col>14</xdr:col>
      <xdr:colOff>79375</xdr:colOff>
      <xdr:row>36</xdr:row>
      <xdr:rowOff>162611</xdr:rowOff>
    </xdr:to>
    <xdr:sp macro="" textlink="">
      <xdr:nvSpPr>
        <xdr:cNvPr id="294" name="フローチャート : 判断 293"/>
        <xdr:cNvSpPr/>
      </xdr:nvSpPr>
      <xdr:spPr>
        <a:xfrm>
          <a:off x="9588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153738</xdr:rowOff>
    </xdr:from>
    <xdr:ext cx="378565" cy="259045"/>
    <xdr:sp macro="" textlink="">
      <xdr:nvSpPr>
        <xdr:cNvPr id="295" name="テキスト ボックス 294"/>
        <xdr:cNvSpPr txBox="1"/>
      </xdr:nvSpPr>
      <xdr:spPr>
        <a:xfrm>
          <a:off x="9450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99924</xdr:rowOff>
    </xdr:from>
    <xdr:to>
      <xdr:col>12</xdr:col>
      <xdr:colOff>511175</xdr:colOff>
      <xdr:row>35</xdr:row>
      <xdr:rowOff>82550</xdr:rowOff>
    </xdr:to>
    <xdr:cxnSp macro="">
      <xdr:nvCxnSpPr>
        <xdr:cNvPr id="296" name="直線コネクタ 295"/>
        <xdr:cNvCxnSpPr/>
      </xdr:nvCxnSpPr>
      <xdr:spPr>
        <a:xfrm>
          <a:off x="7861300" y="5929224"/>
          <a:ext cx="889000" cy="1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26721</xdr:rowOff>
    </xdr:from>
    <xdr:to>
      <xdr:col>12</xdr:col>
      <xdr:colOff>561975</xdr:colOff>
      <xdr:row>36</xdr:row>
      <xdr:rowOff>128321</xdr:rowOff>
    </xdr:to>
    <xdr:sp macro="" textlink="">
      <xdr:nvSpPr>
        <xdr:cNvPr id="297" name="フローチャート : 判断 296"/>
        <xdr:cNvSpPr/>
      </xdr:nvSpPr>
      <xdr:spPr>
        <a:xfrm>
          <a:off x="8699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119448</xdr:rowOff>
    </xdr:from>
    <xdr:ext cx="378565" cy="259045"/>
    <xdr:sp macro="" textlink="">
      <xdr:nvSpPr>
        <xdr:cNvPr id="298" name="テキスト ボックス 297"/>
        <xdr:cNvSpPr txBox="1"/>
      </xdr:nvSpPr>
      <xdr:spPr>
        <a:xfrm>
          <a:off x="8561017" y="629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93523</xdr:rowOff>
    </xdr:from>
    <xdr:to>
      <xdr:col>11</xdr:col>
      <xdr:colOff>307975</xdr:colOff>
      <xdr:row>34</xdr:row>
      <xdr:rowOff>99924</xdr:rowOff>
    </xdr:to>
    <xdr:cxnSp macro="">
      <xdr:nvCxnSpPr>
        <xdr:cNvPr id="299" name="直線コネクタ 298"/>
        <xdr:cNvCxnSpPr/>
      </xdr:nvCxnSpPr>
      <xdr:spPr>
        <a:xfrm>
          <a:off x="6972300" y="5408473"/>
          <a:ext cx="889000" cy="5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80670</xdr:rowOff>
    </xdr:from>
    <xdr:to>
      <xdr:col>11</xdr:col>
      <xdr:colOff>358775</xdr:colOff>
      <xdr:row>36</xdr:row>
      <xdr:rowOff>10820</xdr:rowOff>
    </xdr:to>
    <xdr:sp macro="" textlink="">
      <xdr:nvSpPr>
        <xdr:cNvPr id="300" name="フローチャート : 判断 299"/>
        <xdr:cNvSpPr/>
      </xdr:nvSpPr>
      <xdr:spPr>
        <a:xfrm>
          <a:off x="7810500" y="60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1947</xdr:rowOff>
    </xdr:from>
    <xdr:ext cx="469744" cy="259045"/>
    <xdr:sp macro="" textlink="">
      <xdr:nvSpPr>
        <xdr:cNvPr id="301" name="テキスト ボックス 300"/>
        <xdr:cNvSpPr txBox="1"/>
      </xdr:nvSpPr>
      <xdr:spPr>
        <a:xfrm>
          <a:off x="7626427" y="61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49124</xdr:rowOff>
    </xdr:from>
    <xdr:to>
      <xdr:col>10</xdr:col>
      <xdr:colOff>155575</xdr:colOff>
      <xdr:row>34</xdr:row>
      <xdr:rowOff>150724</xdr:rowOff>
    </xdr:to>
    <xdr:sp macro="" textlink="">
      <xdr:nvSpPr>
        <xdr:cNvPr id="302" name="フローチャート : 判断 301"/>
        <xdr:cNvSpPr/>
      </xdr:nvSpPr>
      <xdr:spPr>
        <a:xfrm>
          <a:off x="6921500" y="587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141851</xdr:rowOff>
    </xdr:from>
    <xdr:ext cx="469744" cy="259045"/>
    <xdr:sp macro="" textlink="">
      <xdr:nvSpPr>
        <xdr:cNvPr id="303" name="テキスト ボックス 302"/>
        <xdr:cNvSpPr txBox="1"/>
      </xdr:nvSpPr>
      <xdr:spPr>
        <a:xfrm>
          <a:off x="6737427" y="59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114960</xdr:rowOff>
    </xdr:from>
    <xdr:to>
      <xdr:col>15</xdr:col>
      <xdr:colOff>231775</xdr:colOff>
      <xdr:row>36</xdr:row>
      <xdr:rowOff>45110</xdr:rowOff>
    </xdr:to>
    <xdr:sp macro="" textlink="">
      <xdr:nvSpPr>
        <xdr:cNvPr id="309" name="円/楕円 308"/>
        <xdr:cNvSpPr/>
      </xdr:nvSpPr>
      <xdr:spPr>
        <a:xfrm>
          <a:off x="104267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137837</xdr:rowOff>
    </xdr:from>
    <xdr:ext cx="469744" cy="259045"/>
    <xdr:sp macro="" textlink="">
      <xdr:nvSpPr>
        <xdr:cNvPr id="310" name="労働費該当値テキスト"/>
        <xdr:cNvSpPr txBox="1"/>
      </xdr:nvSpPr>
      <xdr:spPr>
        <a:xfrm>
          <a:off x="10528300" y="59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23520</xdr:rowOff>
    </xdr:from>
    <xdr:to>
      <xdr:col>14</xdr:col>
      <xdr:colOff>79375</xdr:colOff>
      <xdr:row>35</xdr:row>
      <xdr:rowOff>125120</xdr:rowOff>
    </xdr:to>
    <xdr:sp macro="" textlink="">
      <xdr:nvSpPr>
        <xdr:cNvPr id="311" name="円/楕円 310"/>
        <xdr:cNvSpPr/>
      </xdr:nvSpPr>
      <xdr:spPr>
        <a:xfrm>
          <a:off x="9588500" y="60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141647</xdr:rowOff>
    </xdr:from>
    <xdr:ext cx="469744" cy="259045"/>
    <xdr:sp macro="" textlink="">
      <xdr:nvSpPr>
        <xdr:cNvPr id="312" name="テキスト ボックス 311"/>
        <xdr:cNvSpPr txBox="1"/>
      </xdr:nvSpPr>
      <xdr:spPr>
        <a:xfrm>
          <a:off x="9404427" y="57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31750</xdr:rowOff>
    </xdr:from>
    <xdr:to>
      <xdr:col>12</xdr:col>
      <xdr:colOff>561975</xdr:colOff>
      <xdr:row>35</xdr:row>
      <xdr:rowOff>133350</xdr:rowOff>
    </xdr:to>
    <xdr:sp macro="" textlink="">
      <xdr:nvSpPr>
        <xdr:cNvPr id="313" name="円/楕円 312"/>
        <xdr:cNvSpPr/>
      </xdr:nvSpPr>
      <xdr:spPr>
        <a:xfrm>
          <a:off x="8699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149877</xdr:rowOff>
    </xdr:from>
    <xdr:ext cx="469744" cy="259045"/>
    <xdr:sp macro="" textlink="">
      <xdr:nvSpPr>
        <xdr:cNvPr id="314" name="テキスト ボックス 313"/>
        <xdr:cNvSpPr txBox="1"/>
      </xdr:nvSpPr>
      <xdr:spPr>
        <a:xfrm>
          <a:off x="8515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49124</xdr:rowOff>
    </xdr:from>
    <xdr:to>
      <xdr:col>11</xdr:col>
      <xdr:colOff>358775</xdr:colOff>
      <xdr:row>34</xdr:row>
      <xdr:rowOff>150724</xdr:rowOff>
    </xdr:to>
    <xdr:sp macro="" textlink="">
      <xdr:nvSpPr>
        <xdr:cNvPr id="315" name="円/楕円 314"/>
        <xdr:cNvSpPr/>
      </xdr:nvSpPr>
      <xdr:spPr>
        <a:xfrm>
          <a:off x="7810500" y="587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167251</xdr:rowOff>
    </xdr:from>
    <xdr:ext cx="469744" cy="259045"/>
    <xdr:sp macro="" textlink="">
      <xdr:nvSpPr>
        <xdr:cNvPr id="316" name="テキスト ボックス 315"/>
        <xdr:cNvSpPr txBox="1"/>
      </xdr:nvSpPr>
      <xdr:spPr>
        <a:xfrm>
          <a:off x="7626427" y="56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42723</xdr:rowOff>
    </xdr:from>
    <xdr:to>
      <xdr:col>10</xdr:col>
      <xdr:colOff>155575</xdr:colOff>
      <xdr:row>31</xdr:row>
      <xdr:rowOff>144323</xdr:rowOff>
    </xdr:to>
    <xdr:sp macro="" textlink="">
      <xdr:nvSpPr>
        <xdr:cNvPr id="317" name="円/楕円 316"/>
        <xdr:cNvSpPr/>
      </xdr:nvSpPr>
      <xdr:spPr>
        <a:xfrm>
          <a:off x="6921500" y="53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160850</xdr:rowOff>
    </xdr:from>
    <xdr:ext cx="469744" cy="259045"/>
    <xdr:sp macro="" textlink="">
      <xdr:nvSpPr>
        <xdr:cNvPr id="318" name="テキスト ボックス 317"/>
        <xdr:cNvSpPr txBox="1"/>
      </xdr:nvSpPr>
      <xdr:spPr>
        <a:xfrm>
          <a:off x="6737427" y="513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35577</xdr:rowOff>
    </xdr:from>
    <xdr:ext cx="377026" cy="259045"/>
    <xdr:sp macro="" textlink="">
      <xdr:nvSpPr>
        <xdr:cNvPr id="332" name="テキスト ボックス 331"/>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168927</xdr:rowOff>
    </xdr:from>
    <xdr:ext cx="377026" cy="259045"/>
    <xdr:sp macro="" textlink="">
      <xdr:nvSpPr>
        <xdr:cNvPr id="334" name="テキスト ボックス 333"/>
        <xdr:cNvSpPr txBox="1"/>
      </xdr:nvSpPr>
      <xdr:spPr>
        <a:xfrm>
          <a:off x="6226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130827</xdr:rowOff>
    </xdr:from>
    <xdr:ext cx="377026" cy="259045"/>
    <xdr:sp macro="" textlink="">
      <xdr:nvSpPr>
        <xdr:cNvPr id="336" name="テキスト ボックス 335"/>
        <xdr:cNvSpPr txBox="1"/>
      </xdr:nvSpPr>
      <xdr:spPr>
        <a:xfrm>
          <a:off x="6226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92727</xdr:rowOff>
    </xdr:from>
    <xdr:ext cx="377026" cy="259045"/>
    <xdr:sp macro="" textlink="">
      <xdr:nvSpPr>
        <xdr:cNvPr id="338" name="テキスト ボックス 337"/>
        <xdr:cNvSpPr txBox="1"/>
      </xdr:nvSpPr>
      <xdr:spPr>
        <a:xfrm>
          <a:off x="6226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0" name="テキスト ボックス 339"/>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13970</xdr:rowOff>
    </xdr:from>
    <xdr:to>
      <xdr:col>15</xdr:col>
      <xdr:colOff>180340</xdr:colOff>
      <xdr:row>59</xdr:row>
      <xdr:rowOff>44450</xdr:rowOff>
    </xdr:to>
    <xdr:cxnSp macro="">
      <xdr:nvCxnSpPr>
        <xdr:cNvPr id="342" name="直線コネクタ 341"/>
        <xdr:cNvCxnSpPr/>
      </xdr:nvCxnSpPr>
      <xdr:spPr>
        <a:xfrm flipV="1">
          <a:off x="10475595" y="8586470"/>
          <a:ext cx="127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48277</xdr:rowOff>
    </xdr:from>
    <xdr:ext cx="249299" cy="259045"/>
    <xdr:sp macro="" textlink="">
      <xdr:nvSpPr>
        <xdr:cNvPr id="343"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44450</xdr:rowOff>
    </xdr:from>
    <xdr:to>
      <xdr:col>15</xdr:col>
      <xdr:colOff>269875</xdr:colOff>
      <xdr:row>59</xdr:row>
      <xdr:rowOff>44450</xdr:rowOff>
    </xdr:to>
    <xdr:cxnSp macro="">
      <xdr:nvCxnSpPr>
        <xdr:cNvPr id="344" name="直線コネクタ 343"/>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132097</xdr:rowOff>
    </xdr:from>
    <xdr:ext cx="378565" cy="259045"/>
    <xdr:sp macro="" textlink="">
      <xdr:nvSpPr>
        <xdr:cNvPr id="345" name="農林水産業費最大値テキスト"/>
        <xdr:cNvSpPr txBox="1"/>
      </xdr:nvSpPr>
      <xdr:spPr>
        <a:xfrm>
          <a:off x="10528300" y="8361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15</xdr:col>
      <xdr:colOff>92075</xdr:colOff>
      <xdr:row>50</xdr:row>
      <xdr:rowOff>13970</xdr:rowOff>
    </xdr:from>
    <xdr:to>
      <xdr:col>15</xdr:col>
      <xdr:colOff>269875</xdr:colOff>
      <xdr:row>50</xdr:row>
      <xdr:rowOff>13970</xdr:rowOff>
    </xdr:to>
    <xdr:cxnSp macro="">
      <xdr:nvCxnSpPr>
        <xdr:cNvPr id="346" name="直線コネクタ 345"/>
        <xdr:cNvCxnSpPr/>
      </xdr:nvCxnSpPr>
      <xdr:spPr>
        <a:xfrm>
          <a:off x="10388600" y="858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44450</xdr:rowOff>
    </xdr:from>
    <xdr:to>
      <xdr:col>15</xdr:col>
      <xdr:colOff>180975</xdr:colOff>
      <xdr:row>59</xdr:row>
      <xdr:rowOff>44450</xdr:rowOff>
    </xdr:to>
    <xdr:cxnSp macro="">
      <xdr:nvCxnSpPr>
        <xdr:cNvPr id="347" name="直線コネクタ 346"/>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81297</xdr:rowOff>
    </xdr:from>
    <xdr:ext cx="378565" cy="259045"/>
    <xdr:sp macro="" textlink="">
      <xdr:nvSpPr>
        <xdr:cNvPr id="348" name="農林水産業費平均値テキスト"/>
        <xdr:cNvSpPr txBox="1"/>
      </xdr:nvSpPr>
      <xdr:spPr>
        <a:xfrm>
          <a:off x="10528300" y="95110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58420</xdr:rowOff>
    </xdr:from>
    <xdr:to>
      <xdr:col>15</xdr:col>
      <xdr:colOff>231775</xdr:colOff>
      <xdr:row>56</xdr:row>
      <xdr:rowOff>160020</xdr:rowOff>
    </xdr:to>
    <xdr:sp macro="" textlink="">
      <xdr:nvSpPr>
        <xdr:cNvPr id="349" name="フローチャート : 判断 348"/>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44450</xdr:rowOff>
    </xdr:from>
    <xdr:to>
      <xdr:col>14</xdr:col>
      <xdr:colOff>28575</xdr:colOff>
      <xdr:row>59</xdr:row>
      <xdr:rowOff>44450</xdr:rowOff>
    </xdr:to>
    <xdr:cxnSp macro="">
      <xdr:nvCxnSpPr>
        <xdr:cNvPr id="350" name="直線コネクタ 349"/>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35560</xdr:rowOff>
    </xdr:from>
    <xdr:to>
      <xdr:col>14</xdr:col>
      <xdr:colOff>79375</xdr:colOff>
      <xdr:row>56</xdr:row>
      <xdr:rowOff>137160</xdr:rowOff>
    </xdr:to>
    <xdr:sp macro="" textlink="">
      <xdr:nvSpPr>
        <xdr:cNvPr id="351" name="フローチャート : 判断 350"/>
        <xdr:cNvSpPr/>
      </xdr:nvSpPr>
      <xdr:spPr>
        <a:xfrm>
          <a:off x="9588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54</xdr:row>
      <xdr:rowOff>153687</xdr:rowOff>
    </xdr:from>
    <xdr:ext cx="378565" cy="259045"/>
    <xdr:sp macro="" textlink="">
      <xdr:nvSpPr>
        <xdr:cNvPr id="352" name="テキスト ボックス 351"/>
        <xdr:cNvSpPr txBox="1"/>
      </xdr:nvSpPr>
      <xdr:spPr>
        <a:xfrm>
          <a:off x="9450017" y="941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44450</xdr:rowOff>
    </xdr:from>
    <xdr:to>
      <xdr:col>12</xdr:col>
      <xdr:colOff>511175</xdr:colOff>
      <xdr:row>59</xdr:row>
      <xdr:rowOff>44450</xdr:rowOff>
    </xdr:to>
    <xdr:cxnSp macro="">
      <xdr:nvCxnSpPr>
        <xdr:cNvPr id="353" name="直線コネクタ 352"/>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96520</xdr:rowOff>
    </xdr:from>
    <xdr:to>
      <xdr:col>12</xdr:col>
      <xdr:colOff>561975</xdr:colOff>
      <xdr:row>57</xdr:row>
      <xdr:rowOff>26670</xdr:rowOff>
    </xdr:to>
    <xdr:sp macro="" textlink="">
      <xdr:nvSpPr>
        <xdr:cNvPr id="354" name="フローチャート : 判断 353"/>
        <xdr:cNvSpPr/>
      </xdr:nvSpPr>
      <xdr:spPr>
        <a:xfrm>
          <a:off x="8699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55</xdr:row>
      <xdr:rowOff>43197</xdr:rowOff>
    </xdr:from>
    <xdr:ext cx="378565" cy="259045"/>
    <xdr:sp macro="" textlink="">
      <xdr:nvSpPr>
        <xdr:cNvPr id="355" name="テキスト ボックス 354"/>
        <xdr:cNvSpPr txBox="1"/>
      </xdr:nvSpPr>
      <xdr:spPr>
        <a:xfrm>
          <a:off x="8561017" y="9472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44450</xdr:rowOff>
    </xdr:from>
    <xdr:to>
      <xdr:col>11</xdr:col>
      <xdr:colOff>307975</xdr:colOff>
      <xdr:row>59</xdr:row>
      <xdr:rowOff>44450</xdr:rowOff>
    </xdr:to>
    <xdr:cxnSp macro="">
      <xdr:nvCxnSpPr>
        <xdr:cNvPr id="356" name="直線コネクタ 355"/>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104140</xdr:rowOff>
    </xdr:from>
    <xdr:to>
      <xdr:col>11</xdr:col>
      <xdr:colOff>358775</xdr:colOff>
      <xdr:row>57</xdr:row>
      <xdr:rowOff>34290</xdr:rowOff>
    </xdr:to>
    <xdr:sp macro="" textlink="">
      <xdr:nvSpPr>
        <xdr:cNvPr id="357" name="フローチャート : 判断 356"/>
        <xdr:cNvSpPr/>
      </xdr:nvSpPr>
      <xdr:spPr>
        <a:xfrm>
          <a:off x="7810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55</xdr:row>
      <xdr:rowOff>50817</xdr:rowOff>
    </xdr:from>
    <xdr:ext cx="378565" cy="259045"/>
    <xdr:sp macro="" textlink="">
      <xdr:nvSpPr>
        <xdr:cNvPr id="358" name="テキスト ボックス 357"/>
        <xdr:cNvSpPr txBox="1"/>
      </xdr:nvSpPr>
      <xdr:spPr>
        <a:xfrm>
          <a:off x="7672017" y="948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77470</xdr:rowOff>
    </xdr:from>
    <xdr:to>
      <xdr:col>10</xdr:col>
      <xdr:colOff>155575</xdr:colOff>
      <xdr:row>55</xdr:row>
      <xdr:rowOff>7620</xdr:rowOff>
    </xdr:to>
    <xdr:sp macro="" textlink="">
      <xdr:nvSpPr>
        <xdr:cNvPr id="359" name="フローチャート : 判断 358"/>
        <xdr:cNvSpPr/>
      </xdr:nvSpPr>
      <xdr:spPr>
        <a:xfrm>
          <a:off x="6921500" y="933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53</xdr:row>
      <xdr:rowOff>24147</xdr:rowOff>
    </xdr:from>
    <xdr:ext cx="378565" cy="259045"/>
    <xdr:sp macro="" textlink="">
      <xdr:nvSpPr>
        <xdr:cNvPr id="360" name="テキスト ボックス 359"/>
        <xdr:cNvSpPr txBox="1"/>
      </xdr:nvSpPr>
      <xdr:spPr>
        <a:xfrm>
          <a:off x="6783017" y="911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165100</xdr:rowOff>
    </xdr:from>
    <xdr:to>
      <xdr:col>15</xdr:col>
      <xdr:colOff>231775</xdr:colOff>
      <xdr:row>59</xdr:row>
      <xdr:rowOff>95250</xdr:rowOff>
    </xdr:to>
    <xdr:sp macro="" textlink="">
      <xdr:nvSpPr>
        <xdr:cNvPr id="366" name="円/楕円 365"/>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80027</xdr:rowOff>
    </xdr:from>
    <xdr:ext cx="249299" cy="259045"/>
    <xdr:sp macro="" textlink="">
      <xdr:nvSpPr>
        <xdr:cNvPr id="367"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165100</xdr:rowOff>
    </xdr:from>
    <xdr:to>
      <xdr:col>14</xdr:col>
      <xdr:colOff>79375</xdr:colOff>
      <xdr:row>59</xdr:row>
      <xdr:rowOff>95250</xdr:rowOff>
    </xdr:to>
    <xdr:sp macro="" textlink="">
      <xdr:nvSpPr>
        <xdr:cNvPr id="368" name="円/楕円 367"/>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59</xdr:row>
      <xdr:rowOff>86377</xdr:rowOff>
    </xdr:from>
    <xdr:ext cx="249299" cy="259045"/>
    <xdr:sp macro="" textlink="">
      <xdr:nvSpPr>
        <xdr:cNvPr id="369" name="テキスト ボックス 368"/>
        <xdr:cNvSpPr txBox="1"/>
      </xdr:nvSpPr>
      <xdr:spPr>
        <a:xfrm>
          <a:off x="9514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165100</xdr:rowOff>
    </xdr:from>
    <xdr:to>
      <xdr:col>12</xdr:col>
      <xdr:colOff>561975</xdr:colOff>
      <xdr:row>59</xdr:row>
      <xdr:rowOff>95250</xdr:rowOff>
    </xdr:to>
    <xdr:sp macro="" textlink="">
      <xdr:nvSpPr>
        <xdr:cNvPr id="370" name="円/楕円 369"/>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59</xdr:row>
      <xdr:rowOff>86377</xdr:rowOff>
    </xdr:from>
    <xdr:ext cx="249299" cy="259045"/>
    <xdr:sp macro="" textlink="">
      <xdr:nvSpPr>
        <xdr:cNvPr id="371" name="テキスト ボックス 370"/>
        <xdr:cNvSpPr txBox="1"/>
      </xdr:nvSpPr>
      <xdr:spPr>
        <a:xfrm>
          <a:off x="8625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165100</xdr:rowOff>
    </xdr:from>
    <xdr:to>
      <xdr:col>11</xdr:col>
      <xdr:colOff>358775</xdr:colOff>
      <xdr:row>59</xdr:row>
      <xdr:rowOff>95250</xdr:rowOff>
    </xdr:to>
    <xdr:sp macro="" textlink="">
      <xdr:nvSpPr>
        <xdr:cNvPr id="372" name="円/楕円 371"/>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59</xdr:row>
      <xdr:rowOff>86377</xdr:rowOff>
    </xdr:from>
    <xdr:ext cx="249299" cy="259045"/>
    <xdr:sp macro="" textlink="">
      <xdr:nvSpPr>
        <xdr:cNvPr id="373" name="テキスト ボックス 372"/>
        <xdr:cNvSpPr txBox="1"/>
      </xdr:nvSpPr>
      <xdr:spPr>
        <a:xfrm>
          <a:off x="773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165100</xdr:rowOff>
    </xdr:from>
    <xdr:to>
      <xdr:col>10</xdr:col>
      <xdr:colOff>155575</xdr:colOff>
      <xdr:row>59</xdr:row>
      <xdr:rowOff>95250</xdr:rowOff>
    </xdr:to>
    <xdr:sp macro="" textlink="">
      <xdr:nvSpPr>
        <xdr:cNvPr id="374" name="円/楕円 373"/>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59</xdr:row>
      <xdr:rowOff>86377</xdr:rowOff>
    </xdr:from>
    <xdr:ext cx="249299" cy="259045"/>
    <xdr:sp macro="" textlink="">
      <xdr:nvSpPr>
        <xdr:cNvPr id="375" name="テキスト ボックス 374"/>
        <xdr:cNvSpPr txBox="1"/>
      </xdr:nvSpPr>
      <xdr:spPr>
        <a:xfrm>
          <a:off x="684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98735</xdr:rowOff>
    </xdr:from>
    <xdr:to>
      <xdr:col>15</xdr:col>
      <xdr:colOff>180340</xdr:colOff>
      <xdr:row>78</xdr:row>
      <xdr:rowOff>47482</xdr:rowOff>
    </xdr:to>
    <xdr:cxnSp macro="">
      <xdr:nvCxnSpPr>
        <xdr:cNvPr id="397" name="直線コネクタ 396"/>
        <xdr:cNvCxnSpPr/>
      </xdr:nvCxnSpPr>
      <xdr:spPr>
        <a:xfrm flipV="1">
          <a:off x="10475595" y="12271685"/>
          <a:ext cx="1270" cy="114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51309</xdr:rowOff>
    </xdr:from>
    <xdr:ext cx="469744" cy="259045"/>
    <xdr:sp macro="" textlink="">
      <xdr:nvSpPr>
        <xdr:cNvPr id="398" name="商工費最小値テキスト"/>
        <xdr:cNvSpPr txBox="1"/>
      </xdr:nvSpPr>
      <xdr:spPr>
        <a:xfrm>
          <a:off x="10528300" y="1342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a:t>
          </a:r>
          <a:endParaRPr kumimoji="1" lang="ja-JP" altLang="en-US" sz="1000" b="1">
            <a:latin typeface="ＭＳ Ｐゴシック"/>
          </a:endParaRPr>
        </a:p>
      </xdr:txBody>
    </xdr:sp>
    <xdr:clientData/>
  </xdr:oneCellAnchor>
  <xdr:twoCellAnchor>
    <xdr:from>
      <xdr:col>15</xdr:col>
      <xdr:colOff>92075</xdr:colOff>
      <xdr:row>78</xdr:row>
      <xdr:rowOff>47482</xdr:rowOff>
    </xdr:from>
    <xdr:to>
      <xdr:col>15</xdr:col>
      <xdr:colOff>269875</xdr:colOff>
      <xdr:row>78</xdr:row>
      <xdr:rowOff>47482</xdr:rowOff>
    </xdr:to>
    <xdr:cxnSp macro="">
      <xdr:nvCxnSpPr>
        <xdr:cNvPr id="399" name="直線コネクタ 398"/>
        <xdr:cNvCxnSpPr/>
      </xdr:nvCxnSpPr>
      <xdr:spPr>
        <a:xfrm>
          <a:off x="10388600" y="134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45412</xdr:rowOff>
    </xdr:from>
    <xdr:ext cx="534377" cy="259045"/>
    <xdr:sp macro="" textlink="">
      <xdr:nvSpPr>
        <xdr:cNvPr id="400" name="商工費最大値テキスト"/>
        <xdr:cNvSpPr txBox="1"/>
      </xdr:nvSpPr>
      <xdr:spPr>
        <a:xfrm>
          <a:off x="10528300" y="120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27,146</a:t>
          </a:r>
          <a:endParaRPr kumimoji="1" lang="ja-JP" altLang="en-US" sz="1000" b="1">
            <a:latin typeface="ＭＳ Ｐゴシック"/>
          </a:endParaRPr>
        </a:p>
      </xdr:txBody>
    </xdr:sp>
    <xdr:clientData/>
  </xdr:oneCellAnchor>
  <xdr:twoCellAnchor>
    <xdr:from>
      <xdr:col>15</xdr:col>
      <xdr:colOff>92075</xdr:colOff>
      <xdr:row>71</xdr:row>
      <xdr:rowOff>98735</xdr:rowOff>
    </xdr:from>
    <xdr:to>
      <xdr:col>15</xdr:col>
      <xdr:colOff>269875</xdr:colOff>
      <xdr:row>71</xdr:row>
      <xdr:rowOff>98735</xdr:rowOff>
    </xdr:to>
    <xdr:cxnSp macro="">
      <xdr:nvCxnSpPr>
        <xdr:cNvPr id="401" name="直線コネクタ 400"/>
        <xdr:cNvCxnSpPr/>
      </xdr:nvCxnSpPr>
      <xdr:spPr>
        <a:xfrm>
          <a:off x="10388600" y="122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170058</xdr:rowOff>
    </xdr:from>
    <xdr:to>
      <xdr:col>15</xdr:col>
      <xdr:colOff>180975</xdr:colOff>
      <xdr:row>76</xdr:row>
      <xdr:rowOff>81910</xdr:rowOff>
    </xdr:to>
    <xdr:cxnSp macro="">
      <xdr:nvCxnSpPr>
        <xdr:cNvPr id="402" name="直線コネクタ 401"/>
        <xdr:cNvCxnSpPr/>
      </xdr:nvCxnSpPr>
      <xdr:spPr>
        <a:xfrm>
          <a:off x="9639300" y="13028808"/>
          <a:ext cx="8382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14657</xdr:rowOff>
    </xdr:from>
    <xdr:ext cx="469744" cy="259045"/>
    <xdr:sp macro="" textlink="">
      <xdr:nvSpPr>
        <xdr:cNvPr id="403" name="商工費平均値テキスト"/>
        <xdr:cNvSpPr txBox="1"/>
      </xdr:nvSpPr>
      <xdr:spPr>
        <a:xfrm>
          <a:off x="10528300" y="13216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36230</xdr:rowOff>
    </xdr:from>
    <xdr:to>
      <xdr:col>15</xdr:col>
      <xdr:colOff>231775</xdr:colOff>
      <xdr:row>77</xdr:row>
      <xdr:rowOff>137830</xdr:rowOff>
    </xdr:to>
    <xdr:sp macro="" textlink="">
      <xdr:nvSpPr>
        <xdr:cNvPr id="404" name="フローチャート : 判断 403"/>
        <xdr:cNvSpPr/>
      </xdr:nvSpPr>
      <xdr:spPr>
        <a:xfrm>
          <a:off x="104267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153050</xdr:rowOff>
    </xdr:from>
    <xdr:to>
      <xdr:col>14</xdr:col>
      <xdr:colOff>28575</xdr:colOff>
      <xdr:row>75</xdr:row>
      <xdr:rowOff>170058</xdr:rowOff>
    </xdr:to>
    <xdr:cxnSp macro="">
      <xdr:nvCxnSpPr>
        <xdr:cNvPr id="405" name="直線コネクタ 404"/>
        <xdr:cNvCxnSpPr/>
      </xdr:nvCxnSpPr>
      <xdr:spPr>
        <a:xfrm>
          <a:off x="8750300" y="13011800"/>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49764</xdr:rowOff>
    </xdr:from>
    <xdr:to>
      <xdr:col>14</xdr:col>
      <xdr:colOff>79375</xdr:colOff>
      <xdr:row>77</xdr:row>
      <xdr:rowOff>151364</xdr:rowOff>
    </xdr:to>
    <xdr:sp macro="" textlink="">
      <xdr:nvSpPr>
        <xdr:cNvPr id="406" name="フローチャート : 判断 405"/>
        <xdr:cNvSpPr/>
      </xdr:nvSpPr>
      <xdr:spPr>
        <a:xfrm>
          <a:off x="9588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142491</xdr:rowOff>
    </xdr:from>
    <xdr:ext cx="469744" cy="259045"/>
    <xdr:sp macro="" textlink="">
      <xdr:nvSpPr>
        <xdr:cNvPr id="407" name="テキスト ボックス 406"/>
        <xdr:cNvSpPr txBox="1"/>
      </xdr:nvSpPr>
      <xdr:spPr>
        <a:xfrm>
          <a:off x="9404427"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141254</xdr:rowOff>
    </xdr:from>
    <xdr:to>
      <xdr:col>12</xdr:col>
      <xdr:colOff>511175</xdr:colOff>
      <xdr:row>75</xdr:row>
      <xdr:rowOff>153050</xdr:rowOff>
    </xdr:to>
    <xdr:cxnSp macro="">
      <xdr:nvCxnSpPr>
        <xdr:cNvPr id="408" name="直線コネクタ 407"/>
        <xdr:cNvCxnSpPr/>
      </xdr:nvCxnSpPr>
      <xdr:spPr>
        <a:xfrm>
          <a:off x="7861300" y="13000004"/>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42357</xdr:rowOff>
    </xdr:from>
    <xdr:to>
      <xdr:col>12</xdr:col>
      <xdr:colOff>561975</xdr:colOff>
      <xdr:row>77</xdr:row>
      <xdr:rowOff>143957</xdr:rowOff>
    </xdr:to>
    <xdr:sp macro="" textlink="">
      <xdr:nvSpPr>
        <xdr:cNvPr id="409" name="フローチャート : 判断 408"/>
        <xdr:cNvSpPr/>
      </xdr:nvSpPr>
      <xdr:spPr>
        <a:xfrm>
          <a:off x="8699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135084</xdr:rowOff>
    </xdr:from>
    <xdr:ext cx="469744" cy="259045"/>
    <xdr:sp macro="" textlink="">
      <xdr:nvSpPr>
        <xdr:cNvPr id="410" name="テキスト ボックス 409"/>
        <xdr:cNvSpPr txBox="1"/>
      </xdr:nvSpPr>
      <xdr:spPr>
        <a:xfrm>
          <a:off x="8515427"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133071</xdr:rowOff>
    </xdr:from>
    <xdr:to>
      <xdr:col>11</xdr:col>
      <xdr:colOff>307975</xdr:colOff>
      <xdr:row>75</xdr:row>
      <xdr:rowOff>141254</xdr:rowOff>
    </xdr:to>
    <xdr:cxnSp macro="">
      <xdr:nvCxnSpPr>
        <xdr:cNvPr id="411" name="直線コネクタ 410"/>
        <xdr:cNvCxnSpPr/>
      </xdr:nvCxnSpPr>
      <xdr:spPr>
        <a:xfrm>
          <a:off x="6972300" y="12648921"/>
          <a:ext cx="889000" cy="35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26904</xdr:rowOff>
    </xdr:from>
    <xdr:to>
      <xdr:col>11</xdr:col>
      <xdr:colOff>358775</xdr:colOff>
      <xdr:row>77</xdr:row>
      <xdr:rowOff>128504</xdr:rowOff>
    </xdr:to>
    <xdr:sp macro="" textlink="">
      <xdr:nvSpPr>
        <xdr:cNvPr id="412" name="フローチャート : 判断 411"/>
        <xdr:cNvSpPr/>
      </xdr:nvSpPr>
      <xdr:spPr>
        <a:xfrm>
          <a:off x="7810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119631</xdr:rowOff>
    </xdr:from>
    <xdr:ext cx="469744" cy="259045"/>
    <xdr:sp macro="" textlink="">
      <xdr:nvSpPr>
        <xdr:cNvPr id="413" name="テキスト ボックス 412"/>
        <xdr:cNvSpPr txBox="1"/>
      </xdr:nvSpPr>
      <xdr:spPr>
        <a:xfrm>
          <a:off x="7626427" y="1332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149571</xdr:rowOff>
    </xdr:from>
    <xdr:to>
      <xdr:col>10</xdr:col>
      <xdr:colOff>155575</xdr:colOff>
      <xdr:row>77</xdr:row>
      <xdr:rowOff>79721</xdr:rowOff>
    </xdr:to>
    <xdr:sp macro="" textlink="">
      <xdr:nvSpPr>
        <xdr:cNvPr id="414" name="フローチャート : 判断 413"/>
        <xdr:cNvSpPr/>
      </xdr:nvSpPr>
      <xdr:spPr>
        <a:xfrm>
          <a:off x="6921500" y="1317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70848</xdr:rowOff>
    </xdr:from>
    <xdr:ext cx="469744" cy="259045"/>
    <xdr:sp macro="" textlink="">
      <xdr:nvSpPr>
        <xdr:cNvPr id="415" name="テキスト ボックス 414"/>
        <xdr:cNvSpPr txBox="1"/>
      </xdr:nvSpPr>
      <xdr:spPr>
        <a:xfrm>
          <a:off x="6737427" y="132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31110</xdr:rowOff>
    </xdr:from>
    <xdr:to>
      <xdr:col>15</xdr:col>
      <xdr:colOff>231775</xdr:colOff>
      <xdr:row>76</xdr:row>
      <xdr:rowOff>132710</xdr:rowOff>
    </xdr:to>
    <xdr:sp macro="" textlink="">
      <xdr:nvSpPr>
        <xdr:cNvPr id="421" name="円/楕円 420"/>
        <xdr:cNvSpPr/>
      </xdr:nvSpPr>
      <xdr:spPr>
        <a:xfrm>
          <a:off x="10426700" y="130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53987</xdr:rowOff>
    </xdr:from>
    <xdr:ext cx="469744" cy="259045"/>
    <xdr:sp macro="" textlink="">
      <xdr:nvSpPr>
        <xdr:cNvPr id="422" name="商工費該当値テキスト"/>
        <xdr:cNvSpPr txBox="1"/>
      </xdr:nvSpPr>
      <xdr:spPr>
        <a:xfrm>
          <a:off x="10528300" y="1291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119258</xdr:rowOff>
    </xdr:from>
    <xdr:to>
      <xdr:col>14</xdr:col>
      <xdr:colOff>79375</xdr:colOff>
      <xdr:row>76</xdr:row>
      <xdr:rowOff>49408</xdr:rowOff>
    </xdr:to>
    <xdr:sp macro="" textlink="">
      <xdr:nvSpPr>
        <xdr:cNvPr id="423" name="円/楕円 422"/>
        <xdr:cNvSpPr/>
      </xdr:nvSpPr>
      <xdr:spPr>
        <a:xfrm>
          <a:off x="9588500" y="129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65935</xdr:rowOff>
    </xdr:from>
    <xdr:ext cx="534377" cy="259045"/>
    <xdr:sp macro="" textlink="">
      <xdr:nvSpPr>
        <xdr:cNvPr id="424" name="テキスト ボックス 423"/>
        <xdr:cNvSpPr txBox="1"/>
      </xdr:nvSpPr>
      <xdr:spPr>
        <a:xfrm>
          <a:off x="9372111" y="1275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102250</xdr:rowOff>
    </xdr:from>
    <xdr:to>
      <xdr:col>12</xdr:col>
      <xdr:colOff>561975</xdr:colOff>
      <xdr:row>76</xdr:row>
      <xdr:rowOff>32401</xdr:rowOff>
    </xdr:to>
    <xdr:sp macro="" textlink="">
      <xdr:nvSpPr>
        <xdr:cNvPr id="425" name="円/楕円 424"/>
        <xdr:cNvSpPr/>
      </xdr:nvSpPr>
      <xdr:spPr>
        <a:xfrm>
          <a:off x="8699500" y="129610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48927</xdr:rowOff>
    </xdr:from>
    <xdr:ext cx="534377" cy="259045"/>
    <xdr:sp macro="" textlink="">
      <xdr:nvSpPr>
        <xdr:cNvPr id="426" name="テキスト ボックス 425"/>
        <xdr:cNvSpPr txBox="1"/>
      </xdr:nvSpPr>
      <xdr:spPr>
        <a:xfrm>
          <a:off x="8483111" y="127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10,958</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90454</xdr:rowOff>
    </xdr:from>
    <xdr:to>
      <xdr:col>11</xdr:col>
      <xdr:colOff>358775</xdr:colOff>
      <xdr:row>76</xdr:row>
      <xdr:rowOff>20603</xdr:rowOff>
    </xdr:to>
    <xdr:sp macro="" textlink="">
      <xdr:nvSpPr>
        <xdr:cNvPr id="427" name="円/楕円 426"/>
        <xdr:cNvSpPr/>
      </xdr:nvSpPr>
      <xdr:spPr>
        <a:xfrm>
          <a:off x="7810500" y="12949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37131</xdr:rowOff>
    </xdr:from>
    <xdr:ext cx="534377" cy="259045"/>
    <xdr:sp macro="" textlink="">
      <xdr:nvSpPr>
        <xdr:cNvPr id="428" name="テキスト ボックス 427"/>
        <xdr:cNvSpPr txBox="1"/>
      </xdr:nvSpPr>
      <xdr:spPr>
        <a:xfrm>
          <a:off x="7594111" y="127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11,216</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82271</xdr:rowOff>
    </xdr:from>
    <xdr:to>
      <xdr:col>10</xdr:col>
      <xdr:colOff>155575</xdr:colOff>
      <xdr:row>74</xdr:row>
      <xdr:rowOff>12421</xdr:rowOff>
    </xdr:to>
    <xdr:sp macro="" textlink="">
      <xdr:nvSpPr>
        <xdr:cNvPr id="429" name="円/楕円 428"/>
        <xdr:cNvSpPr/>
      </xdr:nvSpPr>
      <xdr:spPr>
        <a:xfrm>
          <a:off x="6921500" y="1259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28948</xdr:rowOff>
    </xdr:from>
    <xdr:ext cx="534377" cy="259045"/>
    <xdr:sp macro="" textlink="">
      <xdr:nvSpPr>
        <xdr:cNvPr id="430" name="テキスト ボックス 429"/>
        <xdr:cNvSpPr txBox="1"/>
      </xdr:nvSpPr>
      <xdr:spPr>
        <a:xfrm>
          <a:off x="6705111" y="1237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33837</xdr:rowOff>
    </xdr:from>
    <xdr:to>
      <xdr:col>15</xdr:col>
      <xdr:colOff>180340</xdr:colOff>
      <xdr:row>98</xdr:row>
      <xdr:rowOff>79307</xdr:rowOff>
    </xdr:to>
    <xdr:cxnSp macro="">
      <xdr:nvCxnSpPr>
        <xdr:cNvPr id="456" name="直線コネクタ 455"/>
        <xdr:cNvCxnSpPr/>
      </xdr:nvCxnSpPr>
      <xdr:spPr>
        <a:xfrm flipV="1">
          <a:off x="10475595" y="15464337"/>
          <a:ext cx="1270" cy="141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83134</xdr:rowOff>
    </xdr:from>
    <xdr:ext cx="534377" cy="259045"/>
    <xdr:sp macro="" textlink="">
      <xdr:nvSpPr>
        <xdr:cNvPr id="457" name="土木費最小値テキスト"/>
        <xdr:cNvSpPr txBox="1"/>
      </xdr:nvSpPr>
      <xdr:spPr>
        <a:xfrm>
          <a:off x="10528300" y="168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17,548</a:t>
          </a:r>
          <a:endParaRPr kumimoji="1" lang="ja-JP" altLang="en-US" sz="1000" b="1">
            <a:latin typeface="ＭＳ Ｐゴシック"/>
          </a:endParaRPr>
        </a:p>
      </xdr:txBody>
    </xdr:sp>
    <xdr:clientData/>
  </xdr:oneCellAnchor>
  <xdr:twoCellAnchor>
    <xdr:from>
      <xdr:col>15</xdr:col>
      <xdr:colOff>92075</xdr:colOff>
      <xdr:row>98</xdr:row>
      <xdr:rowOff>79307</xdr:rowOff>
    </xdr:from>
    <xdr:to>
      <xdr:col>15</xdr:col>
      <xdr:colOff>269875</xdr:colOff>
      <xdr:row>98</xdr:row>
      <xdr:rowOff>79307</xdr:rowOff>
    </xdr:to>
    <xdr:cxnSp macro="">
      <xdr:nvCxnSpPr>
        <xdr:cNvPr id="458" name="直線コネクタ 457"/>
        <xdr:cNvCxnSpPr/>
      </xdr:nvCxnSpPr>
      <xdr:spPr>
        <a:xfrm>
          <a:off x="10388600" y="1688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151964</xdr:rowOff>
    </xdr:from>
    <xdr:ext cx="599010" cy="259045"/>
    <xdr:sp macro="" textlink="">
      <xdr:nvSpPr>
        <xdr:cNvPr id="459" name="土木費最大値テキスト"/>
        <xdr:cNvSpPr txBox="1"/>
      </xdr:nvSpPr>
      <xdr:spPr>
        <a:xfrm>
          <a:off x="10528300" y="1523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147,725</a:t>
          </a:r>
          <a:endParaRPr kumimoji="1" lang="ja-JP" altLang="en-US" sz="1000" b="1">
            <a:latin typeface="ＭＳ Ｐゴシック"/>
          </a:endParaRPr>
        </a:p>
      </xdr:txBody>
    </xdr:sp>
    <xdr:clientData/>
  </xdr:oneCellAnchor>
  <xdr:twoCellAnchor>
    <xdr:from>
      <xdr:col>15</xdr:col>
      <xdr:colOff>92075</xdr:colOff>
      <xdr:row>90</xdr:row>
      <xdr:rowOff>33837</xdr:rowOff>
    </xdr:from>
    <xdr:to>
      <xdr:col>15</xdr:col>
      <xdr:colOff>269875</xdr:colOff>
      <xdr:row>90</xdr:row>
      <xdr:rowOff>33837</xdr:rowOff>
    </xdr:to>
    <xdr:cxnSp macro="">
      <xdr:nvCxnSpPr>
        <xdr:cNvPr id="460" name="直線コネクタ 459"/>
        <xdr:cNvCxnSpPr/>
      </xdr:nvCxnSpPr>
      <xdr:spPr>
        <a:xfrm>
          <a:off x="10388600" y="1546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91607</xdr:rowOff>
    </xdr:from>
    <xdr:to>
      <xdr:col>15</xdr:col>
      <xdr:colOff>180975</xdr:colOff>
      <xdr:row>96</xdr:row>
      <xdr:rowOff>121979</xdr:rowOff>
    </xdr:to>
    <xdr:cxnSp macro="">
      <xdr:nvCxnSpPr>
        <xdr:cNvPr id="461" name="直線コネクタ 460"/>
        <xdr:cNvCxnSpPr/>
      </xdr:nvCxnSpPr>
      <xdr:spPr>
        <a:xfrm>
          <a:off x="9639300" y="16550807"/>
          <a:ext cx="8382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148686</xdr:rowOff>
    </xdr:from>
    <xdr:ext cx="534377" cy="259045"/>
    <xdr:sp macro="" textlink="">
      <xdr:nvSpPr>
        <xdr:cNvPr id="462" name="土木費平均値テキスト"/>
        <xdr:cNvSpPr txBox="1"/>
      </xdr:nvSpPr>
      <xdr:spPr>
        <a:xfrm>
          <a:off x="10528300" y="1660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170259</xdr:rowOff>
    </xdr:from>
    <xdr:to>
      <xdr:col>15</xdr:col>
      <xdr:colOff>231775</xdr:colOff>
      <xdr:row>97</xdr:row>
      <xdr:rowOff>100409</xdr:rowOff>
    </xdr:to>
    <xdr:sp macro="" textlink="">
      <xdr:nvSpPr>
        <xdr:cNvPr id="463" name="フローチャート : 判断 462"/>
        <xdr:cNvSpPr/>
      </xdr:nvSpPr>
      <xdr:spPr>
        <a:xfrm>
          <a:off x="104267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91607</xdr:rowOff>
    </xdr:from>
    <xdr:to>
      <xdr:col>14</xdr:col>
      <xdr:colOff>28575</xdr:colOff>
      <xdr:row>97</xdr:row>
      <xdr:rowOff>71861</xdr:rowOff>
    </xdr:to>
    <xdr:cxnSp macro="">
      <xdr:nvCxnSpPr>
        <xdr:cNvPr id="464" name="直線コネクタ 463"/>
        <xdr:cNvCxnSpPr/>
      </xdr:nvCxnSpPr>
      <xdr:spPr>
        <a:xfrm flipV="1">
          <a:off x="8750300" y="16550807"/>
          <a:ext cx="889000" cy="15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1009</xdr:rowOff>
    </xdr:from>
    <xdr:to>
      <xdr:col>14</xdr:col>
      <xdr:colOff>79375</xdr:colOff>
      <xdr:row>97</xdr:row>
      <xdr:rowOff>102609</xdr:rowOff>
    </xdr:to>
    <xdr:sp macro="" textlink="">
      <xdr:nvSpPr>
        <xdr:cNvPr id="465" name="フローチャート : 判断 464"/>
        <xdr:cNvSpPr/>
      </xdr:nvSpPr>
      <xdr:spPr>
        <a:xfrm>
          <a:off x="9588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93736</xdr:rowOff>
    </xdr:from>
    <xdr:ext cx="534377" cy="259045"/>
    <xdr:sp macro="" textlink="">
      <xdr:nvSpPr>
        <xdr:cNvPr id="466" name="テキスト ボックス 465"/>
        <xdr:cNvSpPr txBox="1"/>
      </xdr:nvSpPr>
      <xdr:spPr>
        <a:xfrm>
          <a:off x="9372111" y="167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5338</xdr:rowOff>
    </xdr:from>
    <xdr:to>
      <xdr:col>12</xdr:col>
      <xdr:colOff>511175</xdr:colOff>
      <xdr:row>97</xdr:row>
      <xdr:rowOff>71861</xdr:rowOff>
    </xdr:to>
    <xdr:cxnSp macro="">
      <xdr:nvCxnSpPr>
        <xdr:cNvPr id="467" name="直線コネクタ 466"/>
        <xdr:cNvCxnSpPr/>
      </xdr:nvCxnSpPr>
      <xdr:spPr>
        <a:xfrm>
          <a:off x="7861300" y="16635988"/>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44095</xdr:rowOff>
    </xdr:from>
    <xdr:to>
      <xdr:col>12</xdr:col>
      <xdr:colOff>561975</xdr:colOff>
      <xdr:row>97</xdr:row>
      <xdr:rowOff>145695</xdr:rowOff>
    </xdr:to>
    <xdr:sp macro="" textlink="">
      <xdr:nvSpPr>
        <xdr:cNvPr id="468" name="フローチャート : 判断 467"/>
        <xdr:cNvSpPr/>
      </xdr:nvSpPr>
      <xdr:spPr>
        <a:xfrm>
          <a:off x="8699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136822</xdr:rowOff>
    </xdr:from>
    <xdr:ext cx="534377" cy="259045"/>
    <xdr:sp macro="" textlink="">
      <xdr:nvSpPr>
        <xdr:cNvPr id="469" name="テキスト ボックス 468"/>
        <xdr:cNvSpPr txBox="1"/>
      </xdr:nvSpPr>
      <xdr:spPr>
        <a:xfrm>
          <a:off x="8483111" y="167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60071</xdr:rowOff>
    </xdr:from>
    <xdr:to>
      <xdr:col>11</xdr:col>
      <xdr:colOff>307975</xdr:colOff>
      <xdr:row>97</xdr:row>
      <xdr:rowOff>5338</xdr:rowOff>
    </xdr:to>
    <xdr:cxnSp macro="">
      <xdr:nvCxnSpPr>
        <xdr:cNvPr id="470" name="直線コネクタ 469"/>
        <xdr:cNvCxnSpPr/>
      </xdr:nvCxnSpPr>
      <xdr:spPr>
        <a:xfrm>
          <a:off x="6972300" y="16519271"/>
          <a:ext cx="889000" cy="11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41624</xdr:rowOff>
    </xdr:from>
    <xdr:to>
      <xdr:col>11</xdr:col>
      <xdr:colOff>358775</xdr:colOff>
      <xdr:row>97</xdr:row>
      <xdr:rowOff>143224</xdr:rowOff>
    </xdr:to>
    <xdr:sp macro="" textlink="">
      <xdr:nvSpPr>
        <xdr:cNvPr id="471" name="フローチャート : 判断 470"/>
        <xdr:cNvSpPr/>
      </xdr:nvSpPr>
      <xdr:spPr>
        <a:xfrm>
          <a:off x="7810500" y="1667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134351</xdr:rowOff>
    </xdr:from>
    <xdr:ext cx="534377" cy="259045"/>
    <xdr:sp macro="" textlink="">
      <xdr:nvSpPr>
        <xdr:cNvPr id="472" name="テキスト ボックス 471"/>
        <xdr:cNvSpPr txBox="1"/>
      </xdr:nvSpPr>
      <xdr:spPr>
        <a:xfrm>
          <a:off x="7594111" y="1676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37388</xdr:rowOff>
    </xdr:from>
    <xdr:to>
      <xdr:col>10</xdr:col>
      <xdr:colOff>155575</xdr:colOff>
      <xdr:row>97</xdr:row>
      <xdr:rowOff>138988</xdr:rowOff>
    </xdr:to>
    <xdr:sp macro="" textlink="">
      <xdr:nvSpPr>
        <xdr:cNvPr id="473" name="フローチャート : 判断 472"/>
        <xdr:cNvSpPr/>
      </xdr:nvSpPr>
      <xdr:spPr>
        <a:xfrm>
          <a:off x="6921500" y="1666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130115</xdr:rowOff>
    </xdr:from>
    <xdr:ext cx="534377" cy="259045"/>
    <xdr:sp macro="" textlink="">
      <xdr:nvSpPr>
        <xdr:cNvPr id="474" name="テキスト ボックス 473"/>
        <xdr:cNvSpPr txBox="1"/>
      </xdr:nvSpPr>
      <xdr:spPr>
        <a:xfrm>
          <a:off x="6705111" y="1676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71179</xdr:rowOff>
    </xdr:from>
    <xdr:to>
      <xdr:col>15</xdr:col>
      <xdr:colOff>231775</xdr:colOff>
      <xdr:row>97</xdr:row>
      <xdr:rowOff>1329</xdr:rowOff>
    </xdr:to>
    <xdr:sp macro="" textlink="">
      <xdr:nvSpPr>
        <xdr:cNvPr id="480" name="円/楕円 479"/>
        <xdr:cNvSpPr/>
      </xdr:nvSpPr>
      <xdr:spPr>
        <a:xfrm>
          <a:off x="10426700" y="1653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94056</xdr:rowOff>
    </xdr:from>
    <xdr:ext cx="534377" cy="259045"/>
    <xdr:sp macro="" textlink="">
      <xdr:nvSpPr>
        <xdr:cNvPr id="481" name="土木費該当値テキスト"/>
        <xdr:cNvSpPr txBox="1"/>
      </xdr:nvSpPr>
      <xdr:spPr>
        <a:xfrm>
          <a:off x="10528300" y="1638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45,128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40807</xdr:rowOff>
    </xdr:from>
    <xdr:to>
      <xdr:col>14</xdr:col>
      <xdr:colOff>79375</xdr:colOff>
      <xdr:row>96</xdr:row>
      <xdr:rowOff>142407</xdr:rowOff>
    </xdr:to>
    <xdr:sp macro="" textlink="">
      <xdr:nvSpPr>
        <xdr:cNvPr id="482" name="円/楕円 481"/>
        <xdr:cNvSpPr/>
      </xdr:nvSpPr>
      <xdr:spPr>
        <a:xfrm>
          <a:off x="9588500" y="1650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158934</xdr:rowOff>
    </xdr:from>
    <xdr:ext cx="534377" cy="259045"/>
    <xdr:sp macro="" textlink="">
      <xdr:nvSpPr>
        <xdr:cNvPr id="483" name="テキスト ボックス 482"/>
        <xdr:cNvSpPr txBox="1"/>
      </xdr:nvSpPr>
      <xdr:spPr>
        <a:xfrm>
          <a:off x="9372111" y="162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21061</xdr:rowOff>
    </xdr:from>
    <xdr:to>
      <xdr:col>12</xdr:col>
      <xdr:colOff>561975</xdr:colOff>
      <xdr:row>97</xdr:row>
      <xdr:rowOff>122661</xdr:rowOff>
    </xdr:to>
    <xdr:sp macro="" textlink="">
      <xdr:nvSpPr>
        <xdr:cNvPr id="484" name="円/楕円 483"/>
        <xdr:cNvSpPr/>
      </xdr:nvSpPr>
      <xdr:spPr>
        <a:xfrm>
          <a:off x="8699500" y="166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139188</xdr:rowOff>
    </xdr:from>
    <xdr:ext cx="534377" cy="259045"/>
    <xdr:sp macro="" textlink="">
      <xdr:nvSpPr>
        <xdr:cNvPr id="485" name="テキスト ボックス 484"/>
        <xdr:cNvSpPr txBox="1"/>
      </xdr:nvSpPr>
      <xdr:spPr>
        <a:xfrm>
          <a:off x="8483111" y="1642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125988</xdr:rowOff>
    </xdr:from>
    <xdr:to>
      <xdr:col>11</xdr:col>
      <xdr:colOff>358775</xdr:colOff>
      <xdr:row>97</xdr:row>
      <xdr:rowOff>56138</xdr:rowOff>
    </xdr:to>
    <xdr:sp macro="" textlink="">
      <xdr:nvSpPr>
        <xdr:cNvPr id="486" name="円/楕円 485"/>
        <xdr:cNvSpPr/>
      </xdr:nvSpPr>
      <xdr:spPr>
        <a:xfrm>
          <a:off x="7810500" y="165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72665</xdr:rowOff>
    </xdr:from>
    <xdr:ext cx="534377" cy="259045"/>
    <xdr:sp macro="" textlink="">
      <xdr:nvSpPr>
        <xdr:cNvPr id="487" name="テキスト ボックス 486"/>
        <xdr:cNvSpPr txBox="1"/>
      </xdr:nvSpPr>
      <xdr:spPr>
        <a:xfrm>
          <a:off x="7594111" y="1636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9271</xdr:rowOff>
    </xdr:from>
    <xdr:to>
      <xdr:col>10</xdr:col>
      <xdr:colOff>155575</xdr:colOff>
      <xdr:row>96</xdr:row>
      <xdr:rowOff>110871</xdr:rowOff>
    </xdr:to>
    <xdr:sp macro="" textlink="">
      <xdr:nvSpPr>
        <xdr:cNvPr id="488" name="円/楕円 487"/>
        <xdr:cNvSpPr/>
      </xdr:nvSpPr>
      <xdr:spPr>
        <a:xfrm>
          <a:off x="6921500" y="164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127398</xdr:rowOff>
    </xdr:from>
    <xdr:ext cx="534377" cy="259045"/>
    <xdr:sp macro="" textlink="">
      <xdr:nvSpPr>
        <xdr:cNvPr id="489" name="テキスト ボックス 488"/>
        <xdr:cNvSpPr txBox="1"/>
      </xdr:nvSpPr>
      <xdr:spPr>
        <a:xfrm>
          <a:off x="6705111" y="162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3" name="テキスト ボックス 502"/>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505" name="テキスト ボックス 504"/>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507" name="テキスト ボックス 506"/>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31496</xdr:rowOff>
    </xdr:from>
    <xdr:to>
      <xdr:col>23</xdr:col>
      <xdr:colOff>516889</xdr:colOff>
      <xdr:row>39</xdr:row>
      <xdr:rowOff>15059</xdr:rowOff>
    </xdr:to>
    <xdr:cxnSp macro="">
      <xdr:nvCxnSpPr>
        <xdr:cNvPr id="515" name="直線コネクタ 514"/>
        <xdr:cNvCxnSpPr/>
      </xdr:nvCxnSpPr>
      <xdr:spPr>
        <a:xfrm flipV="1">
          <a:off x="16317595" y="5346446"/>
          <a:ext cx="1269" cy="1355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18886</xdr:rowOff>
    </xdr:from>
    <xdr:ext cx="378565" cy="259045"/>
    <xdr:sp macro="" textlink="">
      <xdr:nvSpPr>
        <xdr:cNvPr id="516" name="消防費最小値テキスト"/>
        <xdr:cNvSpPr txBox="1"/>
      </xdr:nvSpPr>
      <xdr:spPr>
        <a:xfrm>
          <a:off x="16370300" y="6705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23</xdr:col>
      <xdr:colOff>428625</xdr:colOff>
      <xdr:row>39</xdr:row>
      <xdr:rowOff>15059</xdr:rowOff>
    </xdr:from>
    <xdr:to>
      <xdr:col>23</xdr:col>
      <xdr:colOff>606425</xdr:colOff>
      <xdr:row>39</xdr:row>
      <xdr:rowOff>15059</xdr:rowOff>
    </xdr:to>
    <xdr:cxnSp macro="">
      <xdr:nvCxnSpPr>
        <xdr:cNvPr id="517" name="直線コネクタ 516"/>
        <xdr:cNvCxnSpPr/>
      </xdr:nvCxnSpPr>
      <xdr:spPr>
        <a:xfrm>
          <a:off x="16230600" y="670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149623</xdr:rowOff>
    </xdr:from>
    <xdr:ext cx="534377" cy="259045"/>
    <xdr:sp macro="" textlink="">
      <xdr:nvSpPr>
        <xdr:cNvPr id="518" name="消防費最大値テキスト"/>
        <xdr:cNvSpPr txBox="1"/>
      </xdr:nvSpPr>
      <xdr:spPr>
        <a:xfrm>
          <a:off x="16370300" y="51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13,219</a:t>
          </a:r>
          <a:endParaRPr kumimoji="1" lang="ja-JP" altLang="en-US" sz="1000" b="1">
            <a:latin typeface="ＭＳ Ｐゴシック"/>
          </a:endParaRPr>
        </a:p>
      </xdr:txBody>
    </xdr:sp>
    <xdr:clientData/>
  </xdr:oneCellAnchor>
  <xdr:twoCellAnchor>
    <xdr:from>
      <xdr:col>23</xdr:col>
      <xdr:colOff>428625</xdr:colOff>
      <xdr:row>31</xdr:row>
      <xdr:rowOff>31496</xdr:rowOff>
    </xdr:from>
    <xdr:to>
      <xdr:col>23</xdr:col>
      <xdr:colOff>606425</xdr:colOff>
      <xdr:row>31</xdr:row>
      <xdr:rowOff>31496</xdr:rowOff>
    </xdr:to>
    <xdr:cxnSp macro="">
      <xdr:nvCxnSpPr>
        <xdr:cNvPr id="519" name="直線コネクタ 518"/>
        <xdr:cNvCxnSpPr/>
      </xdr:nvCxnSpPr>
      <xdr:spPr>
        <a:xfrm>
          <a:off x="16230600" y="534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45321</xdr:rowOff>
    </xdr:from>
    <xdr:to>
      <xdr:col>23</xdr:col>
      <xdr:colOff>517525</xdr:colOff>
      <xdr:row>34</xdr:row>
      <xdr:rowOff>106716</xdr:rowOff>
    </xdr:to>
    <xdr:cxnSp macro="">
      <xdr:nvCxnSpPr>
        <xdr:cNvPr id="520" name="直線コネクタ 519"/>
        <xdr:cNvCxnSpPr/>
      </xdr:nvCxnSpPr>
      <xdr:spPr>
        <a:xfrm>
          <a:off x="15481300" y="5531721"/>
          <a:ext cx="838200" cy="40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61666</xdr:rowOff>
    </xdr:from>
    <xdr:ext cx="469744" cy="259045"/>
    <xdr:sp macro="" textlink="">
      <xdr:nvSpPr>
        <xdr:cNvPr id="521" name="消防費平均値テキスト"/>
        <xdr:cNvSpPr txBox="1"/>
      </xdr:nvSpPr>
      <xdr:spPr>
        <a:xfrm>
          <a:off x="16370300" y="640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83239</xdr:rowOff>
    </xdr:from>
    <xdr:to>
      <xdr:col>23</xdr:col>
      <xdr:colOff>568325</xdr:colOff>
      <xdr:row>38</xdr:row>
      <xdr:rowOff>13390</xdr:rowOff>
    </xdr:to>
    <xdr:sp macro="" textlink="">
      <xdr:nvSpPr>
        <xdr:cNvPr id="522" name="フローチャート : 判断 521"/>
        <xdr:cNvSpPr/>
      </xdr:nvSpPr>
      <xdr:spPr>
        <a:xfrm>
          <a:off x="16268700" y="6426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45321</xdr:rowOff>
    </xdr:from>
    <xdr:to>
      <xdr:col>22</xdr:col>
      <xdr:colOff>365125</xdr:colOff>
      <xdr:row>33</xdr:row>
      <xdr:rowOff>60452</xdr:rowOff>
    </xdr:to>
    <xdr:cxnSp macro="">
      <xdr:nvCxnSpPr>
        <xdr:cNvPr id="523" name="直線コネクタ 522"/>
        <xdr:cNvCxnSpPr/>
      </xdr:nvCxnSpPr>
      <xdr:spPr>
        <a:xfrm flipV="1">
          <a:off x="14592300" y="5531721"/>
          <a:ext cx="889000" cy="18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5080</xdr:rowOff>
    </xdr:from>
    <xdr:to>
      <xdr:col>22</xdr:col>
      <xdr:colOff>415925</xdr:colOff>
      <xdr:row>37</xdr:row>
      <xdr:rowOff>106680</xdr:rowOff>
    </xdr:to>
    <xdr:sp macro="" textlink="">
      <xdr:nvSpPr>
        <xdr:cNvPr id="524" name="フローチャート : 判断 523"/>
        <xdr:cNvSpPr/>
      </xdr:nvSpPr>
      <xdr:spPr>
        <a:xfrm>
          <a:off x="15430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97807</xdr:rowOff>
    </xdr:from>
    <xdr:ext cx="469744" cy="259045"/>
    <xdr:sp macro="" textlink="">
      <xdr:nvSpPr>
        <xdr:cNvPr id="525" name="テキスト ボックス 524"/>
        <xdr:cNvSpPr txBox="1"/>
      </xdr:nvSpPr>
      <xdr:spPr>
        <a:xfrm>
          <a:off x="1524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60452</xdr:rowOff>
    </xdr:from>
    <xdr:to>
      <xdr:col>21</xdr:col>
      <xdr:colOff>161925</xdr:colOff>
      <xdr:row>35</xdr:row>
      <xdr:rowOff>31496</xdr:rowOff>
    </xdr:to>
    <xdr:cxnSp macro="">
      <xdr:nvCxnSpPr>
        <xdr:cNvPr id="526" name="直線コネクタ 525"/>
        <xdr:cNvCxnSpPr/>
      </xdr:nvCxnSpPr>
      <xdr:spPr>
        <a:xfrm flipV="1">
          <a:off x="13703300" y="5718302"/>
          <a:ext cx="889000" cy="3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122755</xdr:rowOff>
    </xdr:from>
    <xdr:to>
      <xdr:col>21</xdr:col>
      <xdr:colOff>212725</xdr:colOff>
      <xdr:row>38</xdr:row>
      <xdr:rowOff>52905</xdr:rowOff>
    </xdr:to>
    <xdr:sp macro="" textlink="">
      <xdr:nvSpPr>
        <xdr:cNvPr id="527" name="フローチャート : 判断 526"/>
        <xdr:cNvSpPr/>
      </xdr:nvSpPr>
      <xdr:spPr>
        <a:xfrm>
          <a:off x="14541500" y="646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44032</xdr:rowOff>
    </xdr:from>
    <xdr:ext cx="469744" cy="259045"/>
    <xdr:sp macro="" textlink="">
      <xdr:nvSpPr>
        <xdr:cNvPr id="528" name="テキスト ボックス 527"/>
        <xdr:cNvSpPr txBox="1"/>
      </xdr:nvSpPr>
      <xdr:spPr>
        <a:xfrm>
          <a:off x="14357427" y="655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31496</xdr:rowOff>
    </xdr:from>
    <xdr:to>
      <xdr:col>19</xdr:col>
      <xdr:colOff>644525</xdr:colOff>
      <xdr:row>36</xdr:row>
      <xdr:rowOff>80590</xdr:rowOff>
    </xdr:to>
    <xdr:cxnSp macro="">
      <xdr:nvCxnSpPr>
        <xdr:cNvPr id="529" name="直線コネクタ 528"/>
        <xdr:cNvCxnSpPr/>
      </xdr:nvCxnSpPr>
      <xdr:spPr>
        <a:xfrm flipV="1">
          <a:off x="12814300" y="6032246"/>
          <a:ext cx="889000" cy="22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118074</xdr:rowOff>
    </xdr:from>
    <xdr:to>
      <xdr:col>20</xdr:col>
      <xdr:colOff>9525</xdr:colOff>
      <xdr:row>38</xdr:row>
      <xdr:rowOff>48223</xdr:rowOff>
    </xdr:to>
    <xdr:sp macro="" textlink="">
      <xdr:nvSpPr>
        <xdr:cNvPr id="530" name="フローチャート : 判断 529"/>
        <xdr:cNvSpPr/>
      </xdr:nvSpPr>
      <xdr:spPr>
        <a:xfrm>
          <a:off x="13652500" y="64617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39350</xdr:rowOff>
    </xdr:from>
    <xdr:ext cx="469744" cy="259045"/>
    <xdr:sp macro="" textlink="">
      <xdr:nvSpPr>
        <xdr:cNvPr id="531" name="テキスト ボックス 530"/>
        <xdr:cNvSpPr txBox="1"/>
      </xdr:nvSpPr>
      <xdr:spPr>
        <a:xfrm>
          <a:off x="13468427" y="655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132987</xdr:rowOff>
    </xdr:from>
    <xdr:to>
      <xdr:col>18</xdr:col>
      <xdr:colOff>492125</xdr:colOff>
      <xdr:row>38</xdr:row>
      <xdr:rowOff>63137</xdr:rowOff>
    </xdr:to>
    <xdr:sp macro="" textlink="">
      <xdr:nvSpPr>
        <xdr:cNvPr id="532" name="フローチャート : 判断 531"/>
        <xdr:cNvSpPr/>
      </xdr:nvSpPr>
      <xdr:spPr>
        <a:xfrm>
          <a:off x="12763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54264</xdr:rowOff>
    </xdr:from>
    <xdr:ext cx="469744" cy="259045"/>
    <xdr:sp macro="" textlink="">
      <xdr:nvSpPr>
        <xdr:cNvPr id="533" name="テキスト ボックス 532"/>
        <xdr:cNvSpPr txBox="1"/>
      </xdr:nvSpPr>
      <xdr:spPr>
        <a:xfrm>
          <a:off x="12579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55916</xdr:rowOff>
    </xdr:from>
    <xdr:to>
      <xdr:col>23</xdr:col>
      <xdr:colOff>568325</xdr:colOff>
      <xdr:row>34</xdr:row>
      <xdr:rowOff>157516</xdr:rowOff>
    </xdr:to>
    <xdr:sp macro="" textlink="">
      <xdr:nvSpPr>
        <xdr:cNvPr id="539" name="円/楕円 538"/>
        <xdr:cNvSpPr/>
      </xdr:nvSpPr>
      <xdr:spPr>
        <a:xfrm>
          <a:off x="16268700" y="58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78793</xdr:rowOff>
    </xdr:from>
    <xdr:ext cx="469744" cy="259045"/>
    <xdr:sp macro="" textlink="">
      <xdr:nvSpPr>
        <xdr:cNvPr id="540" name="消防費該当値テキスト"/>
        <xdr:cNvSpPr txBox="1"/>
      </xdr:nvSpPr>
      <xdr:spPr>
        <a:xfrm>
          <a:off x="16370300" y="573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7,803</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165971</xdr:rowOff>
    </xdr:from>
    <xdr:to>
      <xdr:col>22</xdr:col>
      <xdr:colOff>415925</xdr:colOff>
      <xdr:row>32</xdr:row>
      <xdr:rowOff>96121</xdr:rowOff>
    </xdr:to>
    <xdr:sp macro="" textlink="">
      <xdr:nvSpPr>
        <xdr:cNvPr id="541" name="円/楕円 540"/>
        <xdr:cNvSpPr/>
      </xdr:nvSpPr>
      <xdr:spPr>
        <a:xfrm>
          <a:off x="15430500" y="548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112648</xdr:rowOff>
    </xdr:from>
    <xdr:ext cx="534377" cy="259045"/>
    <xdr:sp macro="" textlink="">
      <xdr:nvSpPr>
        <xdr:cNvPr id="542" name="テキスト ボックス 541"/>
        <xdr:cNvSpPr txBox="1"/>
      </xdr:nvSpPr>
      <xdr:spPr>
        <a:xfrm>
          <a:off x="15214111" y="525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9652</xdr:rowOff>
    </xdr:from>
    <xdr:to>
      <xdr:col>21</xdr:col>
      <xdr:colOff>212725</xdr:colOff>
      <xdr:row>33</xdr:row>
      <xdr:rowOff>111252</xdr:rowOff>
    </xdr:to>
    <xdr:sp macro="" textlink="">
      <xdr:nvSpPr>
        <xdr:cNvPr id="543" name="円/楕円 542"/>
        <xdr:cNvSpPr/>
      </xdr:nvSpPr>
      <xdr:spPr>
        <a:xfrm>
          <a:off x="14541500" y="56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31</xdr:row>
      <xdr:rowOff>127779</xdr:rowOff>
    </xdr:from>
    <xdr:ext cx="469744" cy="259045"/>
    <xdr:sp macro="" textlink="">
      <xdr:nvSpPr>
        <xdr:cNvPr id="544" name="テキスト ボックス 543"/>
        <xdr:cNvSpPr txBox="1"/>
      </xdr:nvSpPr>
      <xdr:spPr>
        <a:xfrm>
          <a:off x="14357427" y="54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9,803</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152146</xdr:rowOff>
    </xdr:from>
    <xdr:to>
      <xdr:col>20</xdr:col>
      <xdr:colOff>9525</xdr:colOff>
      <xdr:row>35</xdr:row>
      <xdr:rowOff>82296</xdr:rowOff>
    </xdr:to>
    <xdr:sp macro="" textlink="">
      <xdr:nvSpPr>
        <xdr:cNvPr id="545" name="円/楕円 544"/>
        <xdr:cNvSpPr/>
      </xdr:nvSpPr>
      <xdr:spPr>
        <a:xfrm>
          <a:off x="13652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33</xdr:row>
      <xdr:rowOff>98823</xdr:rowOff>
    </xdr:from>
    <xdr:ext cx="469744" cy="259045"/>
    <xdr:sp macro="" textlink="">
      <xdr:nvSpPr>
        <xdr:cNvPr id="546" name="テキスト ボックス 545"/>
        <xdr:cNvSpPr txBox="1"/>
      </xdr:nvSpPr>
      <xdr:spPr>
        <a:xfrm>
          <a:off x="13468427" y="57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29790</xdr:rowOff>
    </xdr:from>
    <xdr:to>
      <xdr:col>18</xdr:col>
      <xdr:colOff>492125</xdr:colOff>
      <xdr:row>36</xdr:row>
      <xdr:rowOff>131390</xdr:rowOff>
    </xdr:to>
    <xdr:sp macro="" textlink="">
      <xdr:nvSpPr>
        <xdr:cNvPr id="547" name="円/楕円 546"/>
        <xdr:cNvSpPr/>
      </xdr:nvSpPr>
      <xdr:spPr>
        <a:xfrm>
          <a:off x="12763500" y="620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147917</xdr:rowOff>
    </xdr:from>
    <xdr:ext cx="469744" cy="259045"/>
    <xdr:sp macro="" textlink="">
      <xdr:nvSpPr>
        <xdr:cNvPr id="548" name="テキスト ボックス 547"/>
        <xdr:cNvSpPr txBox="1"/>
      </xdr:nvSpPr>
      <xdr:spPr>
        <a:xfrm>
          <a:off x="12579427" y="597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128019</xdr:rowOff>
    </xdr:from>
    <xdr:to>
      <xdr:col>23</xdr:col>
      <xdr:colOff>516889</xdr:colOff>
      <xdr:row>57</xdr:row>
      <xdr:rowOff>145156</xdr:rowOff>
    </xdr:to>
    <xdr:cxnSp macro="">
      <xdr:nvCxnSpPr>
        <xdr:cNvPr id="572" name="直線コネクタ 571"/>
        <xdr:cNvCxnSpPr/>
      </xdr:nvCxnSpPr>
      <xdr:spPr>
        <a:xfrm flipV="1">
          <a:off x="16317595" y="9043419"/>
          <a:ext cx="1269" cy="87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148983</xdr:rowOff>
    </xdr:from>
    <xdr:ext cx="534377" cy="259045"/>
    <xdr:sp macro="" textlink="">
      <xdr:nvSpPr>
        <xdr:cNvPr id="573" name="教育費最小値テキスト"/>
        <xdr:cNvSpPr txBox="1"/>
      </xdr:nvSpPr>
      <xdr:spPr>
        <a:xfrm>
          <a:off x="16370300" y="9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31,784</a:t>
          </a:r>
          <a:endParaRPr kumimoji="1" lang="ja-JP" altLang="en-US" sz="1000" b="1">
            <a:latin typeface="ＭＳ Ｐゴシック"/>
          </a:endParaRPr>
        </a:p>
      </xdr:txBody>
    </xdr:sp>
    <xdr:clientData/>
  </xdr:oneCellAnchor>
  <xdr:twoCellAnchor>
    <xdr:from>
      <xdr:col>23</xdr:col>
      <xdr:colOff>428625</xdr:colOff>
      <xdr:row>57</xdr:row>
      <xdr:rowOff>145156</xdr:rowOff>
    </xdr:from>
    <xdr:to>
      <xdr:col>23</xdr:col>
      <xdr:colOff>606425</xdr:colOff>
      <xdr:row>57</xdr:row>
      <xdr:rowOff>145156</xdr:rowOff>
    </xdr:to>
    <xdr:cxnSp macro="">
      <xdr:nvCxnSpPr>
        <xdr:cNvPr id="574" name="直線コネクタ 573"/>
        <xdr:cNvCxnSpPr/>
      </xdr:nvCxnSpPr>
      <xdr:spPr>
        <a:xfrm>
          <a:off x="16230600" y="9917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74696</xdr:rowOff>
    </xdr:from>
    <xdr:ext cx="599010" cy="259045"/>
    <xdr:sp macro="" textlink="">
      <xdr:nvSpPr>
        <xdr:cNvPr id="575" name="教育費最大値テキスト"/>
        <xdr:cNvSpPr txBox="1"/>
      </xdr:nvSpPr>
      <xdr:spPr>
        <a:xfrm>
          <a:off x="16370300" y="881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146,533</a:t>
          </a:r>
          <a:endParaRPr kumimoji="1" lang="ja-JP" altLang="en-US" sz="1000" b="1">
            <a:latin typeface="ＭＳ Ｐゴシック"/>
          </a:endParaRPr>
        </a:p>
      </xdr:txBody>
    </xdr:sp>
    <xdr:clientData/>
  </xdr:oneCellAnchor>
  <xdr:twoCellAnchor>
    <xdr:from>
      <xdr:col>23</xdr:col>
      <xdr:colOff>428625</xdr:colOff>
      <xdr:row>52</xdr:row>
      <xdr:rowOff>128019</xdr:rowOff>
    </xdr:from>
    <xdr:to>
      <xdr:col>23</xdr:col>
      <xdr:colOff>606425</xdr:colOff>
      <xdr:row>52</xdr:row>
      <xdr:rowOff>128019</xdr:rowOff>
    </xdr:to>
    <xdr:cxnSp macro="">
      <xdr:nvCxnSpPr>
        <xdr:cNvPr id="576" name="直線コネクタ 575"/>
        <xdr:cNvCxnSpPr/>
      </xdr:nvCxnSpPr>
      <xdr:spPr>
        <a:xfrm>
          <a:off x="16230600" y="90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7341</xdr:rowOff>
    </xdr:from>
    <xdr:to>
      <xdr:col>23</xdr:col>
      <xdr:colOff>517525</xdr:colOff>
      <xdr:row>55</xdr:row>
      <xdr:rowOff>123149</xdr:rowOff>
    </xdr:to>
    <xdr:cxnSp macro="">
      <xdr:nvCxnSpPr>
        <xdr:cNvPr id="577" name="直線コネクタ 576"/>
        <xdr:cNvCxnSpPr/>
      </xdr:nvCxnSpPr>
      <xdr:spPr>
        <a:xfrm>
          <a:off x="15481300" y="8751291"/>
          <a:ext cx="838200" cy="80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100748</xdr:rowOff>
    </xdr:from>
    <xdr:ext cx="534377" cy="259045"/>
    <xdr:sp macro="" textlink="">
      <xdr:nvSpPr>
        <xdr:cNvPr id="578" name="教育費平均値テキスト"/>
        <xdr:cNvSpPr txBox="1"/>
      </xdr:nvSpPr>
      <xdr:spPr>
        <a:xfrm>
          <a:off x="16370300" y="9701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122321</xdr:rowOff>
    </xdr:from>
    <xdr:to>
      <xdr:col>23</xdr:col>
      <xdr:colOff>568325</xdr:colOff>
      <xdr:row>57</xdr:row>
      <xdr:rowOff>52471</xdr:rowOff>
    </xdr:to>
    <xdr:sp macro="" textlink="">
      <xdr:nvSpPr>
        <xdr:cNvPr id="579" name="フローチャート : 判断 578"/>
        <xdr:cNvSpPr/>
      </xdr:nvSpPr>
      <xdr:spPr>
        <a:xfrm>
          <a:off x="16268700" y="972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7341</xdr:rowOff>
    </xdr:from>
    <xdr:to>
      <xdr:col>22</xdr:col>
      <xdr:colOff>365125</xdr:colOff>
      <xdr:row>55</xdr:row>
      <xdr:rowOff>45494</xdr:rowOff>
    </xdr:to>
    <xdr:cxnSp macro="">
      <xdr:nvCxnSpPr>
        <xdr:cNvPr id="580" name="直線コネクタ 579"/>
        <xdr:cNvCxnSpPr/>
      </xdr:nvCxnSpPr>
      <xdr:spPr>
        <a:xfrm flipV="1">
          <a:off x="14592300" y="8751291"/>
          <a:ext cx="889000" cy="72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121955</xdr:rowOff>
    </xdr:from>
    <xdr:to>
      <xdr:col>22</xdr:col>
      <xdr:colOff>415925</xdr:colOff>
      <xdr:row>57</xdr:row>
      <xdr:rowOff>52105</xdr:rowOff>
    </xdr:to>
    <xdr:sp macro="" textlink="">
      <xdr:nvSpPr>
        <xdr:cNvPr id="581" name="フローチャート : 判断 580"/>
        <xdr:cNvSpPr/>
      </xdr:nvSpPr>
      <xdr:spPr>
        <a:xfrm>
          <a:off x="15430500" y="972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43232</xdr:rowOff>
    </xdr:from>
    <xdr:ext cx="534377" cy="259045"/>
    <xdr:sp macro="" textlink="">
      <xdr:nvSpPr>
        <xdr:cNvPr id="582" name="テキスト ボックス 581"/>
        <xdr:cNvSpPr txBox="1"/>
      </xdr:nvSpPr>
      <xdr:spPr>
        <a:xfrm>
          <a:off x="15214111" y="981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45494</xdr:rowOff>
    </xdr:from>
    <xdr:to>
      <xdr:col>21</xdr:col>
      <xdr:colOff>161925</xdr:colOff>
      <xdr:row>57</xdr:row>
      <xdr:rowOff>9292</xdr:rowOff>
    </xdr:to>
    <xdr:cxnSp macro="">
      <xdr:nvCxnSpPr>
        <xdr:cNvPr id="583" name="直線コネクタ 582"/>
        <xdr:cNvCxnSpPr/>
      </xdr:nvCxnSpPr>
      <xdr:spPr>
        <a:xfrm flipV="1">
          <a:off x="13703300" y="9475244"/>
          <a:ext cx="889000" cy="30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154112</xdr:rowOff>
    </xdr:from>
    <xdr:to>
      <xdr:col>21</xdr:col>
      <xdr:colOff>212725</xdr:colOff>
      <xdr:row>57</xdr:row>
      <xdr:rowOff>84262</xdr:rowOff>
    </xdr:to>
    <xdr:sp macro="" textlink="">
      <xdr:nvSpPr>
        <xdr:cNvPr id="584" name="フローチャート : 判断 583"/>
        <xdr:cNvSpPr/>
      </xdr:nvSpPr>
      <xdr:spPr>
        <a:xfrm>
          <a:off x="14541500" y="975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75389</xdr:rowOff>
    </xdr:from>
    <xdr:ext cx="534377" cy="259045"/>
    <xdr:sp macro="" textlink="">
      <xdr:nvSpPr>
        <xdr:cNvPr id="585" name="テキスト ボックス 584"/>
        <xdr:cNvSpPr txBox="1"/>
      </xdr:nvSpPr>
      <xdr:spPr>
        <a:xfrm>
          <a:off x="14325111" y="984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129459</xdr:rowOff>
    </xdr:from>
    <xdr:to>
      <xdr:col>19</xdr:col>
      <xdr:colOff>644525</xdr:colOff>
      <xdr:row>57</xdr:row>
      <xdr:rowOff>9292</xdr:rowOff>
    </xdr:to>
    <xdr:cxnSp macro="">
      <xdr:nvCxnSpPr>
        <xdr:cNvPr id="586" name="直線コネクタ 585"/>
        <xdr:cNvCxnSpPr/>
      </xdr:nvCxnSpPr>
      <xdr:spPr>
        <a:xfrm>
          <a:off x="12814300" y="9730659"/>
          <a:ext cx="8890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164887</xdr:rowOff>
    </xdr:from>
    <xdr:to>
      <xdr:col>20</xdr:col>
      <xdr:colOff>9525</xdr:colOff>
      <xdr:row>57</xdr:row>
      <xdr:rowOff>95037</xdr:rowOff>
    </xdr:to>
    <xdr:sp macro="" textlink="">
      <xdr:nvSpPr>
        <xdr:cNvPr id="587" name="フローチャート : 判断 586"/>
        <xdr:cNvSpPr/>
      </xdr:nvSpPr>
      <xdr:spPr>
        <a:xfrm>
          <a:off x="13652500" y="976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86164</xdr:rowOff>
    </xdr:from>
    <xdr:ext cx="534377" cy="259045"/>
    <xdr:sp macro="" textlink="">
      <xdr:nvSpPr>
        <xdr:cNvPr id="588" name="テキスト ボックス 587"/>
        <xdr:cNvSpPr txBox="1"/>
      </xdr:nvSpPr>
      <xdr:spPr>
        <a:xfrm>
          <a:off x="13436111" y="985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144038</xdr:rowOff>
    </xdr:from>
    <xdr:to>
      <xdr:col>18</xdr:col>
      <xdr:colOff>492125</xdr:colOff>
      <xdr:row>57</xdr:row>
      <xdr:rowOff>74188</xdr:rowOff>
    </xdr:to>
    <xdr:sp macro="" textlink="">
      <xdr:nvSpPr>
        <xdr:cNvPr id="589" name="フローチャート : 判断 588"/>
        <xdr:cNvSpPr/>
      </xdr:nvSpPr>
      <xdr:spPr>
        <a:xfrm>
          <a:off x="12763500" y="97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65315</xdr:rowOff>
    </xdr:from>
    <xdr:ext cx="534377" cy="259045"/>
    <xdr:sp macro="" textlink="">
      <xdr:nvSpPr>
        <xdr:cNvPr id="590" name="テキスト ボックス 589"/>
        <xdr:cNvSpPr txBox="1"/>
      </xdr:nvSpPr>
      <xdr:spPr>
        <a:xfrm>
          <a:off x="12547111" y="983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47,764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72349</xdr:rowOff>
    </xdr:from>
    <xdr:to>
      <xdr:col>23</xdr:col>
      <xdr:colOff>568325</xdr:colOff>
      <xdr:row>56</xdr:row>
      <xdr:rowOff>2499</xdr:rowOff>
    </xdr:to>
    <xdr:sp macro="" textlink="">
      <xdr:nvSpPr>
        <xdr:cNvPr id="596" name="円/楕円 595"/>
        <xdr:cNvSpPr/>
      </xdr:nvSpPr>
      <xdr:spPr>
        <a:xfrm>
          <a:off x="16268700" y="950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95226</xdr:rowOff>
    </xdr:from>
    <xdr:ext cx="534377" cy="259045"/>
    <xdr:sp macro="" textlink="">
      <xdr:nvSpPr>
        <xdr:cNvPr id="597" name="教育費該当値テキスト"/>
        <xdr:cNvSpPr txBox="1"/>
      </xdr:nvSpPr>
      <xdr:spPr>
        <a:xfrm>
          <a:off x="16370300" y="935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79,672</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127991</xdr:rowOff>
    </xdr:from>
    <xdr:to>
      <xdr:col>22</xdr:col>
      <xdr:colOff>415925</xdr:colOff>
      <xdr:row>51</xdr:row>
      <xdr:rowOff>58141</xdr:rowOff>
    </xdr:to>
    <xdr:sp macro="" textlink="">
      <xdr:nvSpPr>
        <xdr:cNvPr id="598" name="円/楕円 597"/>
        <xdr:cNvSpPr/>
      </xdr:nvSpPr>
      <xdr:spPr>
        <a:xfrm>
          <a:off x="15430500" y="870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49</xdr:row>
      <xdr:rowOff>74668</xdr:rowOff>
    </xdr:from>
    <xdr:ext cx="599010" cy="259045"/>
    <xdr:sp macro="" textlink="">
      <xdr:nvSpPr>
        <xdr:cNvPr id="599" name="テキスト ボックス 598"/>
        <xdr:cNvSpPr txBox="1"/>
      </xdr:nvSpPr>
      <xdr:spPr>
        <a:xfrm>
          <a:off x="15181794" y="847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184,870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166144</xdr:rowOff>
    </xdr:from>
    <xdr:to>
      <xdr:col>21</xdr:col>
      <xdr:colOff>212725</xdr:colOff>
      <xdr:row>55</xdr:row>
      <xdr:rowOff>96294</xdr:rowOff>
    </xdr:to>
    <xdr:sp macro="" textlink="">
      <xdr:nvSpPr>
        <xdr:cNvPr id="600" name="円/楕円 599"/>
        <xdr:cNvSpPr/>
      </xdr:nvSpPr>
      <xdr:spPr>
        <a:xfrm>
          <a:off x="14541500" y="94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112821</xdr:rowOff>
    </xdr:from>
    <xdr:ext cx="534377" cy="259045"/>
    <xdr:sp macro="" textlink="">
      <xdr:nvSpPr>
        <xdr:cNvPr id="601" name="テキスト ボックス 600"/>
        <xdr:cNvSpPr txBox="1"/>
      </xdr:nvSpPr>
      <xdr:spPr>
        <a:xfrm>
          <a:off x="14325111" y="919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89,863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129942</xdr:rowOff>
    </xdr:from>
    <xdr:to>
      <xdr:col>20</xdr:col>
      <xdr:colOff>9525</xdr:colOff>
      <xdr:row>57</xdr:row>
      <xdr:rowOff>60092</xdr:rowOff>
    </xdr:to>
    <xdr:sp macro="" textlink="">
      <xdr:nvSpPr>
        <xdr:cNvPr id="602" name="円/楕円 601"/>
        <xdr:cNvSpPr/>
      </xdr:nvSpPr>
      <xdr:spPr>
        <a:xfrm>
          <a:off x="13652500" y="973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76619</xdr:rowOff>
    </xdr:from>
    <xdr:ext cx="534377" cy="259045"/>
    <xdr:sp macro="" textlink="">
      <xdr:nvSpPr>
        <xdr:cNvPr id="603" name="テキスト ボックス 602"/>
        <xdr:cNvSpPr txBox="1"/>
      </xdr:nvSpPr>
      <xdr:spPr>
        <a:xfrm>
          <a:off x="13436111" y="950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78659</xdr:rowOff>
    </xdr:from>
    <xdr:to>
      <xdr:col>18</xdr:col>
      <xdr:colOff>492125</xdr:colOff>
      <xdr:row>57</xdr:row>
      <xdr:rowOff>8809</xdr:rowOff>
    </xdr:to>
    <xdr:sp macro="" textlink="">
      <xdr:nvSpPr>
        <xdr:cNvPr id="604" name="円/楕円 603"/>
        <xdr:cNvSpPr/>
      </xdr:nvSpPr>
      <xdr:spPr>
        <a:xfrm>
          <a:off x="12763500" y="967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25336</xdr:rowOff>
    </xdr:from>
    <xdr:ext cx="534377" cy="259045"/>
    <xdr:sp macro="" textlink="">
      <xdr:nvSpPr>
        <xdr:cNvPr id="605" name="テキスト ボックス 604"/>
        <xdr:cNvSpPr txBox="1"/>
      </xdr:nvSpPr>
      <xdr:spPr>
        <a:xfrm>
          <a:off x="12547111" y="945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75</xdr:row>
      <xdr:rowOff>54627</xdr:rowOff>
    </xdr:from>
    <xdr:ext cx="377026" cy="259045"/>
    <xdr:sp macro="" textlink="">
      <xdr:nvSpPr>
        <xdr:cNvPr id="619" name="テキスト ボックス 618"/>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72</xdr:row>
      <xdr:rowOff>111777</xdr:rowOff>
    </xdr:from>
    <xdr:ext cx="377026" cy="259045"/>
    <xdr:sp macro="" textlink="">
      <xdr:nvSpPr>
        <xdr:cNvPr id="621" name="テキスト ボックス 620"/>
        <xdr:cNvSpPr txBox="1"/>
      </xdr:nvSpPr>
      <xdr:spPr>
        <a:xfrm>
          <a:off x="12068974" y="12456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168927</xdr:rowOff>
    </xdr:from>
    <xdr:ext cx="377026" cy="259045"/>
    <xdr:sp macro="" textlink="">
      <xdr:nvSpPr>
        <xdr:cNvPr id="623" name="テキスト ボックス 622"/>
        <xdr:cNvSpPr txBox="1"/>
      </xdr:nvSpPr>
      <xdr:spPr>
        <a:xfrm>
          <a:off x="12068974" y="11998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25" name="テキスト ボックス 624"/>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84836</xdr:rowOff>
    </xdr:from>
    <xdr:to>
      <xdr:col>23</xdr:col>
      <xdr:colOff>516889</xdr:colOff>
      <xdr:row>78</xdr:row>
      <xdr:rowOff>139700</xdr:rowOff>
    </xdr:to>
    <xdr:cxnSp macro="">
      <xdr:nvCxnSpPr>
        <xdr:cNvPr id="627" name="直線コネクタ 626"/>
        <xdr:cNvCxnSpPr/>
      </xdr:nvCxnSpPr>
      <xdr:spPr>
        <a:xfrm flipV="1">
          <a:off x="16317595" y="12429236"/>
          <a:ext cx="1269"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31513</xdr:rowOff>
    </xdr:from>
    <xdr:ext cx="378565" cy="259045"/>
    <xdr:sp macro="" textlink="">
      <xdr:nvSpPr>
        <xdr:cNvPr id="630" name="災害復旧費最大値テキスト"/>
        <xdr:cNvSpPr txBox="1"/>
      </xdr:nvSpPr>
      <xdr:spPr>
        <a:xfrm>
          <a:off x="16370300" y="12204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72</xdr:row>
      <xdr:rowOff>84836</xdr:rowOff>
    </xdr:from>
    <xdr:to>
      <xdr:col>23</xdr:col>
      <xdr:colOff>606425</xdr:colOff>
      <xdr:row>72</xdr:row>
      <xdr:rowOff>84836</xdr:rowOff>
    </xdr:to>
    <xdr:cxnSp macro="">
      <xdr:nvCxnSpPr>
        <xdr:cNvPr id="631" name="直線コネクタ 630"/>
        <xdr:cNvCxnSpPr/>
      </xdr:nvCxnSpPr>
      <xdr:spPr>
        <a:xfrm>
          <a:off x="16230600" y="1242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38625</xdr:rowOff>
    </xdr:from>
    <xdr:ext cx="313932" cy="259045"/>
    <xdr:sp macro="" textlink="">
      <xdr:nvSpPr>
        <xdr:cNvPr id="633" name="災害復旧費平均値テキスト"/>
        <xdr:cNvSpPr txBox="1"/>
      </xdr:nvSpPr>
      <xdr:spPr>
        <a:xfrm>
          <a:off x="16370300" y="132402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15748</xdr:rowOff>
    </xdr:from>
    <xdr:to>
      <xdr:col>23</xdr:col>
      <xdr:colOff>568325</xdr:colOff>
      <xdr:row>78</xdr:row>
      <xdr:rowOff>117348</xdr:rowOff>
    </xdr:to>
    <xdr:sp macro="" textlink="">
      <xdr:nvSpPr>
        <xdr:cNvPr id="634" name="フローチャート : 判断 633"/>
        <xdr:cNvSpPr/>
      </xdr:nvSpPr>
      <xdr:spPr>
        <a:xfrm>
          <a:off x="16268700" y="133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24892</xdr:rowOff>
    </xdr:from>
    <xdr:to>
      <xdr:col>22</xdr:col>
      <xdr:colOff>415925</xdr:colOff>
      <xdr:row>78</xdr:row>
      <xdr:rowOff>126492</xdr:rowOff>
    </xdr:to>
    <xdr:sp macro="" textlink="">
      <xdr:nvSpPr>
        <xdr:cNvPr id="636" name="フローチャート : 判断 635"/>
        <xdr:cNvSpPr/>
      </xdr:nvSpPr>
      <xdr:spPr>
        <a:xfrm>
          <a:off x="15430500" y="1339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76</xdr:row>
      <xdr:rowOff>143019</xdr:rowOff>
    </xdr:from>
    <xdr:ext cx="313932" cy="259045"/>
    <xdr:sp macro="" textlink="">
      <xdr:nvSpPr>
        <xdr:cNvPr id="637" name="テキスト ボックス 636"/>
        <xdr:cNvSpPr txBox="1"/>
      </xdr:nvSpPr>
      <xdr:spPr>
        <a:xfrm>
          <a:off x="15324333" y="13173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8" name="直線コネクタ 63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11176</xdr:rowOff>
    </xdr:from>
    <xdr:to>
      <xdr:col>21</xdr:col>
      <xdr:colOff>212725</xdr:colOff>
      <xdr:row>76</xdr:row>
      <xdr:rowOff>112776</xdr:rowOff>
    </xdr:to>
    <xdr:sp macro="" textlink="">
      <xdr:nvSpPr>
        <xdr:cNvPr id="639" name="フローチャート : 判断 638"/>
        <xdr:cNvSpPr/>
      </xdr:nvSpPr>
      <xdr:spPr>
        <a:xfrm>
          <a:off x="14541500" y="1304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74</xdr:row>
      <xdr:rowOff>129303</xdr:rowOff>
    </xdr:from>
    <xdr:ext cx="313932" cy="259045"/>
    <xdr:sp macro="" textlink="">
      <xdr:nvSpPr>
        <xdr:cNvPr id="640" name="テキスト ボックス 639"/>
        <xdr:cNvSpPr txBox="1"/>
      </xdr:nvSpPr>
      <xdr:spPr>
        <a:xfrm>
          <a:off x="14435333" y="12816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1" name="直線コネクタ 64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150622</xdr:rowOff>
    </xdr:from>
    <xdr:to>
      <xdr:col>20</xdr:col>
      <xdr:colOff>9525</xdr:colOff>
      <xdr:row>76</xdr:row>
      <xdr:rowOff>80772</xdr:rowOff>
    </xdr:to>
    <xdr:sp macro="" textlink="">
      <xdr:nvSpPr>
        <xdr:cNvPr id="642" name="フローチャート : 判断 641"/>
        <xdr:cNvSpPr/>
      </xdr:nvSpPr>
      <xdr:spPr>
        <a:xfrm>
          <a:off x="13652500" y="1300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74</xdr:row>
      <xdr:rowOff>97299</xdr:rowOff>
    </xdr:from>
    <xdr:ext cx="313932" cy="259045"/>
    <xdr:sp macro="" textlink="">
      <xdr:nvSpPr>
        <xdr:cNvPr id="643" name="テキスト ボックス 642"/>
        <xdr:cNvSpPr txBox="1"/>
      </xdr:nvSpPr>
      <xdr:spPr>
        <a:xfrm>
          <a:off x="13546333" y="12784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120904</xdr:rowOff>
    </xdr:from>
    <xdr:to>
      <xdr:col>18</xdr:col>
      <xdr:colOff>492125</xdr:colOff>
      <xdr:row>71</xdr:row>
      <xdr:rowOff>51054</xdr:rowOff>
    </xdr:to>
    <xdr:sp macro="" textlink="">
      <xdr:nvSpPr>
        <xdr:cNvPr id="644" name="フローチャート : 判断 643"/>
        <xdr:cNvSpPr/>
      </xdr:nvSpPr>
      <xdr:spPr>
        <a:xfrm>
          <a:off x="12763500" y="1212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69</xdr:row>
      <xdr:rowOff>67581</xdr:rowOff>
    </xdr:from>
    <xdr:ext cx="378565" cy="259045"/>
    <xdr:sp macro="" textlink="">
      <xdr:nvSpPr>
        <xdr:cNvPr id="645" name="テキスト ボックス 644"/>
        <xdr:cNvSpPr txBox="1"/>
      </xdr:nvSpPr>
      <xdr:spPr>
        <a:xfrm>
          <a:off x="12625017" y="1189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1" name="円/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2"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3" name="円/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4" name="テキスト ボックス 653"/>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5" name="円/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6" name="テキスト ボックス 655"/>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7" name="円/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8" name="テキスト ボックス 657"/>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9" name="円/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0" name="テキスト ボックス 659"/>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137643</xdr:rowOff>
    </xdr:from>
    <xdr:to>
      <xdr:col>23</xdr:col>
      <xdr:colOff>516889</xdr:colOff>
      <xdr:row>97</xdr:row>
      <xdr:rowOff>160046</xdr:rowOff>
    </xdr:to>
    <xdr:cxnSp macro="">
      <xdr:nvCxnSpPr>
        <xdr:cNvPr id="682" name="直線コネクタ 681"/>
        <xdr:cNvCxnSpPr/>
      </xdr:nvCxnSpPr>
      <xdr:spPr>
        <a:xfrm flipV="1">
          <a:off x="16317595" y="15568143"/>
          <a:ext cx="1269" cy="1222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163873</xdr:rowOff>
    </xdr:from>
    <xdr:ext cx="469744" cy="259045"/>
    <xdr:sp macro="" textlink="">
      <xdr:nvSpPr>
        <xdr:cNvPr id="683" name="公債費最小値テキスト"/>
        <xdr:cNvSpPr txBox="1"/>
      </xdr:nvSpPr>
      <xdr:spPr>
        <a:xfrm>
          <a:off x="16370300" y="1679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97</xdr:row>
      <xdr:rowOff>160046</xdr:rowOff>
    </xdr:from>
    <xdr:to>
      <xdr:col>23</xdr:col>
      <xdr:colOff>606425</xdr:colOff>
      <xdr:row>97</xdr:row>
      <xdr:rowOff>160046</xdr:rowOff>
    </xdr:to>
    <xdr:cxnSp macro="">
      <xdr:nvCxnSpPr>
        <xdr:cNvPr id="684" name="直線コネクタ 683"/>
        <xdr:cNvCxnSpPr/>
      </xdr:nvCxnSpPr>
      <xdr:spPr>
        <a:xfrm>
          <a:off x="16230600" y="1679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84320</xdr:rowOff>
    </xdr:from>
    <xdr:ext cx="534377" cy="259045"/>
    <xdr:sp macro="" textlink="">
      <xdr:nvSpPr>
        <xdr:cNvPr id="685" name="公債費最大値テキスト"/>
        <xdr:cNvSpPr txBox="1"/>
      </xdr:nvSpPr>
      <xdr:spPr>
        <a:xfrm>
          <a:off x="16370300" y="153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30,045</a:t>
          </a:r>
          <a:endParaRPr kumimoji="1" lang="ja-JP" altLang="en-US" sz="1000" b="1">
            <a:latin typeface="ＭＳ Ｐゴシック"/>
          </a:endParaRPr>
        </a:p>
      </xdr:txBody>
    </xdr:sp>
    <xdr:clientData/>
  </xdr:oneCellAnchor>
  <xdr:twoCellAnchor>
    <xdr:from>
      <xdr:col>23</xdr:col>
      <xdr:colOff>428625</xdr:colOff>
      <xdr:row>90</xdr:row>
      <xdr:rowOff>137643</xdr:rowOff>
    </xdr:from>
    <xdr:to>
      <xdr:col>23</xdr:col>
      <xdr:colOff>606425</xdr:colOff>
      <xdr:row>90</xdr:row>
      <xdr:rowOff>137643</xdr:rowOff>
    </xdr:to>
    <xdr:cxnSp macro="">
      <xdr:nvCxnSpPr>
        <xdr:cNvPr id="686" name="直線コネクタ 685"/>
        <xdr:cNvCxnSpPr/>
      </xdr:nvCxnSpPr>
      <xdr:spPr>
        <a:xfrm>
          <a:off x="16230600" y="15568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86254</xdr:rowOff>
    </xdr:from>
    <xdr:to>
      <xdr:col>23</xdr:col>
      <xdr:colOff>517525</xdr:colOff>
      <xdr:row>97</xdr:row>
      <xdr:rowOff>97135</xdr:rowOff>
    </xdr:to>
    <xdr:cxnSp macro="">
      <xdr:nvCxnSpPr>
        <xdr:cNvPr id="687" name="直線コネクタ 686"/>
        <xdr:cNvCxnSpPr/>
      </xdr:nvCxnSpPr>
      <xdr:spPr>
        <a:xfrm>
          <a:off x="15481300" y="16716904"/>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16177</xdr:rowOff>
    </xdr:from>
    <xdr:ext cx="469744" cy="259045"/>
    <xdr:sp macro="" textlink="">
      <xdr:nvSpPr>
        <xdr:cNvPr id="688" name="公債費平均値テキスト"/>
        <xdr:cNvSpPr txBox="1"/>
      </xdr:nvSpPr>
      <xdr:spPr>
        <a:xfrm>
          <a:off x="16370300" y="1630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164750</xdr:rowOff>
    </xdr:from>
    <xdr:to>
      <xdr:col>23</xdr:col>
      <xdr:colOff>568325</xdr:colOff>
      <xdr:row>96</xdr:row>
      <xdr:rowOff>94900</xdr:rowOff>
    </xdr:to>
    <xdr:sp macro="" textlink="">
      <xdr:nvSpPr>
        <xdr:cNvPr id="689" name="フローチャート : 判断 688"/>
        <xdr:cNvSpPr/>
      </xdr:nvSpPr>
      <xdr:spPr>
        <a:xfrm>
          <a:off x="16268700" y="164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80584</xdr:rowOff>
    </xdr:from>
    <xdr:to>
      <xdr:col>22</xdr:col>
      <xdr:colOff>365125</xdr:colOff>
      <xdr:row>97</xdr:row>
      <xdr:rowOff>86254</xdr:rowOff>
    </xdr:to>
    <xdr:cxnSp macro="">
      <xdr:nvCxnSpPr>
        <xdr:cNvPr id="690" name="直線コネクタ 689"/>
        <xdr:cNvCxnSpPr/>
      </xdr:nvCxnSpPr>
      <xdr:spPr>
        <a:xfrm>
          <a:off x="14592300" y="16711234"/>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109840</xdr:rowOff>
    </xdr:from>
    <xdr:to>
      <xdr:col>22</xdr:col>
      <xdr:colOff>415925</xdr:colOff>
      <xdr:row>96</xdr:row>
      <xdr:rowOff>39990</xdr:rowOff>
    </xdr:to>
    <xdr:sp macro="" textlink="">
      <xdr:nvSpPr>
        <xdr:cNvPr id="691" name="フローチャート : 判断 690"/>
        <xdr:cNvSpPr/>
      </xdr:nvSpPr>
      <xdr:spPr>
        <a:xfrm>
          <a:off x="15430500" y="1639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56517</xdr:rowOff>
    </xdr:from>
    <xdr:ext cx="534377" cy="259045"/>
    <xdr:sp macro="" textlink="">
      <xdr:nvSpPr>
        <xdr:cNvPr id="692" name="テキスト ボックス 691"/>
        <xdr:cNvSpPr txBox="1"/>
      </xdr:nvSpPr>
      <xdr:spPr>
        <a:xfrm>
          <a:off x="15214111" y="1617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78710</xdr:rowOff>
    </xdr:from>
    <xdr:to>
      <xdr:col>21</xdr:col>
      <xdr:colOff>161925</xdr:colOff>
      <xdr:row>97</xdr:row>
      <xdr:rowOff>80584</xdr:rowOff>
    </xdr:to>
    <xdr:cxnSp macro="">
      <xdr:nvCxnSpPr>
        <xdr:cNvPr id="693" name="直線コネクタ 692"/>
        <xdr:cNvCxnSpPr/>
      </xdr:nvCxnSpPr>
      <xdr:spPr>
        <a:xfrm>
          <a:off x="13703300" y="16709360"/>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56621</xdr:rowOff>
    </xdr:from>
    <xdr:to>
      <xdr:col>21</xdr:col>
      <xdr:colOff>212725</xdr:colOff>
      <xdr:row>95</xdr:row>
      <xdr:rowOff>158221</xdr:rowOff>
    </xdr:to>
    <xdr:sp macro="" textlink="">
      <xdr:nvSpPr>
        <xdr:cNvPr id="694" name="フローチャート : 判断 693"/>
        <xdr:cNvSpPr/>
      </xdr:nvSpPr>
      <xdr:spPr>
        <a:xfrm>
          <a:off x="14541500" y="163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3298</xdr:rowOff>
    </xdr:from>
    <xdr:ext cx="534377" cy="259045"/>
    <xdr:sp macro="" textlink="">
      <xdr:nvSpPr>
        <xdr:cNvPr id="695" name="テキスト ボックス 694"/>
        <xdr:cNvSpPr txBox="1"/>
      </xdr:nvSpPr>
      <xdr:spPr>
        <a:xfrm>
          <a:off x="14325111" y="161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53518</xdr:rowOff>
    </xdr:from>
    <xdr:to>
      <xdr:col>19</xdr:col>
      <xdr:colOff>644525</xdr:colOff>
      <xdr:row>97</xdr:row>
      <xdr:rowOff>78710</xdr:rowOff>
    </xdr:to>
    <xdr:cxnSp macro="">
      <xdr:nvCxnSpPr>
        <xdr:cNvPr id="696" name="直線コネクタ 695"/>
        <xdr:cNvCxnSpPr/>
      </xdr:nvCxnSpPr>
      <xdr:spPr>
        <a:xfrm>
          <a:off x="12814300" y="16684168"/>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170098</xdr:rowOff>
    </xdr:from>
    <xdr:to>
      <xdr:col>20</xdr:col>
      <xdr:colOff>9525</xdr:colOff>
      <xdr:row>95</xdr:row>
      <xdr:rowOff>100248</xdr:rowOff>
    </xdr:to>
    <xdr:sp macro="" textlink="">
      <xdr:nvSpPr>
        <xdr:cNvPr id="697" name="フローチャート : 判断 696"/>
        <xdr:cNvSpPr/>
      </xdr:nvSpPr>
      <xdr:spPr>
        <a:xfrm>
          <a:off x="13652500" y="162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116775</xdr:rowOff>
    </xdr:from>
    <xdr:ext cx="534377" cy="259045"/>
    <xdr:sp macro="" textlink="">
      <xdr:nvSpPr>
        <xdr:cNvPr id="698" name="テキスト ボックス 697"/>
        <xdr:cNvSpPr txBox="1"/>
      </xdr:nvSpPr>
      <xdr:spPr>
        <a:xfrm>
          <a:off x="13436111" y="1606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48803</xdr:rowOff>
    </xdr:from>
    <xdr:to>
      <xdr:col>18</xdr:col>
      <xdr:colOff>492125</xdr:colOff>
      <xdr:row>94</xdr:row>
      <xdr:rowOff>150403</xdr:rowOff>
    </xdr:to>
    <xdr:sp macro="" textlink="">
      <xdr:nvSpPr>
        <xdr:cNvPr id="699" name="フローチャート : 判断 698"/>
        <xdr:cNvSpPr/>
      </xdr:nvSpPr>
      <xdr:spPr>
        <a:xfrm>
          <a:off x="12763500" y="1616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166930</xdr:rowOff>
    </xdr:from>
    <xdr:ext cx="534377" cy="259045"/>
    <xdr:sp macro="" textlink="">
      <xdr:nvSpPr>
        <xdr:cNvPr id="700" name="テキスト ボックス 699"/>
        <xdr:cNvSpPr txBox="1"/>
      </xdr:nvSpPr>
      <xdr:spPr>
        <a:xfrm>
          <a:off x="12547111" y="1594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46335</xdr:rowOff>
    </xdr:from>
    <xdr:to>
      <xdr:col>23</xdr:col>
      <xdr:colOff>568325</xdr:colOff>
      <xdr:row>97</xdr:row>
      <xdr:rowOff>147935</xdr:rowOff>
    </xdr:to>
    <xdr:sp macro="" textlink="">
      <xdr:nvSpPr>
        <xdr:cNvPr id="706" name="円/楕円 705"/>
        <xdr:cNvSpPr/>
      </xdr:nvSpPr>
      <xdr:spPr>
        <a:xfrm>
          <a:off x="16268700" y="166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132712</xdr:rowOff>
    </xdr:from>
    <xdr:ext cx="469744" cy="259045"/>
    <xdr:sp macro="" textlink="">
      <xdr:nvSpPr>
        <xdr:cNvPr id="707" name="公債費該当値テキスト"/>
        <xdr:cNvSpPr txBox="1"/>
      </xdr:nvSpPr>
      <xdr:spPr>
        <a:xfrm>
          <a:off x="16370300" y="165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35454</xdr:rowOff>
    </xdr:from>
    <xdr:to>
      <xdr:col>22</xdr:col>
      <xdr:colOff>415925</xdr:colOff>
      <xdr:row>97</xdr:row>
      <xdr:rowOff>137054</xdr:rowOff>
    </xdr:to>
    <xdr:sp macro="" textlink="">
      <xdr:nvSpPr>
        <xdr:cNvPr id="708" name="円/楕円 707"/>
        <xdr:cNvSpPr/>
      </xdr:nvSpPr>
      <xdr:spPr>
        <a:xfrm>
          <a:off x="15430500" y="166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128181</xdr:rowOff>
    </xdr:from>
    <xdr:ext cx="469744" cy="259045"/>
    <xdr:sp macro="" textlink="">
      <xdr:nvSpPr>
        <xdr:cNvPr id="709" name="テキスト ボックス 708"/>
        <xdr:cNvSpPr txBox="1"/>
      </xdr:nvSpPr>
      <xdr:spPr>
        <a:xfrm>
          <a:off x="15246427" y="1675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29784</xdr:rowOff>
    </xdr:from>
    <xdr:to>
      <xdr:col>21</xdr:col>
      <xdr:colOff>212725</xdr:colOff>
      <xdr:row>97</xdr:row>
      <xdr:rowOff>131384</xdr:rowOff>
    </xdr:to>
    <xdr:sp macro="" textlink="">
      <xdr:nvSpPr>
        <xdr:cNvPr id="710" name="円/楕円 709"/>
        <xdr:cNvSpPr/>
      </xdr:nvSpPr>
      <xdr:spPr>
        <a:xfrm>
          <a:off x="14541500" y="1666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122511</xdr:rowOff>
    </xdr:from>
    <xdr:ext cx="469744" cy="259045"/>
    <xdr:sp macro="" textlink="">
      <xdr:nvSpPr>
        <xdr:cNvPr id="711" name="テキスト ボックス 710"/>
        <xdr:cNvSpPr txBox="1"/>
      </xdr:nvSpPr>
      <xdr:spPr>
        <a:xfrm>
          <a:off x="14357427" y="1675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27910</xdr:rowOff>
    </xdr:from>
    <xdr:to>
      <xdr:col>20</xdr:col>
      <xdr:colOff>9525</xdr:colOff>
      <xdr:row>97</xdr:row>
      <xdr:rowOff>129510</xdr:rowOff>
    </xdr:to>
    <xdr:sp macro="" textlink="">
      <xdr:nvSpPr>
        <xdr:cNvPr id="712" name="円/楕円 711"/>
        <xdr:cNvSpPr/>
      </xdr:nvSpPr>
      <xdr:spPr>
        <a:xfrm>
          <a:off x="13652500" y="166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120637</xdr:rowOff>
    </xdr:from>
    <xdr:ext cx="469744" cy="259045"/>
    <xdr:sp macro="" textlink="">
      <xdr:nvSpPr>
        <xdr:cNvPr id="713" name="テキスト ボックス 712"/>
        <xdr:cNvSpPr txBox="1"/>
      </xdr:nvSpPr>
      <xdr:spPr>
        <a:xfrm>
          <a:off x="13468427" y="1675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2718</xdr:rowOff>
    </xdr:from>
    <xdr:to>
      <xdr:col>18</xdr:col>
      <xdr:colOff>492125</xdr:colOff>
      <xdr:row>97</xdr:row>
      <xdr:rowOff>104318</xdr:rowOff>
    </xdr:to>
    <xdr:sp macro="" textlink="">
      <xdr:nvSpPr>
        <xdr:cNvPr id="714" name="円/楕円 713"/>
        <xdr:cNvSpPr/>
      </xdr:nvSpPr>
      <xdr:spPr>
        <a:xfrm>
          <a:off x="12763500" y="1663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95445</xdr:rowOff>
    </xdr:from>
    <xdr:ext cx="469744" cy="259045"/>
    <xdr:sp macro="" textlink="">
      <xdr:nvSpPr>
        <xdr:cNvPr id="715" name="テキスト ボックス 714"/>
        <xdr:cNvSpPr txBox="1"/>
      </xdr:nvSpPr>
      <xdr:spPr>
        <a:xfrm>
          <a:off x="12579427" y="167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1" name="テキスト ボックス 73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3" name="テキスト ボックス 73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5" name="テキスト ボックス 73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137795</xdr:rowOff>
    </xdr:from>
    <xdr:to>
      <xdr:col>32</xdr:col>
      <xdr:colOff>186689</xdr:colOff>
      <xdr:row>39</xdr:row>
      <xdr:rowOff>44450</xdr:rowOff>
    </xdr:to>
    <xdr:cxnSp macro="">
      <xdr:nvCxnSpPr>
        <xdr:cNvPr id="739" name="直線コネクタ 738"/>
        <xdr:cNvCxnSpPr/>
      </xdr:nvCxnSpPr>
      <xdr:spPr>
        <a:xfrm flipV="1">
          <a:off x="22159595" y="5452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84472</xdr:rowOff>
    </xdr:from>
    <xdr:ext cx="378565" cy="259045"/>
    <xdr:sp macro="" textlink="">
      <xdr:nvSpPr>
        <xdr:cNvPr id="742" name="諸支出金最大値テキスト"/>
        <xdr:cNvSpPr txBox="1"/>
      </xdr:nvSpPr>
      <xdr:spPr>
        <a:xfrm>
          <a:off x="22212300" y="522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32</xdr:col>
      <xdr:colOff>98425</xdr:colOff>
      <xdr:row>31</xdr:row>
      <xdr:rowOff>137795</xdr:rowOff>
    </xdr:from>
    <xdr:to>
      <xdr:col>32</xdr:col>
      <xdr:colOff>276225</xdr:colOff>
      <xdr:row>31</xdr:row>
      <xdr:rowOff>137795</xdr:rowOff>
    </xdr:to>
    <xdr:cxnSp macro="">
      <xdr:nvCxnSpPr>
        <xdr:cNvPr id="743" name="直線コネクタ 742"/>
        <xdr:cNvCxnSpPr/>
      </xdr:nvCxnSpPr>
      <xdr:spPr>
        <a:xfrm>
          <a:off x="22072600" y="5452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117492</xdr:rowOff>
    </xdr:from>
    <xdr:ext cx="313932" cy="259045"/>
    <xdr:sp macro="" textlink="">
      <xdr:nvSpPr>
        <xdr:cNvPr id="745" name="諸支出金平均値テキスト"/>
        <xdr:cNvSpPr txBox="1"/>
      </xdr:nvSpPr>
      <xdr:spPr>
        <a:xfrm>
          <a:off x="22212300" y="64611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94615</xdr:rowOff>
    </xdr:from>
    <xdr:to>
      <xdr:col>32</xdr:col>
      <xdr:colOff>238125</xdr:colOff>
      <xdr:row>39</xdr:row>
      <xdr:rowOff>24765</xdr:rowOff>
    </xdr:to>
    <xdr:sp macro="" textlink="">
      <xdr:nvSpPr>
        <xdr:cNvPr id="746" name="フローチャート : 判断 745"/>
        <xdr:cNvSpPr/>
      </xdr:nvSpPr>
      <xdr:spPr>
        <a:xfrm>
          <a:off x="221107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136525</xdr:rowOff>
    </xdr:from>
    <xdr:to>
      <xdr:col>31</xdr:col>
      <xdr:colOff>85725</xdr:colOff>
      <xdr:row>39</xdr:row>
      <xdr:rowOff>66675</xdr:rowOff>
    </xdr:to>
    <xdr:sp macro="" textlink="">
      <xdr:nvSpPr>
        <xdr:cNvPr id="748" name="フローチャート : 判断 747"/>
        <xdr:cNvSpPr/>
      </xdr:nvSpPr>
      <xdr:spPr>
        <a:xfrm>
          <a:off x="21272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83202</xdr:rowOff>
    </xdr:from>
    <xdr:ext cx="313932" cy="259045"/>
    <xdr:sp macro="" textlink="">
      <xdr:nvSpPr>
        <xdr:cNvPr id="749" name="テキスト ボックス 748"/>
        <xdr:cNvSpPr txBox="1"/>
      </xdr:nvSpPr>
      <xdr:spPr>
        <a:xfrm>
          <a:off x="21166333" y="6426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138430</xdr:rowOff>
    </xdr:from>
    <xdr:to>
      <xdr:col>29</xdr:col>
      <xdr:colOff>568325</xdr:colOff>
      <xdr:row>39</xdr:row>
      <xdr:rowOff>68580</xdr:rowOff>
    </xdr:to>
    <xdr:sp macro="" textlink="">
      <xdr:nvSpPr>
        <xdr:cNvPr id="751" name="フローチャート : 判断 750"/>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85107</xdr:rowOff>
    </xdr:from>
    <xdr:ext cx="313932" cy="259045"/>
    <xdr:sp macro="" textlink="">
      <xdr:nvSpPr>
        <xdr:cNvPr id="752" name="テキスト ボックス 751"/>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54" name="フローチャート : 判断 753"/>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73677</xdr:rowOff>
    </xdr:from>
    <xdr:ext cx="313932" cy="259045"/>
    <xdr:sp macro="" textlink="">
      <xdr:nvSpPr>
        <xdr:cNvPr id="755" name="テキスト ボックス 754"/>
        <xdr:cNvSpPr txBox="1"/>
      </xdr:nvSpPr>
      <xdr:spPr>
        <a:xfrm>
          <a:off x="19388333" y="6417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132715</xdr:rowOff>
    </xdr:from>
    <xdr:to>
      <xdr:col>27</xdr:col>
      <xdr:colOff>161925</xdr:colOff>
      <xdr:row>35</xdr:row>
      <xdr:rowOff>62865</xdr:rowOff>
    </xdr:to>
    <xdr:sp macro="" textlink="">
      <xdr:nvSpPr>
        <xdr:cNvPr id="756" name="フローチャート : 判断 755"/>
        <xdr:cNvSpPr/>
      </xdr:nvSpPr>
      <xdr:spPr>
        <a:xfrm>
          <a:off x="18605500" y="596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79392</xdr:rowOff>
    </xdr:from>
    <xdr:ext cx="378565" cy="259045"/>
    <xdr:sp macro="" textlink="">
      <xdr:nvSpPr>
        <xdr:cNvPr id="757" name="テキスト ボックス 756"/>
        <xdr:cNvSpPr txBox="1"/>
      </xdr:nvSpPr>
      <xdr:spPr>
        <a:xfrm>
          <a:off x="18467017" y="573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対前年度比減少額が大きかったのは、教育費、総務費、衛生費で、増加額が大きかったのは民生費です。教育費及び総務費はみなとパーク芝浦などの大規模施設整備が</a:t>
          </a:r>
          <a:r>
            <a:rPr kumimoji="1" lang="en-US" altLang="ja-JP" sz="1300">
              <a:latin typeface="ＭＳ Ｐゴシック"/>
            </a:rPr>
            <a:t>26</a:t>
          </a:r>
          <a:r>
            <a:rPr kumimoji="1" lang="ja-JP" altLang="en-US" sz="1300">
              <a:latin typeface="ＭＳ Ｐゴシック"/>
            </a:rPr>
            <a:t>年度に完了したことなどにより、衛生費は愛育病院建設支援が</a:t>
          </a:r>
          <a:r>
            <a:rPr kumimoji="1" lang="en-US" altLang="ja-JP" sz="1300">
              <a:latin typeface="ＭＳ Ｐゴシック"/>
            </a:rPr>
            <a:t>26</a:t>
          </a:r>
          <a:r>
            <a:rPr kumimoji="1" lang="ja-JP" altLang="en-US" sz="1300">
              <a:latin typeface="ＭＳ Ｐゴシック"/>
            </a:rPr>
            <a:t>年度に完了したことなどによりそれぞれ減となりました。一方、民生費は用地取得の増などにより増となりました。</a:t>
          </a:r>
          <a:endParaRPr kumimoji="1" lang="en-US" altLang="ja-JP" sz="1300">
            <a:latin typeface="ＭＳ Ｐゴシック"/>
          </a:endParaRPr>
        </a:p>
        <a:p>
          <a:r>
            <a:rPr kumimoji="1" lang="ja-JP" altLang="en-US" sz="1300">
              <a:latin typeface="ＭＳ Ｐゴシック"/>
            </a:rPr>
            <a:t>住民</a:t>
          </a:r>
          <a:r>
            <a:rPr kumimoji="1" lang="en-US" altLang="ja-JP" sz="1300">
              <a:latin typeface="ＭＳ Ｐゴシック"/>
            </a:rPr>
            <a:t>1</a:t>
          </a:r>
          <a:r>
            <a:rPr kumimoji="1" lang="ja-JP" altLang="en-US" sz="1300">
              <a:latin typeface="ＭＳ Ｐゴシック"/>
            </a:rPr>
            <a:t>人当たりのコストを他自治体と比較すると、公債費が低い一方、民生費及び教育費が高い水準となっています。民生費においては児童福祉費が特に高い水準となっており、子どもの健やかな成長に向け、安心して子どもを産み、育てられる環境整備に重点的に取り組んだ結果と言えます。今後も、全ての子どもたちの夢と希望に満ちた明るい未来につながる施策に積極的に取り組み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港区の財政構造は、都と特別区合算算定の結果、地方交付税が交付されず、特別区財政調整交付金も</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以降、不交付が続いていること、歳入の根幹を成す地方税が景気動向や税制改正に影響されやすいことなどから不安定な側面があります。このため、一般家庭で言う預金に当たる基金残高確保など、自らの工夫により景気の変動等に対処することが極めて重要であり、</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年度末の財政調整基金は約</a:t>
          </a:r>
          <a:r>
            <a:rPr kumimoji="1" lang="en-US" altLang="ja-JP" sz="1400">
              <a:latin typeface="ＭＳ ゴシック" pitchFamily="49" charset="-128"/>
              <a:ea typeface="ＭＳ ゴシック" pitchFamily="49" charset="-128"/>
            </a:rPr>
            <a:t>676</a:t>
          </a:r>
          <a:r>
            <a:rPr kumimoji="1" lang="ja-JP" altLang="en-US" sz="1400">
              <a:latin typeface="ＭＳ ゴシック" pitchFamily="49" charset="-128"/>
              <a:ea typeface="ＭＳ ゴシック" pitchFamily="49" charset="-128"/>
            </a:rPr>
            <a:t>億円の残高を確保しています。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会計、後期高齢者利用会計及び介護保険会計の実質収支の黒字額は増加したものの、一般会計の実質収支の黒字額がそれ以上に減少したため、全体の比率は減少しています。全会計とも黒字を維持しており適正な財政運営が行われてい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129299708</v>
      </c>
      <c r="BO4" s="379"/>
      <c r="BP4" s="379"/>
      <c r="BQ4" s="379"/>
      <c r="BR4" s="379"/>
      <c r="BS4" s="379"/>
      <c r="BT4" s="379"/>
      <c r="BU4" s="380"/>
      <c r="BV4" s="378">
        <v>160447216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11</v>
      </c>
      <c r="CU4" s="556"/>
      <c r="CV4" s="556"/>
      <c r="CW4" s="556"/>
      <c r="CX4" s="556"/>
      <c r="CY4" s="556"/>
      <c r="CZ4" s="556"/>
      <c r="DA4" s="557"/>
      <c r="DB4" s="555">
        <v>14.8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119971292</v>
      </c>
      <c r="BO5" s="384"/>
      <c r="BP5" s="384"/>
      <c r="BQ5" s="384"/>
      <c r="BR5" s="384"/>
      <c r="BS5" s="384"/>
      <c r="BT5" s="384"/>
      <c r="BU5" s="385"/>
      <c r="BV5" s="383">
        <v>149211903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65.400000000000006</v>
      </c>
      <c r="CU5" s="354"/>
      <c r="CV5" s="354"/>
      <c r="CW5" s="354"/>
      <c r="CX5" s="354"/>
      <c r="CY5" s="354"/>
      <c r="CZ5" s="354"/>
      <c r="DA5" s="355"/>
      <c r="DB5" s="353">
        <v>64</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85</v>
      </c>
      <c r="AV6" s="441"/>
      <c r="AW6" s="441"/>
      <c r="AX6" s="441"/>
      <c r="AY6" s="363" t="s">
        <v>86</v>
      </c>
      <c r="AZ6" s="364"/>
      <c r="BA6" s="364"/>
      <c r="BB6" s="364"/>
      <c r="BC6" s="364"/>
      <c r="BD6" s="364"/>
      <c r="BE6" s="364"/>
      <c r="BF6" s="364"/>
      <c r="BG6" s="364"/>
      <c r="BH6" s="364"/>
      <c r="BI6" s="364"/>
      <c r="BJ6" s="364"/>
      <c r="BK6" s="364"/>
      <c r="BL6" s="364"/>
      <c r="BM6" s="365"/>
      <c r="BN6" s="383">
        <v>9328416</v>
      </c>
      <c r="BO6" s="384"/>
      <c r="BP6" s="384"/>
      <c r="BQ6" s="384"/>
      <c r="BR6" s="384"/>
      <c r="BS6" s="384"/>
      <c r="BT6" s="384"/>
      <c r="BU6" s="385"/>
      <c r="BV6" s="383">
        <v>11235313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65.400000000000006</v>
      </c>
      <c r="CU6" s="530"/>
      <c r="CV6" s="530"/>
      <c r="CW6" s="530"/>
      <c r="CX6" s="530"/>
      <c r="CY6" s="530"/>
      <c r="CZ6" s="530"/>
      <c r="DA6" s="531"/>
      <c r="DB6" s="529">
        <v>64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85</v>
      </c>
      <c r="AV7" s="441"/>
      <c r="AW7" s="441"/>
      <c r="AX7" s="441"/>
      <c r="AY7" s="363" t="s">
        <v>89</v>
      </c>
      <c r="AZ7" s="364"/>
      <c r="BA7" s="364"/>
      <c r="BB7" s="364"/>
      <c r="BC7" s="364"/>
      <c r="BD7" s="364"/>
      <c r="BE7" s="364"/>
      <c r="BF7" s="364"/>
      <c r="BG7" s="364"/>
      <c r="BH7" s="364"/>
      <c r="BI7" s="364"/>
      <c r="BJ7" s="364"/>
      <c r="BK7" s="364"/>
      <c r="BL7" s="364"/>
      <c r="BM7" s="365"/>
      <c r="BN7" s="383">
        <v>105671</v>
      </c>
      <c r="BO7" s="384"/>
      <c r="BP7" s="384"/>
      <c r="BQ7" s="384"/>
      <c r="BR7" s="384"/>
      <c r="BS7" s="384"/>
      <c r="BT7" s="384"/>
      <c r="BU7" s="385"/>
      <c r="BV7" s="383">
        <v>84075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83779255</v>
      </c>
      <c r="CU7" s="384"/>
      <c r="CV7" s="384"/>
      <c r="CW7" s="384"/>
      <c r="CX7" s="384"/>
      <c r="CY7" s="384"/>
      <c r="CZ7" s="384"/>
      <c r="DA7" s="385"/>
      <c r="DB7" s="383">
        <v>75552703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77</v>
      </c>
      <c r="AV8" s="441"/>
      <c r="AW8" s="441"/>
      <c r="AX8" s="441"/>
      <c r="AY8" s="363" t="s">
        <v>92</v>
      </c>
      <c r="AZ8" s="364"/>
      <c r="BA8" s="364"/>
      <c r="BB8" s="364"/>
      <c r="BC8" s="364"/>
      <c r="BD8" s="364"/>
      <c r="BE8" s="364"/>
      <c r="BF8" s="364"/>
      <c r="BG8" s="364"/>
      <c r="BH8" s="364"/>
      <c r="BI8" s="364"/>
      <c r="BJ8" s="364"/>
      <c r="BK8" s="364"/>
      <c r="BL8" s="364"/>
      <c r="BM8" s="365"/>
      <c r="BN8" s="383">
        <v>9222745</v>
      </c>
      <c r="BO8" s="384"/>
      <c r="BP8" s="384"/>
      <c r="BQ8" s="384"/>
      <c r="BR8" s="384"/>
      <c r="BS8" s="384"/>
      <c r="BT8" s="384"/>
      <c r="BU8" s="385"/>
      <c r="BV8" s="383">
        <v>11151238</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1.17</v>
      </c>
      <c r="CU8" s="493"/>
      <c r="CV8" s="493"/>
      <c r="CW8" s="493"/>
      <c r="CX8" s="493"/>
      <c r="CY8" s="493"/>
      <c r="CZ8" s="493"/>
      <c r="DA8" s="494"/>
      <c r="DB8" s="492">
        <v>1.2</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243283</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77</v>
      </c>
      <c r="AV9" s="441"/>
      <c r="AW9" s="441"/>
      <c r="AX9" s="441"/>
      <c r="AY9" s="363" t="s">
        <v>98</v>
      </c>
      <c r="AZ9" s="364"/>
      <c r="BA9" s="364"/>
      <c r="BB9" s="364"/>
      <c r="BC9" s="364"/>
      <c r="BD9" s="364"/>
      <c r="BE9" s="364"/>
      <c r="BF9" s="364"/>
      <c r="BG9" s="364"/>
      <c r="BH9" s="364"/>
      <c r="BI9" s="364"/>
      <c r="BJ9" s="364"/>
      <c r="BK9" s="364"/>
      <c r="BL9" s="364"/>
      <c r="BM9" s="365"/>
      <c r="BN9" s="383">
        <v>-1928493</v>
      </c>
      <c r="BO9" s="384"/>
      <c r="BP9" s="384"/>
      <c r="BQ9" s="384"/>
      <c r="BR9" s="384"/>
      <c r="BS9" s="384"/>
      <c r="BT9" s="384"/>
      <c r="BU9" s="385"/>
      <c r="BV9" s="383">
        <v>3549112</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1.1000000000000001</v>
      </c>
      <c r="CU9" s="354"/>
      <c r="CV9" s="354"/>
      <c r="CW9" s="354"/>
      <c r="CX9" s="354"/>
      <c r="CY9" s="354"/>
      <c r="CZ9" s="354"/>
      <c r="DA9" s="355"/>
      <c r="DB9" s="353">
        <v>1.1000000000000001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205131</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77</v>
      </c>
      <c r="AV10" s="441"/>
      <c r="AW10" s="441"/>
      <c r="AX10" s="441"/>
      <c r="AY10" s="363" t="s">
        <v>102</v>
      </c>
      <c r="AZ10" s="364"/>
      <c r="BA10" s="364"/>
      <c r="BB10" s="364"/>
      <c r="BC10" s="364"/>
      <c r="BD10" s="364"/>
      <c r="BE10" s="364"/>
      <c r="BF10" s="364"/>
      <c r="BG10" s="364"/>
      <c r="BH10" s="364"/>
      <c r="BI10" s="364"/>
      <c r="BJ10" s="364"/>
      <c r="BK10" s="364"/>
      <c r="BL10" s="364"/>
      <c r="BM10" s="365"/>
      <c r="BN10" s="383">
        <v>99002</v>
      </c>
      <c r="BO10" s="384"/>
      <c r="BP10" s="384"/>
      <c r="BQ10" s="384"/>
      <c r="BR10" s="384"/>
      <c r="BS10" s="384"/>
      <c r="BT10" s="384"/>
      <c r="BU10" s="385"/>
      <c r="BV10" s="383">
        <v>127153</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77</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243977</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v>425419</v>
      </c>
      <c r="BO12" s="384"/>
      <c r="BP12" s="384"/>
      <c r="BQ12" s="384"/>
      <c r="BR12" s="384"/>
      <c r="BS12" s="384"/>
      <c r="BT12" s="384"/>
      <c r="BU12" s="385"/>
      <c r="BV12" s="383">
        <v>4430098</v>
      </c>
      <c r="BW12" s="384"/>
      <c r="BX12" s="384"/>
      <c r="BY12" s="384"/>
      <c r="BZ12" s="384"/>
      <c r="CA12" s="384"/>
      <c r="CB12" s="384"/>
      <c r="CC12" s="385"/>
      <c r="CD12" s="392" t="s">
        <v>117</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225491</v>
      </c>
      <c r="S13" s="485"/>
      <c r="T13" s="485"/>
      <c r="U13" s="485"/>
      <c r="V13" s="486"/>
      <c r="W13" s="472" t="s">
        <v>120</v>
      </c>
      <c r="X13" s="396"/>
      <c r="Y13" s="396"/>
      <c r="Z13" s="396"/>
      <c r="AA13" s="396"/>
      <c r="AB13" s="397"/>
      <c r="AC13" s="359">
        <v>41</v>
      </c>
      <c r="AD13" s="360"/>
      <c r="AE13" s="360"/>
      <c r="AF13" s="360"/>
      <c r="AG13" s="361"/>
      <c r="AH13" s="359">
        <v>45</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-2254910</v>
      </c>
      <c r="BO13" s="384"/>
      <c r="BP13" s="384"/>
      <c r="BQ13" s="384"/>
      <c r="BR13" s="384"/>
      <c r="BS13" s="384"/>
      <c r="BT13" s="384"/>
      <c r="BU13" s="385"/>
      <c r="BV13" s="383">
        <v>-753833</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-1.9</v>
      </c>
      <c r="CU13" s="354"/>
      <c r="CV13" s="354"/>
      <c r="CW13" s="354"/>
      <c r="CX13" s="354"/>
      <c r="CY13" s="354"/>
      <c r="CZ13" s="354"/>
      <c r="DA13" s="355"/>
      <c r="DB13" s="353">
        <v>-1.4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125</v>
      </c>
      <c r="M14" s="513"/>
      <c r="N14" s="513"/>
      <c r="O14" s="513"/>
      <c r="P14" s="513"/>
      <c r="Q14" s="514"/>
      <c r="R14" s="484">
        <v>240585</v>
      </c>
      <c r="S14" s="485"/>
      <c r="T14" s="485"/>
      <c r="U14" s="485"/>
      <c r="V14" s="486"/>
      <c r="W14" s="487"/>
      <c r="X14" s="399"/>
      <c r="Y14" s="399"/>
      <c r="Z14" s="399"/>
      <c r="AA14" s="399"/>
      <c r="AB14" s="400"/>
      <c r="AC14" s="477">
        <v>0.1</v>
      </c>
      <c r="AD14" s="478"/>
      <c r="AE14" s="478"/>
      <c r="AF14" s="478"/>
      <c r="AG14" s="479"/>
      <c r="AH14" s="477">
        <v>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t="s">
        <v>118</v>
      </c>
      <c r="CU14" s="456"/>
      <c r="CV14" s="456"/>
      <c r="CW14" s="456"/>
      <c r="CX14" s="456"/>
      <c r="CY14" s="456"/>
      <c r="CZ14" s="456"/>
      <c r="DA14" s="457"/>
      <c r="DB14" s="488" t="s">
        <v>118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222165</v>
      </c>
      <c r="S15" s="485"/>
      <c r="T15" s="485"/>
      <c r="U15" s="485"/>
      <c r="V15" s="486"/>
      <c r="W15" s="472" t="s">
        <v>127</v>
      </c>
      <c r="X15" s="396"/>
      <c r="Y15" s="396"/>
      <c r="Z15" s="396"/>
      <c r="AA15" s="396"/>
      <c r="AB15" s="397"/>
      <c r="AC15" s="359">
        <v>7364</v>
      </c>
      <c r="AD15" s="360"/>
      <c r="AE15" s="360"/>
      <c r="AF15" s="360"/>
      <c r="AG15" s="361"/>
      <c r="AH15" s="359">
        <v>7497</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66372956</v>
      </c>
      <c r="BO15" s="379"/>
      <c r="BP15" s="379"/>
      <c r="BQ15" s="379"/>
      <c r="BR15" s="379"/>
      <c r="BS15" s="379"/>
      <c r="BT15" s="379"/>
      <c r="BU15" s="380"/>
      <c r="BV15" s="378">
        <v>61313554</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9.9</v>
      </c>
      <c r="AD16" s="478"/>
      <c r="AE16" s="478"/>
      <c r="AF16" s="478"/>
      <c r="AG16" s="479"/>
      <c r="AH16" s="477">
        <v>10.1</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57104224</v>
      </c>
      <c r="BO16" s="384"/>
      <c r="BP16" s="384"/>
      <c r="BQ16" s="384"/>
      <c r="BR16" s="384"/>
      <c r="BS16" s="384"/>
      <c r="BT16" s="384"/>
      <c r="BU16" s="385"/>
      <c r="BV16" s="383">
        <v>53348069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133</v>
      </c>
      <c r="N17" s="467"/>
      <c r="O17" s="467"/>
      <c r="P17" s="467"/>
      <c r="Q17" s="468"/>
      <c r="R17" s="469" t="s">
        <v>134</v>
      </c>
      <c r="S17" s="470"/>
      <c r="T17" s="470"/>
      <c r="U17" s="470"/>
      <c r="V17" s="471"/>
      <c r="W17" s="472" t="s">
        <v>135</v>
      </c>
      <c r="X17" s="396"/>
      <c r="Y17" s="396"/>
      <c r="Z17" s="396"/>
      <c r="AA17" s="396"/>
      <c r="AB17" s="397"/>
      <c r="AC17" s="359">
        <v>66672</v>
      </c>
      <c r="AD17" s="360"/>
      <c r="AE17" s="360"/>
      <c r="AF17" s="360"/>
      <c r="AG17" s="361"/>
      <c r="AH17" s="359">
        <v>63873</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83779255</v>
      </c>
      <c r="BO17" s="384"/>
      <c r="BP17" s="384"/>
      <c r="BQ17" s="384"/>
      <c r="BR17" s="384"/>
      <c r="BS17" s="384"/>
      <c r="BT17" s="384"/>
      <c r="BU17" s="385"/>
      <c r="BV17" s="383">
        <v>75552703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20.37</v>
      </c>
      <c r="M18" s="448"/>
      <c r="N18" s="448"/>
      <c r="O18" s="448"/>
      <c r="P18" s="448"/>
      <c r="Q18" s="448"/>
      <c r="R18" s="449"/>
      <c r="S18" s="449"/>
      <c r="T18" s="449"/>
      <c r="U18" s="449"/>
      <c r="V18" s="450"/>
      <c r="W18" s="464"/>
      <c r="X18" s="465"/>
      <c r="Y18" s="465"/>
      <c r="Z18" s="465"/>
      <c r="AA18" s="465"/>
      <c r="AB18" s="473"/>
      <c r="AC18" s="347">
        <v>90</v>
      </c>
      <c r="AD18" s="348"/>
      <c r="AE18" s="348"/>
      <c r="AF18" s="348"/>
      <c r="AG18" s="451"/>
      <c r="AH18" s="347">
        <v>85.6</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62515771</v>
      </c>
      <c r="BO18" s="384"/>
      <c r="BP18" s="384"/>
      <c r="BQ18" s="384"/>
      <c r="BR18" s="384"/>
      <c r="BS18" s="384"/>
      <c r="BT18" s="384"/>
      <c r="BU18" s="385"/>
      <c r="BV18" s="383">
        <v>59898029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11943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105998605</v>
      </c>
      <c r="BO19" s="384"/>
      <c r="BP19" s="384"/>
      <c r="BQ19" s="384"/>
      <c r="BR19" s="384"/>
      <c r="BS19" s="384"/>
      <c r="BT19" s="384"/>
      <c r="BU19" s="385"/>
      <c r="BV19" s="383">
        <v>104517619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130562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2720390</v>
      </c>
      <c r="BO23" s="384"/>
      <c r="BP23" s="384"/>
      <c r="BQ23" s="384"/>
      <c r="BR23" s="384"/>
      <c r="BS23" s="384"/>
      <c r="BT23" s="384"/>
      <c r="BU23" s="385"/>
      <c r="BV23" s="383">
        <v>3785973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12530</v>
      </c>
      <c r="R24" s="360"/>
      <c r="S24" s="360"/>
      <c r="T24" s="360"/>
      <c r="U24" s="360"/>
      <c r="V24" s="361"/>
      <c r="W24" s="425"/>
      <c r="X24" s="416"/>
      <c r="Y24" s="417"/>
      <c r="Z24" s="356" t="s">
        <v>151</v>
      </c>
      <c r="AA24" s="357"/>
      <c r="AB24" s="357"/>
      <c r="AC24" s="357"/>
      <c r="AD24" s="357"/>
      <c r="AE24" s="357"/>
      <c r="AF24" s="357"/>
      <c r="AG24" s="358"/>
      <c r="AH24" s="359">
        <v>1933</v>
      </c>
      <c r="AI24" s="360"/>
      <c r="AJ24" s="360"/>
      <c r="AK24" s="360"/>
      <c r="AL24" s="361"/>
      <c r="AM24" s="359">
        <v>5889851</v>
      </c>
      <c r="AN24" s="360"/>
      <c r="AO24" s="360"/>
      <c r="AP24" s="360"/>
      <c r="AQ24" s="360"/>
      <c r="AR24" s="361"/>
      <c r="AS24" s="359">
        <v>3047</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2714190</v>
      </c>
      <c r="BO24" s="384"/>
      <c r="BP24" s="384"/>
      <c r="BQ24" s="384"/>
      <c r="BR24" s="384"/>
      <c r="BS24" s="384"/>
      <c r="BT24" s="384"/>
      <c r="BU24" s="385"/>
      <c r="BV24" s="383">
        <v>3779773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2</v>
      </c>
      <c r="M25" s="360"/>
      <c r="N25" s="360"/>
      <c r="O25" s="360"/>
      <c r="P25" s="361"/>
      <c r="Q25" s="359">
        <v>10080</v>
      </c>
      <c r="R25" s="360"/>
      <c r="S25" s="360"/>
      <c r="T25" s="360"/>
      <c r="U25" s="360"/>
      <c r="V25" s="361"/>
      <c r="W25" s="425"/>
      <c r="X25" s="416"/>
      <c r="Y25" s="417"/>
      <c r="Z25" s="356" t="s">
        <v>154</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22460495</v>
      </c>
      <c r="BO25" s="379"/>
      <c r="BP25" s="379"/>
      <c r="BQ25" s="379"/>
      <c r="BR25" s="379"/>
      <c r="BS25" s="379"/>
      <c r="BT25" s="379"/>
      <c r="BU25" s="380"/>
      <c r="BV25" s="378">
        <v>15608486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8720</v>
      </c>
      <c r="R26" s="360"/>
      <c r="S26" s="360"/>
      <c r="T26" s="360"/>
      <c r="U26" s="360"/>
      <c r="V26" s="361"/>
      <c r="W26" s="425"/>
      <c r="X26" s="416"/>
      <c r="Y26" s="417"/>
      <c r="Z26" s="356" t="s">
        <v>157</v>
      </c>
      <c r="AA26" s="438"/>
      <c r="AB26" s="438"/>
      <c r="AC26" s="438"/>
      <c r="AD26" s="438"/>
      <c r="AE26" s="438"/>
      <c r="AF26" s="438"/>
      <c r="AG26" s="439"/>
      <c r="AH26" s="359">
        <v>229</v>
      </c>
      <c r="AI26" s="360"/>
      <c r="AJ26" s="360"/>
      <c r="AK26" s="360"/>
      <c r="AL26" s="361"/>
      <c r="AM26" s="359">
        <v>697305</v>
      </c>
      <c r="AN26" s="360"/>
      <c r="AO26" s="360"/>
      <c r="AP26" s="360"/>
      <c r="AQ26" s="360"/>
      <c r="AR26" s="361"/>
      <c r="AS26" s="359">
        <v>3045</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v>35000</v>
      </c>
      <c r="BO26" s="384"/>
      <c r="BP26" s="384"/>
      <c r="BQ26" s="384"/>
      <c r="BR26" s="384"/>
      <c r="BS26" s="384"/>
      <c r="BT26" s="384"/>
      <c r="BU26" s="385"/>
      <c r="BV26" s="383">
        <v>30000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9050</v>
      </c>
      <c r="R27" s="360"/>
      <c r="S27" s="360"/>
      <c r="T27" s="360"/>
      <c r="U27" s="360"/>
      <c r="V27" s="361"/>
      <c r="W27" s="425"/>
      <c r="X27" s="416"/>
      <c r="Y27" s="417"/>
      <c r="Z27" s="356" t="s">
        <v>160</v>
      </c>
      <c r="AA27" s="357"/>
      <c r="AB27" s="357"/>
      <c r="AC27" s="357"/>
      <c r="AD27" s="357"/>
      <c r="AE27" s="357"/>
      <c r="AF27" s="357"/>
      <c r="AG27" s="358"/>
      <c r="AH27" s="359">
        <v>89</v>
      </c>
      <c r="AI27" s="360"/>
      <c r="AJ27" s="360"/>
      <c r="AK27" s="360"/>
      <c r="AL27" s="361"/>
      <c r="AM27" s="359">
        <v>279382</v>
      </c>
      <c r="AN27" s="360"/>
      <c r="AO27" s="360"/>
      <c r="AP27" s="360"/>
      <c r="AQ27" s="360"/>
      <c r="AR27" s="361"/>
      <c r="AS27" s="359">
        <v>3139</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4000000</v>
      </c>
      <c r="BO27" s="387"/>
      <c r="BP27" s="387"/>
      <c r="BQ27" s="387"/>
      <c r="BR27" s="387"/>
      <c r="BS27" s="387"/>
      <c r="BT27" s="387"/>
      <c r="BU27" s="388"/>
      <c r="BV27" s="386">
        <v>4000000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7830</v>
      </c>
      <c r="R28" s="360"/>
      <c r="S28" s="360"/>
      <c r="T28" s="360"/>
      <c r="U28" s="360"/>
      <c r="V28" s="361"/>
      <c r="W28" s="425"/>
      <c r="X28" s="416"/>
      <c r="Y28" s="417"/>
      <c r="Z28" s="356" t="s">
        <v>163</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67591670</v>
      </c>
      <c r="BO28" s="379"/>
      <c r="BP28" s="379"/>
      <c r="BQ28" s="379"/>
      <c r="BR28" s="379"/>
      <c r="BS28" s="379"/>
      <c r="BT28" s="379"/>
      <c r="BU28" s="380"/>
      <c r="BV28" s="378">
        <v>62342468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32</v>
      </c>
      <c r="M29" s="360"/>
      <c r="N29" s="360"/>
      <c r="O29" s="360"/>
      <c r="P29" s="361"/>
      <c r="Q29" s="359">
        <v>6130</v>
      </c>
      <c r="R29" s="360"/>
      <c r="S29" s="360"/>
      <c r="T29" s="360"/>
      <c r="U29" s="360"/>
      <c r="V29" s="361"/>
      <c r="W29" s="426"/>
      <c r="X29" s="427"/>
      <c r="Y29" s="428"/>
      <c r="Z29" s="356" t="s">
        <v>167</v>
      </c>
      <c r="AA29" s="357"/>
      <c r="AB29" s="357"/>
      <c r="AC29" s="357"/>
      <c r="AD29" s="357"/>
      <c r="AE29" s="357"/>
      <c r="AF29" s="357"/>
      <c r="AG29" s="358"/>
      <c r="AH29" s="359">
        <v>2022</v>
      </c>
      <c r="AI29" s="360"/>
      <c r="AJ29" s="360"/>
      <c r="AK29" s="360"/>
      <c r="AL29" s="361"/>
      <c r="AM29" s="359">
        <v>6169233</v>
      </c>
      <c r="AN29" s="360"/>
      <c r="AO29" s="360"/>
      <c r="AP29" s="360"/>
      <c r="AQ29" s="360"/>
      <c r="AR29" s="361"/>
      <c r="AS29" s="359">
        <v>3051</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t="s">
        <v>118</v>
      </c>
      <c r="BO29" s="384"/>
      <c r="BP29" s="384"/>
      <c r="BQ29" s="384"/>
      <c r="BR29" s="384"/>
      <c r="BS29" s="384"/>
      <c r="BT29" s="384"/>
      <c r="BU29" s="385"/>
      <c r="BV29" s="383" t="s">
        <v>118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99.3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57209558</v>
      </c>
      <c r="BO30" s="387"/>
      <c r="BP30" s="387"/>
      <c r="BQ30" s="387"/>
      <c r="BR30" s="387"/>
      <c r="BS30" s="387"/>
      <c r="BT30" s="387"/>
      <c r="BU30" s="388"/>
      <c r="BV30" s="386">
        <v>54643854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5</v>
      </c>
      <c r="BX34" s="343"/>
      <c r="BY34" s="342" t="str">
        <f>IF('各会計、関係団体の財政状況及び健全化判断比率'!B68="","",'各会計、関係団体の財政状況及び健全化判断比率'!B68)</f>
        <v>特別区人事・厚生事務組合</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港区土地開発公社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〇</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6</v>
      </c>
      <c r="BX35" s="343"/>
      <c r="BY35" s="342" t="str">
        <f>IF('各会計、関係団体の財政状況及び健全化判断比率'!B69="","",'各会計、関係団体の財政状況及び健全化判断比率'!B69)</f>
        <v>特別区競馬組合</v>
      </c>
      <c r="BZ35" s="342"/>
      <c r="CA35" s="342"/>
      <c r="CB35" s="342"/>
      <c r="CC35" s="342"/>
      <c r="CD35" s="342"/>
      <c r="CE35" s="342"/>
      <c r="CF35" s="342"/>
      <c r="CG35" s="342"/>
      <c r="CH35" s="342"/>
      <c r="CI35" s="342"/>
      <c r="CJ35" s="342"/>
      <c r="CK35" s="342"/>
      <c r="CL35" s="342"/>
      <c r="CM35" s="342"/>
      <c r="CN35" s="165"/>
      <c r="CO35" s="343">
        <f t="shared" ref="CO35:CO43" si="3">IF(CQ35="","",CO34+1)</f>
        <v>12</v>
      </c>
      <c r="CP35" s="343"/>
      <c r="CQ35" s="342" t="str">
        <f>IF('各会計、関係団体の財政状況及び健全化判断比率'!BS8="","",'各会計、関係団体の財政状況及び健全化判断比率'!BS8)</f>
        <v>港区スポーツふれあい文化健康財団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〇</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7</v>
      </c>
      <c r="BX36" s="343"/>
      <c r="BY36" s="342" t="str">
        <f>IF('各会計、関係団体の財政状況及び健全化判断比率'!B70="","",'各会計、関係団体の財政状況及び健全化判断比率'!B70)</f>
        <v>臨海部広域斎場組合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8</v>
      </c>
      <c r="BX37" s="343"/>
      <c r="BY37" s="342" t="str">
        <f>IF('各会計、関係団体の財政状況及び健全化判断比率'!B71="","",'各会計、関係団体の財政状況及び健全化判断比率'!B71)</f>
        <v>東京二十三区清掃一部事務組合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9</v>
      </c>
      <c r="BX38" s="343"/>
      <c r="BY38" s="342" t="str">
        <f>IF('各会計、関係団体の財政状況及び健全化判断比率'!B72="","",'各会計、関係団体の財政状況及び健全化判断比率'!B72)</f>
        <v>東京都後期高齢者医療広域連合（一般会計）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10</v>
      </c>
      <c r="BX39" s="343"/>
      <c r="BY39" s="342" t="str">
        <f>IF('各会計、関係団体の財政状況及び健全化判断比率'!B73="","",'各会計、関係団体の財政状況及び健全化判断比率'!B73)</f>
        <v>東京都後期高齢者医療広域連合
（後期高齢者医療特別会計）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80" t="s">
        <v>521</v>
      </c>
      <c r="D34" s="1180"/>
      <c r="E34" s="1181"/>
      <c r="F34" s="32">
        <v>9.9700000000000006</v>
      </c>
      <c r="G34" s="33">
        <v>9.32</v>
      </c>
      <c r="H34" s="33">
        <v>10.46</v>
      </c>
      <c r="I34" s="33">
        <v>14.69</v>
      </c>
      <c r="J34" s="34">
        <v>11</v>
      </c>
      <c r="K34" s="22"/>
      <c r="L34" s="22"/>
      <c r="M34" s="22"/>
      <c r="N34" s="22"/>
      <c r="O34" s="22"/>
      <c r="P34" s="22"/>
    </row>
    <row r="35" spans="1:16" ht="39" customHeight="1">
      <c r="A35" s="22"/>
      <c r="B35" s="35"/>
      <c r="C35" s="1174" t="s">
        <v>522</v>
      </c>
      <c r="D35" s="1175"/>
      <c r="E35" s="1176"/>
      <c r="F35" s="36">
        <v>1.02</v>
      </c>
      <c r="G35" s="37">
        <v>1.24</v>
      </c>
      <c r="H35" s="37">
        <v>1.1299999999999999</v>
      </c>
      <c r="I35" s="37">
        <v>0.71</v>
      </c>
      <c r="J35" s="38">
        <v>0.78</v>
      </c>
      <c r="K35" s="22"/>
      <c r="L35" s="22"/>
      <c r="M35" s="22"/>
      <c r="N35" s="22"/>
      <c r="O35" s="22"/>
      <c r="P35" s="22"/>
    </row>
    <row r="36" spans="1:16" ht="39" customHeight="1">
      <c r="A36" s="22"/>
      <c r="B36" s="35"/>
      <c r="C36" s="1174" t="s">
        <v>523</v>
      </c>
      <c r="D36" s="1175"/>
      <c r="E36" s="1176"/>
      <c r="F36" s="36">
        <v>0.08</v>
      </c>
      <c r="G36" s="37">
        <v>0</v>
      </c>
      <c r="H36" s="37">
        <v>0.09</v>
      </c>
      <c r="I36" s="37">
        <v>0.12</v>
      </c>
      <c r="J36" s="38">
        <v>0.39</v>
      </c>
      <c r="K36" s="22"/>
      <c r="L36" s="22"/>
      <c r="M36" s="22"/>
      <c r="N36" s="22"/>
      <c r="O36" s="22"/>
      <c r="P36" s="22"/>
    </row>
    <row r="37" spans="1:16" ht="39" customHeight="1">
      <c r="A37" s="22"/>
      <c r="B37" s="35"/>
      <c r="C37" s="1174" t="s">
        <v>524</v>
      </c>
      <c r="D37" s="1175"/>
      <c r="E37" s="1176"/>
      <c r="F37" s="36">
        <v>0.1</v>
      </c>
      <c r="G37" s="37">
        <v>0.03</v>
      </c>
      <c r="H37" s="37">
        <v>0.18</v>
      </c>
      <c r="I37" s="37">
        <v>0.13</v>
      </c>
      <c r="J37" s="38">
        <v>0.16</v>
      </c>
      <c r="K37" s="22"/>
      <c r="L37" s="22"/>
      <c r="M37" s="22"/>
      <c r="N37" s="22"/>
      <c r="O37" s="22"/>
      <c r="P37" s="22"/>
    </row>
    <row r="38" spans="1:16" ht="39" customHeight="1">
      <c r="A38" s="22"/>
      <c r="B38" s="35"/>
      <c r="C38" s="1174"/>
      <c r="D38" s="1175"/>
      <c r="E38" s="1176"/>
      <c r="F38" s="36"/>
      <c r="G38" s="37"/>
      <c r="H38" s="37"/>
      <c r="I38" s="37"/>
      <c r="J38" s="38"/>
      <c r="K38" s="22"/>
      <c r="L38" s="22"/>
      <c r="M38" s="22"/>
      <c r="N38" s="22"/>
      <c r="O38" s="22"/>
      <c r="P38" s="22"/>
    </row>
    <row r="39" spans="1:16" ht="39" customHeight="1">
      <c r="A39" s="22"/>
      <c r="B39" s="35"/>
      <c r="C39" s="1174"/>
      <c r="D39" s="1175"/>
      <c r="E39" s="1176"/>
      <c r="F39" s="36"/>
      <c r="G39" s="37"/>
      <c r="H39" s="37"/>
      <c r="I39" s="37"/>
      <c r="J39" s="38"/>
      <c r="K39" s="22"/>
      <c r="L39" s="22"/>
      <c r="M39" s="22"/>
      <c r="N39" s="22"/>
      <c r="O39" s="22"/>
      <c r="P39" s="22"/>
    </row>
    <row r="40" spans="1:16" ht="39" customHeight="1">
      <c r="A40" s="22"/>
      <c r="B40" s="35"/>
      <c r="C40" s="1174"/>
      <c r="D40" s="1175"/>
      <c r="E40" s="1176"/>
      <c r="F40" s="36"/>
      <c r="G40" s="37"/>
      <c r="H40" s="37"/>
      <c r="I40" s="37"/>
      <c r="J40" s="38"/>
      <c r="K40" s="22"/>
      <c r="L40" s="22"/>
      <c r="M40" s="22"/>
      <c r="N40" s="22"/>
      <c r="O40" s="22"/>
      <c r="P40" s="22"/>
    </row>
    <row r="41" spans="1:16" ht="39" customHeight="1">
      <c r="A41" s="22"/>
      <c r="B41" s="35"/>
      <c r="C41" s="1174"/>
      <c r="D41" s="1175"/>
      <c r="E41" s="1176"/>
      <c r="F41" s="36"/>
      <c r="G41" s="37"/>
      <c r="H41" s="37"/>
      <c r="I41" s="37"/>
      <c r="J41" s="38"/>
      <c r="K41" s="22"/>
      <c r="L41" s="22"/>
      <c r="M41" s="22"/>
      <c r="N41" s="22"/>
      <c r="O41" s="22"/>
      <c r="P41" s="22"/>
    </row>
    <row r="42" spans="1:16" ht="39" customHeight="1">
      <c r="A42" s="22"/>
      <c r="B42" s="39"/>
      <c r="C42" s="1174" t="s">
        <v>525</v>
      </c>
      <c r="D42" s="1175"/>
      <c r="E42" s="1176"/>
      <c r="F42" s="36" t="s">
        <v>473</v>
      </c>
      <c r="G42" s="37" t="s">
        <v>473</v>
      </c>
      <c r="H42" s="37" t="s">
        <v>473</v>
      </c>
      <c r="I42" s="37" t="s">
        <v>473</v>
      </c>
      <c r="J42" s="38" t="s">
        <v>473</v>
      </c>
      <c r="K42" s="22"/>
      <c r="L42" s="22"/>
      <c r="M42" s="22"/>
      <c r="N42" s="22"/>
      <c r="O42" s="22"/>
      <c r="P42" s="22"/>
    </row>
    <row r="43" spans="1:16" ht="39" customHeight="1" thickBot="1">
      <c r="A43" s="22"/>
      <c r="B43" s="40"/>
      <c r="C43" s="1177" t="s">
        <v>526</v>
      </c>
      <c r="D43" s="1178"/>
      <c r="E43" s="1179"/>
      <c r="F43" s="41" t="s">
        <v>473</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0" t="s">
        <v>11</v>
      </c>
      <c r="C45" s="1191"/>
      <c r="D45" s="58"/>
      <c r="E45" s="1196" t="s">
        <v>12</v>
      </c>
      <c r="F45" s="1196"/>
      <c r="G45" s="1196"/>
      <c r="H45" s="1196"/>
      <c r="I45" s="1196"/>
      <c r="J45" s="1197"/>
      <c r="K45" s="59">
        <v>1470</v>
      </c>
      <c r="L45" s="60">
        <v>1470</v>
      </c>
      <c r="M45" s="60">
        <v>1470</v>
      </c>
      <c r="N45" s="60">
        <v>1470</v>
      </c>
      <c r="O45" s="61">
        <v>1383</v>
      </c>
      <c r="P45" s="48"/>
      <c r="Q45" s="48"/>
      <c r="R45" s="48"/>
      <c r="S45" s="48"/>
      <c r="T45" s="48"/>
      <c r="U45" s="48"/>
    </row>
    <row r="46" spans="1:21" ht="30.75" customHeight="1">
      <c r="A46" s="48"/>
      <c r="B46" s="1192"/>
      <c r="C46" s="1193"/>
      <c r="D46" s="62"/>
      <c r="E46" s="1184" t="s">
        <v>13</v>
      </c>
      <c r="F46" s="1184"/>
      <c r="G46" s="1184"/>
      <c r="H46" s="1184"/>
      <c r="I46" s="1184"/>
      <c r="J46" s="1185"/>
      <c r="K46" s="63" t="s">
        <v>473</v>
      </c>
      <c r="L46" s="64" t="s">
        <v>473</v>
      </c>
      <c r="M46" s="64" t="s">
        <v>473</v>
      </c>
      <c r="N46" s="64" t="s">
        <v>473</v>
      </c>
      <c r="O46" s="65" t="s">
        <v>473</v>
      </c>
      <c r="P46" s="48"/>
      <c r="Q46" s="48"/>
      <c r="R46" s="48"/>
      <c r="S46" s="48"/>
      <c r="T46" s="48"/>
      <c r="U46" s="48"/>
    </row>
    <row r="47" spans="1:21" ht="30.75" customHeight="1">
      <c r="A47" s="48"/>
      <c r="B47" s="1192"/>
      <c r="C47" s="1193"/>
      <c r="D47" s="62"/>
      <c r="E47" s="1184" t="s">
        <v>14</v>
      </c>
      <c r="F47" s="1184"/>
      <c r="G47" s="1184"/>
      <c r="H47" s="1184"/>
      <c r="I47" s="1184"/>
      <c r="J47" s="1185"/>
      <c r="K47" s="63" t="s">
        <v>473</v>
      </c>
      <c r="L47" s="64" t="s">
        <v>473</v>
      </c>
      <c r="M47" s="64" t="s">
        <v>473</v>
      </c>
      <c r="N47" s="64" t="s">
        <v>473</v>
      </c>
      <c r="O47" s="65" t="s">
        <v>473</v>
      </c>
      <c r="P47" s="48"/>
      <c r="Q47" s="48"/>
      <c r="R47" s="48"/>
      <c r="S47" s="48"/>
      <c r="T47" s="48"/>
      <c r="U47" s="48"/>
    </row>
    <row r="48" spans="1:21" ht="30.75" customHeight="1">
      <c r="A48" s="48"/>
      <c r="B48" s="1192"/>
      <c r="C48" s="1193"/>
      <c r="D48" s="62"/>
      <c r="E48" s="1184" t="s">
        <v>15</v>
      </c>
      <c r="F48" s="1184"/>
      <c r="G48" s="1184"/>
      <c r="H48" s="1184"/>
      <c r="I48" s="1184"/>
      <c r="J48" s="1185"/>
      <c r="K48" s="63" t="s">
        <v>473</v>
      </c>
      <c r="L48" s="64" t="s">
        <v>473</v>
      </c>
      <c r="M48" s="64" t="s">
        <v>473</v>
      </c>
      <c r="N48" s="64" t="s">
        <v>473</v>
      </c>
      <c r="O48" s="65" t="s">
        <v>473</v>
      </c>
      <c r="P48" s="48"/>
      <c r="Q48" s="48"/>
      <c r="R48" s="48"/>
      <c r="S48" s="48"/>
      <c r="T48" s="48"/>
      <c r="U48" s="48"/>
    </row>
    <row r="49" spans="1:21" ht="30.75" customHeight="1">
      <c r="A49" s="48"/>
      <c r="B49" s="1192"/>
      <c r="C49" s="1193"/>
      <c r="D49" s="62"/>
      <c r="E49" s="1184" t="s">
        <v>16</v>
      </c>
      <c r="F49" s="1184"/>
      <c r="G49" s="1184"/>
      <c r="H49" s="1184"/>
      <c r="I49" s="1184"/>
      <c r="J49" s="1185"/>
      <c r="K49" s="63">
        <v>348</v>
      </c>
      <c r="L49" s="64">
        <v>328</v>
      </c>
      <c r="M49" s="64">
        <v>262</v>
      </c>
      <c r="N49" s="64">
        <v>218</v>
      </c>
      <c r="O49" s="65">
        <v>200</v>
      </c>
      <c r="P49" s="48"/>
      <c r="Q49" s="48"/>
      <c r="R49" s="48"/>
      <c r="S49" s="48"/>
      <c r="T49" s="48"/>
      <c r="U49" s="48"/>
    </row>
    <row r="50" spans="1:21" ht="30.75" customHeight="1">
      <c r="A50" s="48"/>
      <c r="B50" s="1192"/>
      <c r="C50" s="1193"/>
      <c r="D50" s="62"/>
      <c r="E50" s="1184" t="s">
        <v>17</v>
      </c>
      <c r="F50" s="1184"/>
      <c r="G50" s="1184"/>
      <c r="H50" s="1184"/>
      <c r="I50" s="1184"/>
      <c r="J50" s="1185"/>
      <c r="K50" s="63">
        <v>1461</v>
      </c>
      <c r="L50" s="64">
        <v>1333</v>
      </c>
      <c r="M50" s="64">
        <v>1133</v>
      </c>
      <c r="N50" s="64">
        <v>895</v>
      </c>
      <c r="O50" s="65">
        <v>701</v>
      </c>
      <c r="P50" s="48"/>
      <c r="Q50" s="48"/>
      <c r="R50" s="48"/>
      <c r="S50" s="48"/>
      <c r="T50" s="48"/>
      <c r="U50" s="48"/>
    </row>
    <row r="51" spans="1:21" ht="30.75" customHeight="1">
      <c r="A51" s="48"/>
      <c r="B51" s="1194"/>
      <c r="C51" s="1195"/>
      <c r="D51" s="66"/>
      <c r="E51" s="1184" t="s">
        <v>18</v>
      </c>
      <c r="F51" s="1184"/>
      <c r="G51" s="1184"/>
      <c r="H51" s="1184"/>
      <c r="I51" s="1184"/>
      <c r="J51" s="1185"/>
      <c r="K51" s="63" t="s">
        <v>473</v>
      </c>
      <c r="L51" s="64" t="s">
        <v>473</v>
      </c>
      <c r="M51" s="64" t="s">
        <v>473</v>
      </c>
      <c r="N51" s="64" t="s">
        <v>473</v>
      </c>
      <c r="O51" s="65" t="s">
        <v>473</v>
      </c>
      <c r="P51" s="48"/>
      <c r="Q51" s="48"/>
      <c r="R51" s="48"/>
      <c r="S51" s="48"/>
      <c r="T51" s="48"/>
      <c r="U51" s="48"/>
    </row>
    <row r="52" spans="1:21" ht="30.75" customHeight="1">
      <c r="A52" s="48"/>
      <c r="B52" s="1182" t="s">
        <v>19</v>
      </c>
      <c r="C52" s="1183"/>
      <c r="D52" s="66"/>
      <c r="E52" s="1184" t="s">
        <v>20</v>
      </c>
      <c r="F52" s="1184"/>
      <c r="G52" s="1184"/>
      <c r="H52" s="1184"/>
      <c r="I52" s="1184"/>
      <c r="J52" s="1185"/>
      <c r="K52" s="63">
        <v>3612</v>
      </c>
      <c r="L52" s="64">
        <v>3753</v>
      </c>
      <c r="M52" s="64">
        <v>3866</v>
      </c>
      <c r="N52" s="64">
        <v>3966</v>
      </c>
      <c r="O52" s="65">
        <v>4141</v>
      </c>
      <c r="P52" s="48"/>
      <c r="Q52" s="48"/>
      <c r="R52" s="48"/>
      <c r="S52" s="48"/>
      <c r="T52" s="48"/>
      <c r="U52" s="48"/>
    </row>
    <row r="53" spans="1:21" ht="30.75" customHeight="1" thickBot="1">
      <c r="A53" s="48"/>
      <c r="B53" s="1186" t="s">
        <v>21</v>
      </c>
      <c r="C53" s="1187"/>
      <c r="D53" s="67"/>
      <c r="E53" s="1188" t="s">
        <v>22</v>
      </c>
      <c r="F53" s="1188"/>
      <c r="G53" s="1188"/>
      <c r="H53" s="1188"/>
      <c r="I53" s="1188"/>
      <c r="J53" s="1189"/>
      <c r="K53" s="68">
        <v>-333</v>
      </c>
      <c r="L53" s="69">
        <v>-622</v>
      </c>
      <c r="M53" s="69">
        <v>-1001</v>
      </c>
      <c r="N53" s="69">
        <v>-1383</v>
      </c>
      <c r="O53" s="70">
        <v>-1857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210" t="s">
        <v>24</v>
      </c>
      <c r="C41" s="1211"/>
      <c r="D41" s="81"/>
      <c r="E41" s="1212" t="s">
        <v>25</v>
      </c>
      <c r="F41" s="1212"/>
      <c r="G41" s="1212"/>
      <c r="H41" s="1213"/>
      <c r="I41" s="82">
        <v>8023</v>
      </c>
      <c r="J41" s="83">
        <v>6740</v>
      </c>
      <c r="K41" s="83">
        <v>5419</v>
      </c>
      <c r="L41" s="83">
        <v>4132</v>
      </c>
      <c r="M41" s="84">
        <v>2767</v>
      </c>
    </row>
    <row r="42" spans="2:13" ht="27.75" customHeight="1">
      <c r="B42" s="1200"/>
      <c r="C42" s="1201"/>
      <c r="D42" s="85"/>
      <c r="E42" s="1204" t="s">
        <v>26</v>
      </c>
      <c r="F42" s="1204"/>
      <c r="G42" s="1204"/>
      <c r="H42" s="1205"/>
      <c r="I42" s="86">
        <v>6163</v>
      </c>
      <c r="J42" s="87">
        <v>6163</v>
      </c>
      <c r="K42" s="87">
        <v>5703</v>
      </c>
      <c r="L42" s="87">
        <v>5963</v>
      </c>
      <c r="M42" s="88">
        <v>5266</v>
      </c>
    </row>
    <row r="43" spans="2:13" ht="27.75" customHeight="1">
      <c r="B43" s="1200"/>
      <c r="C43" s="1201"/>
      <c r="D43" s="85"/>
      <c r="E43" s="1204" t="s">
        <v>27</v>
      </c>
      <c r="F43" s="1204"/>
      <c r="G43" s="1204"/>
      <c r="H43" s="1205"/>
      <c r="I43" s="86" t="s">
        <v>473</v>
      </c>
      <c r="J43" s="87" t="s">
        <v>473</v>
      </c>
      <c r="K43" s="87" t="s">
        <v>473</v>
      </c>
      <c r="L43" s="87" t="s">
        <v>473</v>
      </c>
      <c r="M43" s="88" t="s">
        <v>473</v>
      </c>
    </row>
    <row r="44" spans="2:13" ht="27.75" customHeight="1">
      <c r="B44" s="1200"/>
      <c r="C44" s="1201"/>
      <c r="D44" s="85"/>
      <c r="E44" s="1204" t="s">
        <v>28</v>
      </c>
      <c r="F44" s="1204"/>
      <c r="G44" s="1204"/>
      <c r="H44" s="1205"/>
      <c r="I44" s="86">
        <v>1543</v>
      </c>
      <c r="J44" s="87">
        <v>1319</v>
      </c>
      <c r="K44" s="87">
        <v>1232</v>
      </c>
      <c r="L44" s="87">
        <v>1137</v>
      </c>
      <c r="M44" s="88">
        <v>1018</v>
      </c>
    </row>
    <row r="45" spans="2:13" ht="27.75" customHeight="1">
      <c r="B45" s="1200"/>
      <c r="C45" s="1201"/>
      <c r="D45" s="85"/>
      <c r="E45" s="1204" t="s">
        <v>29</v>
      </c>
      <c r="F45" s="1204"/>
      <c r="G45" s="1204"/>
      <c r="H45" s="1205"/>
      <c r="I45" s="86">
        <v>18178</v>
      </c>
      <c r="J45" s="87">
        <v>17444</v>
      </c>
      <c r="K45" s="87">
        <v>16687</v>
      </c>
      <c r="L45" s="87">
        <v>15921</v>
      </c>
      <c r="M45" s="88">
        <v>15005</v>
      </c>
    </row>
    <row r="46" spans="2:13" ht="27.75" customHeight="1">
      <c r="B46" s="1200"/>
      <c r="C46" s="1201"/>
      <c r="D46" s="85"/>
      <c r="E46" s="1204" t="s">
        <v>30</v>
      </c>
      <c r="F46" s="1204"/>
      <c r="G46" s="1204"/>
      <c r="H46" s="1205"/>
      <c r="I46" s="86" t="s">
        <v>473</v>
      </c>
      <c r="J46" s="87" t="s">
        <v>473</v>
      </c>
      <c r="K46" s="87" t="s">
        <v>473</v>
      </c>
      <c r="L46" s="87" t="s">
        <v>473</v>
      </c>
      <c r="M46" s="88" t="s">
        <v>473</v>
      </c>
    </row>
    <row r="47" spans="2:13" ht="27.75" customHeight="1">
      <c r="B47" s="1200"/>
      <c r="C47" s="1201"/>
      <c r="D47" s="85"/>
      <c r="E47" s="1204" t="s">
        <v>31</v>
      </c>
      <c r="F47" s="1204"/>
      <c r="G47" s="1204"/>
      <c r="H47" s="1205"/>
      <c r="I47" s="86" t="s">
        <v>473</v>
      </c>
      <c r="J47" s="87" t="s">
        <v>473</v>
      </c>
      <c r="K47" s="87" t="s">
        <v>473</v>
      </c>
      <c r="L47" s="87" t="s">
        <v>473</v>
      </c>
      <c r="M47" s="88" t="s">
        <v>473</v>
      </c>
    </row>
    <row r="48" spans="2:13" ht="27.75" customHeight="1">
      <c r="B48" s="1202"/>
      <c r="C48" s="1203"/>
      <c r="D48" s="85"/>
      <c r="E48" s="1204" t="s">
        <v>32</v>
      </c>
      <c r="F48" s="1204"/>
      <c r="G48" s="1204"/>
      <c r="H48" s="1205"/>
      <c r="I48" s="86" t="s">
        <v>473</v>
      </c>
      <c r="J48" s="87" t="s">
        <v>473</v>
      </c>
      <c r="K48" s="87" t="s">
        <v>473</v>
      </c>
      <c r="L48" s="87" t="s">
        <v>473</v>
      </c>
      <c r="M48" s="88" t="s">
        <v>473</v>
      </c>
    </row>
    <row r="49" spans="2:13" ht="27.75" customHeight="1">
      <c r="B49" s="1198" t="s">
        <v>33</v>
      </c>
      <c r="C49" s="1199"/>
      <c r="D49" s="89"/>
      <c r="E49" s="1204" t="s">
        <v>34</v>
      </c>
      <c r="F49" s="1204"/>
      <c r="G49" s="1204"/>
      <c r="H49" s="1205"/>
      <c r="I49" s="86">
        <v>130540</v>
      </c>
      <c r="J49" s="87">
        <v>133505</v>
      </c>
      <c r="K49" s="87">
        <v>129416</v>
      </c>
      <c r="L49" s="87">
        <v>121009</v>
      </c>
      <c r="M49" s="88">
        <v>128872</v>
      </c>
    </row>
    <row r="50" spans="2:13" ht="27.75" customHeight="1">
      <c r="B50" s="1200"/>
      <c r="C50" s="1201"/>
      <c r="D50" s="85"/>
      <c r="E50" s="1204" t="s">
        <v>35</v>
      </c>
      <c r="F50" s="1204"/>
      <c r="G50" s="1204"/>
      <c r="H50" s="1205"/>
      <c r="I50" s="86">
        <v>9</v>
      </c>
      <c r="J50" s="87" t="s">
        <v>473</v>
      </c>
      <c r="K50" s="87" t="s">
        <v>473</v>
      </c>
      <c r="L50" s="87" t="s">
        <v>473</v>
      </c>
      <c r="M50" s="88" t="s">
        <v>473</v>
      </c>
    </row>
    <row r="51" spans="2:13" ht="27.75" customHeight="1">
      <c r="B51" s="1202"/>
      <c r="C51" s="1203"/>
      <c r="D51" s="85"/>
      <c r="E51" s="1204" t="s">
        <v>36</v>
      </c>
      <c r="F51" s="1204"/>
      <c r="G51" s="1204"/>
      <c r="H51" s="1205"/>
      <c r="I51" s="86">
        <v>53107</v>
      </c>
      <c r="J51" s="87">
        <v>51271</v>
      </c>
      <c r="K51" s="87">
        <v>47984</v>
      </c>
      <c r="L51" s="87">
        <v>44985</v>
      </c>
      <c r="M51" s="88">
        <v>41509</v>
      </c>
    </row>
    <row r="52" spans="2:13" ht="27.75" customHeight="1" thickBot="1">
      <c r="B52" s="1206" t="s">
        <v>37</v>
      </c>
      <c r="C52" s="1207"/>
      <c r="D52" s="90"/>
      <c r="E52" s="1208" t="s">
        <v>38</v>
      </c>
      <c r="F52" s="1208"/>
      <c r="G52" s="1208"/>
      <c r="H52" s="1209"/>
      <c r="I52" s="91">
        <v>-149749</v>
      </c>
      <c r="J52" s="92">
        <v>-153110</v>
      </c>
      <c r="K52" s="92">
        <v>-148359</v>
      </c>
      <c r="L52" s="92">
        <v>-138841</v>
      </c>
      <c r="M52" s="93">
        <v>-146326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85040</v>
      </c>
      <c r="E3" s="116"/>
      <c r="F3" s="117">
        <v>39651</v>
      </c>
      <c r="G3" s="118"/>
      <c r="H3" s="119"/>
    </row>
    <row r="4" spans="1:8">
      <c r="A4" s="120"/>
      <c r="B4" s="121"/>
      <c r="C4" s="122"/>
      <c r="D4" s="123">
        <v>64524</v>
      </c>
      <c r="E4" s="124"/>
      <c r="F4" s="125">
        <v>28525</v>
      </c>
      <c r="G4" s="126"/>
      <c r="H4" s="127"/>
    </row>
    <row r="5" spans="1:8">
      <c r="A5" s="108" t="s">
        <v>507</v>
      </c>
      <c r="B5" s="113"/>
      <c r="C5" s="114"/>
      <c r="D5" s="115">
        <v>66755</v>
      </c>
      <c r="E5" s="116"/>
      <c r="F5" s="117">
        <v>37665</v>
      </c>
      <c r="G5" s="118"/>
      <c r="H5" s="119"/>
    </row>
    <row r="6" spans="1:8">
      <c r="A6" s="120"/>
      <c r="B6" s="121"/>
      <c r="C6" s="122"/>
      <c r="D6" s="123">
        <v>51691</v>
      </c>
      <c r="E6" s="124"/>
      <c r="F6" s="125">
        <v>25730</v>
      </c>
      <c r="G6" s="126"/>
      <c r="H6" s="127"/>
    </row>
    <row r="7" spans="1:8">
      <c r="A7" s="108" t="s">
        <v>508</v>
      </c>
      <c r="B7" s="113"/>
      <c r="C7" s="114"/>
      <c r="D7" s="115">
        <v>88852</v>
      </c>
      <c r="E7" s="116"/>
      <c r="F7" s="117">
        <v>36861</v>
      </c>
      <c r="G7" s="118"/>
      <c r="H7" s="119"/>
    </row>
    <row r="8" spans="1:8">
      <c r="A8" s="120"/>
      <c r="B8" s="121"/>
      <c r="C8" s="122"/>
      <c r="D8" s="123">
        <v>70571</v>
      </c>
      <c r="E8" s="124"/>
      <c r="F8" s="125">
        <v>23990</v>
      </c>
      <c r="G8" s="126"/>
      <c r="H8" s="127"/>
    </row>
    <row r="9" spans="1:8">
      <c r="A9" s="108" t="s">
        <v>509</v>
      </c>
      <c r="B9" s="113"/>
      <c r="C9" s="114"/>
      <c r="D9" s="115">
        <v>188557</v>
      </c>
      <c r="E9" s="116"/>
      <c r="F9" s="117">
        <v>47064</v>
      </c>
      <c r="G9" s="118"/>
      <c r="H9" s="119"/>
    </row>
    <row r="10" spans="1:8">
      <c r="A10" s="120"/>
      <c r="B10" s="121"/>
      <c r="C10" s="122"/>
      <c r="D10" s="123">
        <v>161021</v>
      </c>
      <c r="E10" s="124"/>
      <c r="F10" s="125">
        <v>32508</v>
      </c>
      <c r="G10" s="126"/>
      <c r="H10" s="127"/>
    </row>
    <row r="11" spans="1:8">
      <c r="A11" s="108" t="s">
        <v>510</v>
      </c>
      <c r="B11" s="113"/>
      <c r="C11" s="114"/>
      <c r="D11" s="115">
        <v>106827</v>
      </c>
      <c r="E11" s="116"/>
      <c r="F11" s="117">
        <v>43773</v>
      </c>
      <c r="G11" s="118"/>
      <c r="H11" s="119"/>
    </row>
    <row r="12" spans="1:8">
      <c r="A12" s="120"/>
      <c r="B12" s="121"/>
      <c r="C12" s="128"/>
      <c r="D12" s="123">
        <v>92923</v>
      </c>
      <c r="E12" s="124"/>
      <c r="F12" s="125">
        <v>30346</v>
      </c>
      <c r="G12" s="126"/>
      <c r="H12" s="127"/>
    </row>
    <row r="13" spans="1:8">
      <c r="A13" s="108"/>
      <c r="B13" s="113"/>
      <c r="C13" s="129"/>
      <c r="D13" s="130">
        <v>107206</v>
      </c>
      <c r="E13" s="131"/>
      <c r="F13" s="132">
        <v>41003</v>
      </c>
      <c r="G13" s="133"/>
      <c r="H13" s="119"/>
    </row>
    <row r="14" spans="1:8">
      <c r="A14" s="120"/>
      <c r="B14" s="121"/>
      <c r="C14" s="122"/>
      <c r="D14" s="123">
        <v>88146</v>
      </c>
      <c r="E14" s="124"/>
      <c r="F14" s="125">
        <v>28220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9.98</v>
      </c>
      <c r="C19" s="134">
        <f>ROUND(VALUE(SUBSTITUTE(実質収支比率等に係る経年分析!G$48,"▲","-")),2)</f>
        <v>9.33</v>
      </c>
      <c r="D19" s="134">
        <f>ROUND(VALUE(SUBSTITUTE(実質収支比率等に係る経年分析!H$48,"▲","-")),2)</f>
        <v>10.47</v>
      </c>
      <c r="E19" s="134">
        <f>ROUND(VALUE(SUBSTITUTE(実質収支比率等に係る経年分析!I$48,"▲","-")),2)</f>
        <v>14.76</v>
      </c>
      <c r="F19" s="134">
        <f>ROUND(VALUE(SUBSTITUTE(実質収支比率等に係る経年分析!J$48,"▲","-")),2)</f>
        <v>11.01</v>
      </c>
    </row>
    <row r="20" spans="1:11">
      <c r="A20" s="134" t="s">
        <v>43</v>
      </c>
      <c r="B20" s="134">
        <f>ROUND(VALUE(SUBSTITUTE(実質収支比率等に係る経年分析!F$47,"▲","-")),2)</f>
        <v>71.94</v>
      </c>
      <c r="C20" s="134">
        <f>ROUND(VALUE(SUBSTITUTE(実質収支比率等に係る経年分析!G$47,"▲","-")),2)</f>
        <v>80.069999999999993</v>
      </c>
      <c r="D20" s="134">
        <f>ROUND(VALUE(SUBSTITUTE(実質収支比率等に係る経年分析!H$47,"▲","-")),2)</f>
        <v>86.55</v>
      </c>
      <c r="E20" s="134">
        <f>ROUND(VALUE(SUBSTITUTE(実質収支比率等に係る経年分析!I$47,"▲","-")),2)</f>
        <v>82.52</v>
      </c>
      <c r="F20" s="134">
        <f>ROUND(VALUE(SUBSTITUTE(実質収支比率等に係る経年分析!J$47,"▲","-")),2)</f>
        <v>80.680000000000007</v>
      </c>
    </row>
    <row r="21" spans="1:11">
      <c r="A21" s="134" t="s">
        <v>44</v>
      </c>
      <c r="B21" s="134">
        <f>IF(ISNUMBER(VALUE(SUBSTITUTE(実質収支比率等に係る経年分析!F$49,"▲","-"))),ROUND(VALUE(SUBSTITUTE(実質収支比率等に係る経年分析!F$49,"▲","-")),2),NA())</f>
        <v>0.62</v>
      </c>
      <c r="C21" s="134">
        <f>IF(ISNUMBER(VALUE(SUBSTITUTE(実質収支比率等に係る経年分析!G$49,"▲","-"))),ROUND(VALUE(SUBSTITUTE(実質収支比率等に係る経年分析!G$49,"▲","-")),2),NA())</f>
        <v>-0.76</v>
      </c>
      <c r="D21" s="134">
        <f>IF(ISNUMBER(VALUE(SUBSTITUTE(実質収支比率等に係る経年分析!H$49,"▲","-"))),ROUND(VALUE(SUBSTITUTE(実質収支比率等に係る経年分析!H$49,"▲","-")),2),NA())</f>
        <v>1.17</v>
      </c>
      <c r="E21" s="134">
        <f>IF(ISNUMBER(VALUE(SUBSTITUTE(実質収支比率等に係る経年分析!I$49,"▲","-"))),ROUND(VALUE(SUBSTITUTE(実質収支比率等に係る経年分析!I$49,"▲","-")),2),NA())</f>
        <v>-1</v>
      </c>
      <c r="F21" s="134">
        <f>IF(ISNUMBER(VALUE(SUBSTITUTE(実質収支比率等に係る経年分析!J$49,"▲","-"))),ROUND(VALUE(SUBSTITUTE(実質収支比率等に係る経年分析!J$49,"▲","-")),2),NA())</f>
        <v>-2.69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後期高齢者医療会計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c r="A34" s="135" t="str">
        <f>IF(連結実質赤字比率に係る赤字・黒字の構成分析!C$36="",NA(),連結実質赤字比率に係る赤字・黒字の構成分析!C$36)</f>
        <v>介護保険会計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0.39</v>
      </c>
    </row>
    <row r="35" spans="1:16">
      <c r="A35" s="135" t="str">
        <f>IF(連結実質赤字比率に係る赤字・黒字の構成分析!C$35="",NA(),連結実質赤字比率に係る赤字・黒字の構成分析!C$35)</f>
        <v>国民健康保険事業会計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1.1299999999999999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9.9700000000000006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14.69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3612</v>
      </c>
      <c r="E42" s="136"/>
      <c r="F42" s="136"/>
      <c r="G42" s="136">
        <f>'実質公債費比率（分子）の構造'!L$52</f>
        <v>3753</v>
      </c>
      <c r="H42" s="136"/>
      <c r="I42" s="136"/>
      <c r="J42" s="136">
        <f>'実質公債費比率（分子）の構造'!M$52</f>
        <v>3866</v>
      </c>
      <c r="K42" s="136"/>
      <c r="L42" s="136"/>
      <c r="M42" s="136">
        <f>'実質公債費比率（分子）の構造'!N$52</f>
        <v>3966</v>
      </c>
      <c r="N42" s="136"/>
      <c r="O42" s="136"/>
      <c r="P42" s="136">
        <f>'実質公債費比率（分子）の構造'!O$52</f>
        <v>4141</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1461</v>
      </c>
      <c r="C44" s="136"/>
      <c r="D44" s="136"/>
      <c r="E44" s="136">
        <f>'実質公債費比率（分子）の構造'!L$50</f>
        <v>1333</v>
      </c>
      <c r="F44" s="136"/>
      <c r="G44" s="136"/>
      <c r="H44" s="136">
        <f>'実質公債費比率（分子）の構造'!M$50</f>
        <v>1133</v>
      </c>
      <c r="I44" s="136"/>
      <c r="J44" s="136"/>
      <c r="K44" s="136">
        <f>'実質公債費比率（分子）の構造'!N$50</f>
        <v>895</v>
      </c>
      <c r="L44" s="136"/>
      <c r="M44" s="136"/>
      <c r="N44" s="136">
        <f>'実質公債費比率（分子）の構造'!O$50</f>
        <v>701</v>
      </c>
      <c r="O44" s="136"/>
      <c r="P44" s="136"/>
    </row>
    <row r="45" spans="1:16">
      <c r="A45" s="136" t="s">
        <v>53</v>
      </c>
      <c r="B45" s="136">
        <f>'実質公債費比率（分子）の構造'!K$49</f>
        <v>348</v>
      </c>
      <c r="C45" s="136"/>
      <c r="D45" s="136"/>
      <c r="E45" s="136">
        <f>'実質公債費比率（分子）の構造'!L$49</f>
        <v>328</v>
      </c>
      <c r="F45" s="136"/>
      <c r="G45" s="136"/>
      <c r="H45" s="136">
        <f>'実質公債費比率（分子）の構造'!M$49</f>
        <v>262</v>
      </c>
      <c r="I45" s="136"/>
      <c r="J45" s="136"/>
      <c r="K45" s="136">
        <f>'実質公債費比率（分子）の構造'!N$49</f>
        <v>218</v>
      </c>
      <c r="L45" s="136"/>
      <c r="M45" s="136"/>
      <c r="N45" s="136">
        <f>'実質公債費比率（分子）の構造'!O$49</f>
        <v>200</v>
      </c>
      <c r="O45" s="136"/>
      <c r="P45" s="136"/>
    </row>
    <row r="46" spans="1:16">
      <c r="A46" s="136" t="s">
        <v>54</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1470</v>
      </c>
      <c r="C49" s="136"/>
      <c r="D49" s="136"/>
      <c r="E49" s="136">
        <f>'実質公債費比率（分子）の構造'!L$45</f>
        <v>1470</v>
      </c>
      <c r="F49" s="136"/>
      <c r="G49" s="136"/>
      <c r="H49" s="136">
        <f>'実質公債費比率（分子）の構造'!M$45</f>
        <v>1470</v>
      </c>
      <c r="I49" s="136"/>
      <c r="J49" s="136"/>
      <c r="K49" s="136">
        <f>'実質公債費比率（分子）の構造'!N$45</f>
        <v>1470</v>
      </c>
      <c r="L49" s="136"/>
      <c r="M49" s="136"/>
      <c r="N49" s="136">
        <f>'実質公債費比率（分子）の構造'!O$45</f>
        <v>1383</v>
      </c>
      <c r="O49" s="136"/>
      <c r="P49" s="136"/>
    </row>
    <row r="50" spans="1:16">
      <c r="A50" s="136" t="s">
        <v>58</v>
      </c>
      <c r="B50" s="136" t="e">
        <f>NA()</f>
        <v>#N/A</v>
      </c>
      <c r="C50" s="136">
        <f>IF(ISNUMBER('実質公債費比率（分子）の構造'!K$53),'実質公債費比率（分子）の構造'!K$53,NA())</f>
        <v>-333</v>
      </c>
      <c r="D50" s="136" t="e">
        <f>NA()</f>
        <v>#N/A</v>
      </c>
      <c r="E50" s="136" t="e">
        <f>NA()</f>
        <v>#N/A</v>
      </c>
      <c r="F50" s="136">
        <f>IF(ISNUMBER('実質公債費比率（分子）の構造'!L$53),'実質公債費比率（分子）の構造'!L$53,NA())</f>
        <v>-622</v>
      </c>
      <c r="G50" s="136" t="e">
        <f>NA()</f>
        <v>#N/A</v>
      </c>
      <c r="H50" s="136" t="e">
        <f>NA()</f>
        <v>#N/A</v>
      </c>
      <c r="I50" s="136">
        <f>IF(ISNUMBER('実質公債費比率（分子）の構造'!M$53),'実質公債費比率（分子）の構造'!M$53,NA())</f>
        <v>-1001</v>
      </c>
      <c r="J50" s="136" t="e">
        <f>NA()</f>
        <v>#N/A</v>
      </c>
      <c r="K50" s="136" t="e">
        <f>NA()</f>
        <v>#N/A</v>
      </c>
      <c r="L50" s="136">
        <f>IF(ISNUMBER('実質公債費比率（分子）の構造'!N$53),'実質公債費比率（分子）の構造'!N$53,NA())</f>
        <v>-1383</v>
      </c>
      <c r="M50" s="136" t="e">
        <f>NA()</f>
        <v>#N/A</v>
      </c>
      <c r="N50" s="136" t="e">
        <f>NA()</f>
        <v>#N/A</v>
      </c>
      <c r="O50" s="136">
        <f>IF(ISNUMBER('実質公債費比率（分子）の構造'!O$53),'実質公債費比率（分子）の構造'!O$53,NA())</f>
        <v>-1857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53107</v>
      </c>
      <c r="E56" s="135"/>
      <c r="F56" s="135"/>
      <c r="G56" s="135">
        <f>'将来負担比率（分子）の構造'!J$51</f>
        <v>51271</v>
      </c>
      <c r="H56" s="135"/>
      <c r="I56" s="135"/>
      <c r="J56" s="135">
        <f>'将来負担比率（分子）の構造'!K$51</f>
        <v>47984</v>
      </c>
      <c r="K56" s="135"/>
      <c r="L56" s="135"/>
      <c r="M56" s="135">
        <f>'将来負担比率（分子）の構造'!L$51</f>
        <v>44985</v>
      </c>
      <c r="N56" s="135"/>
      <c r="O56" s="135"/>
      <c r="P56" s="135">
        <f>'将来負担比率（分子）の構造'!M$51</f>
        <v>41509</v>
      </c>
    </row>
    <row r="57" spans="1:16">
      <c r="A57" s="135" t="s">
        <v>35</v>
      </c>
      <c r="B57" s="135"/>
      <c r="C57" s="135"/>
      <c r="D57" s="135">
        <f>'将来負担比率（分子）の構造'!I$50</f>
        <v>9</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130540</v>
      </c>
      <c r="E58" s="135"/>
      <c r="F58" s="135"/>
      <c r="G58" s="135">
        <f>'将来負担比率（分子）の構造'!J$49</f>
        <v>133505</v>
      </c>
      <c r="H58" s="135"/>
      <c r="I58" s="135"/>
      <c r="J58" s="135">
        <f>'将来負担比率（分子）の構造'!K$49</f>
        <v>129416</v>
      </c>
      <c r="K58" s="135"/>
      <c r="L58" s="135"/>
      <c r="M58" s="135">
        <f>'将来負担比率（分子）の構造'!L$49</f>
        <v>121009</v>
      </c>
      <c r="N58" s="135"/>
      <c r="O58" s="135"/>
      <c r="P58" s="135">
        <f>'将来負担比率（分子）の構造'!M$49</f>
        <v>128872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18178</v>
      </c>
      <c r="C62" s="135"/>
      <c r="D62" s="135"/>
      <c r="E62" s="135">
        <f>'将来負担比率（分子）の構造'!J$45</f>
        <v>17444</v>
      </c>
      <c r="F62" s="135"/>
      <c r="G62" s="135"/>
      <c r="H62" s="135">
        <f>'将来負担比率（分子）の構造'!K$45</f>
        <v>16687</v>
      </c>
      <c r="I62" s="135"/>
      <c r="J62" s="135"/>
      <c r="K62" s="135">
        <f>'将来負担比率（分子）の構造'!L$45</f>
        <v>15921</v>
      </c>
      <c r="L62" s="135"/>
      <c r="M62" s="135"/>
      <c r="N62" s="135">
        <f>'将来負担比率（分子）の構造'!M$45</f>
        <v>15005</v>
      </c>
      <c r="O62" s="135"/>
      <c r="P62" s="135"/>
    </row>
    <row r="63" spans="1:16">
      <c r="A63" s="135" t="s">
        <v>28</v>
      </c>
      <c r="B63" s="135">
        <f>'将来負担比率（分子）の構造'!I$44</f>
        <v>1543</v>
      </c>
      <c r="C63" s="135"/>
      <c r="D63" s="135"/>
      <c r="E63" s="135">
        <f>'将来負担比率（分子）の構造'!J$44</f>
        <v>1319</v>
      </c>
      <c r="F63" s="135"/>
      <c r="G63" s="135"/>
      <c r="H63" s="135">
        <f>'将来負担比率（分子）の構造'!K$44</f>
        <v>1232</v>
      </c>
      <c r="I63" s="135"/>
      <c r="J63" s="135"/>
      <c r="K63" s="135">
        <f>'将来負担比率（分子）の構造'!L$44</f>
        <v>1137</v>
      </c>
      <c r="L63" s="135"/>
      <c r="M63" s="135"/>
      <c r="N63" s="135">
        <f>'将来負担比率（分子）の構造'!M$44</f>
        <v>1018</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f>'将来負担比率（分子）の構造'!I$42</f>
        <v>6163</v>
      </c>
      <c r="C65" s="135"/>
      <c r="D65" s="135"/>
      <c r="E65" s="135">
        <f>'将来負担比率（分子）の構造'!J$42</f>
        <v>6163</v>
      </c>
      <c r="F65" s="135"/>
      <c r="G65" s="135"/>
      <c r="H65" s="135">
        <f>'将来負担比率（分子）の構造'!K$42</f>
        <v>5703</v>
      </c>
      <c r="I65" s="135"/>
      <c r="J65" s="135"/>
      <c r="K65" s="135">
        <f>'将来負担比率（分子）の構造'!L$42</f>
        <v>5963</v>
      </c>
      <c r="L65" s="135"/>
      <c r="M65" s="135"/>
      <c r="N65" s="135">
        <f>'将来負担比率（分子）の構造'!M$42</f>
        <v>5266</v>
      </c>
      <c r="O65" s="135"/>
      <c r="P65" s="135"/>
    </row>
    <row r="66" spans="1:16">
      <c r="A66" s="135" t="s">
        <v>25</v>
      </c>
      <c r="B66" s="135">
        <f>'将来負担比率（分子）の構造'!I$41</f>
        <v>8023</v>
      </c>
      <c r="C66" s="135"/>
      <c r="D66" s="135"/>
      <c r="E66" s="135">
        <f>'将来負担比率（分子）の構造'!J$41</f>
        <v>6740</v>
      </c>
      <c r="F66" s="135"/>
      <c r="G66" s="135"/>
      <c r="H66" s="135">
        <f>'将来負担比率（分子）の構造'!K$41</f>
        <v>5419</v>
      </c>
      <c r="I66" s="135"/>
      <c r="J66" s="135"/>
      <c r="K66" s="135">
        <f>'将来負担比率（分子）の構造'!L$41</f>
        <v>4132</v>
      </c>
      <c r="L66" s="135"/>
      <c r="M66" s="135"/>
      <c r="N66" s="135">
        <f>'将来負担比率（分子）の構造'!M$41</f>
        <v>2767</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71267956</v>
      </c>
      <c r="S5" s="639"/>
      <c r="T5" s="639"/>
      <c r="U5" s="639"/>
      <c r="V5" s="639"/>
      <c r="W5" s="639"/>
      <c r="X5" s="639"/>
      <c r="Y5" s="686"/>
      <c r="Z5" s="699">
        <v>55.1</v>
      </c>
      <c r="AA5" s="699"/>
      <c r="AB5" s="699"/>
      <c r="AC5" s="699"/>
      <c r="AD5" s="700">
        <v>71267956</v>
      </c>
      <c r="AE5" s="700"/>
      <c r="AF5" s="700"/>
      <c r="AG5" s="700"/>
      <c r="AH5" s="700"/>
      <c r="AI5" s="700"/>
      <c r="AJ5" s="700"/>
      <c r="AK5" s="700"/>
      <c r="AL5" s="687">
        <v>74.599999999999994</v>
      </c>
      <c r="AM5" s="656"/>
      <c r="AN5" s="656"/>
      <c r="AO5" s="688"/>
      <c r="AP5" s="675" t="s">
        <v>206</v>
      </c>
      <c r="AQ5" s="676"/>
      <c r="AR5" s="676"/>
      <c r="AS5" s="676"/>
      <c r="AT5" s="676"/>
      <c r="AU5" s="676"/>
      <c r="AV5" s="676"/>
      <c r="AW5" s="676"/>
      <c r="AX5" s="676"/>
      <c r="AY5" s="676"/>
      <c r="AZ5" s="676"/>
      <c r="BA5" s="676"/>
      <c r="BB5" s="676"/>
      <c r="BC5" s="676"/>
      <c r="BD5" s="676"/>
      <c r="BE5" s="676"/>
      <c r="BF5" s="677"/>
      <c r="BG5" s="588">
        <v>71264998</v>
      </c>
      <c r="BH5" s="589"/>
      <c r="BI5" s="589"/>
      <c r="BJ5" s="589"/>
      <c r="BK5" s="589"/>
      <c r="BL5" s="589"/>
      <c r="BM5" s="589"/>
      <c r="BN5" s="590"/>
      <c r="BO5" s="641">
        <v>100</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449832</v>
      </c>
      <c r="S6" s="589"/>
      <c r="T6" s="589"/>
      <c r="U6" s="589"/>
      <c r="V6" s="589"/>
      <c r="W6" s="589"/>
      <c r="X6" s="589"/>
      <c r="Y6" s="590"/>
      <c r="Z6" s="641">
        <v>0.3</v>
      </c>
      <c r="AA6" s="641"/>
      <c r="AB6" s="641"/>
      <c r="AC6" s="641"/>
      <c r="AD6" s="642">
        <v>449832</v>
      </c>
      <c r="AE6" s="642"/>
      <c r="AF6" s="642"/>
      <c r="AG6" s="642"/>
      <c r="AH6" s="642"/>
      <c r="AI6" s="642"/>
      <c r="AJ6" s="642"/>
      <c r="AK6" s="642"/>
      <c r="AL6" s="611">
        <v>0.5</v>
      </c>
      <c r="AM6" s="643"/>
      <c r="AN6" s="643"/>
      <c r="AO6" s="644"/>
      <c r="AP6" s="585" t="s">
        <v>212</v>
      </c>
      <c r="AQ6" s="586"/>
      <c r="AR6" s="586"/>
      <c r="AS6" s="586"/>
      <c r="AT6" s="586"/>
      <c r="AU6" s="586"/>
      <c r="AV6" s="586"/>
      <c r="AW6" s="586"/>
      <c r="AX6" s="586"/>
      <c r="AY6" s="586"/>
      <c r="AZ6" s="586"/>
      <c r="BA6" s="586"/>
      <c r="BB6" s="586"/>
      <c r="BC6" s="586"/>
      <c r="BD6" s="586"/>
      <c r="BE6" s="586"/>
      <c r="BF6" s="587"/>
      <c r="BG6" s="588">
        <v>71264998</v>
      </c>
      <c r="BH6" s="589"/>
      <c r="BI6" s="589"/>
      <c r="BJ6" s="589"/>
      <c r="BK6" s="589"/>
      <c r="BL6" s="589"/>
      <c r="BM6" s="589"/>
      <c r="BN6" s="590"/>
      <c r="BO6" s="641">
        <v>100</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768571</v>
      </c>
      <c r="CS6" s="589"/>
      <c r="CT6" s="589"/>
      <c r="CU6" s="589"/>
      <c r="CV6" s="589"/>
      <c r="CW6" s="589"/>
      <c r="CX6" s="589"/>
      <c r="CY6" s="590"/>
      <c r="CZ6" s="641">
        <v>0.6</v>
      </c>
      <c r="DA6" s="641"/>
      <c r="DB6" s="641"/>
      <c r="DC6" s="641"/>
      <c r="DD6" s="594" t="s">
        <v>207</v>
      </c>
      <c r="DE6" s="589"/>
      <c r="DF6" s="589"/>
      <c r="DG6" s="589"/>
      <c r="DH6" s="589"/>
      <c r="DI6" s="589"/>
      <c r="DJ6" s="589"/>
      <c r="DK6" s="589"/>
      <c r="DL6" s="589"/>
      <c r="DM6" s="589"/>
      <c r="DN6" s="589"/>
      <c r="DO6" s="589"/>
      <c r="DP6" s="590"/>
      <c r="DQ6" s="594">
        <v>768571</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861832</v>
      </c>
      <c r="S7" s="589"/>
      <c r="T7" s="589"/>
      <c r="U7" s="589"/>
      <c r="V7" s="589"/>
      <c r="W7" s="589"/>
      <c r="X7" s="589"/>
      <c r="Y7" s="590"/>
      <c r="Z7" s="641">
        <v>0.7</v>
      </c>
      <c r="AA7" s="641"/>
      <c r="AB7" s="641"/>
      <c r="AC7" s="641"/>
      <c r="AD7" s="642">
        <v>861832</v>
      </c>
      <c r="AE7" s="642"/>
      <c r="AF7" s="642"/>
      <c r="AG7" s="642"/>
      <c r="AH7" s="642"/>
      <c r="AI7" s="642"/>
      <c r="AJ7" s="642"/>
      <c r="AK7" s="642"/>
      <c r="AL7" s="611">
        <v>0.9</v>
      </c>
      <c r="AM7" s="643"/>
      <c r="AN7" s="643"/>
      <c r="AO7" s="644"/>
      <c r="AP7" s="585" t="s">
        <v>215</v>
      </c>
      <c r="AQ7" s="586"/>
      <c r="AR7" s="586"/>
      <c r="AS7" s="586"/>
      <c r="AT7" s="586"/>
      <c r="AU7" s="586"/>
      <c r="AV7" s="586"/>
      <c r="AW7" s="586"/>
      <c r="AX7" s="586"/>
      <c r="AY7" s="586"/>
      <c r="AZ7" s="586"/>
      <c r="BA7" s="586"/>
      <c r="BB7" s="586"/>
      <c r="BC7" s="586"/>
      <c r="BD7" s="586"/>
      <c r="BE7" s="586"/>
      <c r="BF7" s="587"/>
      <c r="BG7" s="588">
        <v>64778902</v>
      </c>
      <c r="BH7" s="589"/>
      <c r="BI7" s="589"/>
      <c r="BJ7" s="589"/>
      <c r="BK7" s="589"/>
      <c r="BL7" s="589"/>
      <c r="BM7" s="589"/>
      <c r="BN7" s="590"/>
      <c r="BO7" s="641">
        <v>90.9</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15660309</v>
      </c>
      <c r="CS7" s="589"/>
      <c r="CT7" s="589"/>
      <c r="CU7" s="589"/>
      <c r="CV7" s="589"/>
      <c r="CW7" s="589"/>
      <c r="CX7" s="589"/>
      <c r="CY7" s="590"/>
      <c r="CZ7" s="641">
        <v>13.1</v>
      </c>
      <c r="DA7" s="641"/>
      <c r="DB7" s="641"/>
      <c r="DC7" s="641"/>
      <c r="DD7" s="594">
        <v>896618</v>
      </c>
      <c r="DE7" s="589"/>
      <c r="DF7" s="589"/>
      <c r="DG7" s="589"/>
      <c r="DH7" s="589"/>
      <c r="DI7" s="589"/>
      <c r="DJ7" s="589"/>
      <c r="DK7" s="589"/>
      <c r="DL7" s="589"/>
      <c r="DM7" s="589"/>
      <c r="DN7" s="589"/>
      <c r="DO7" s="589"/>
      <c r="DP7" s="590"/>
      <c r="DQ7" s="594">
        <v>14133917</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1059198</v>
      </c>
      <c r="S8" s="589"/>
      <c r="T8" s="589"/>
      <c r="U8" s="589"/>
      <c r="V8" s="589"/>
      <c r="W8" s="589"/>
      <c r="X8" s="589"/>
      <c r="Y8" s="590"/>
      <c r="Z8" s="641">
        <v>0.8</v>
      </c>
      <c r="AA8" s="641"/>
      <c r="AB8" s="641"/>
      <c r="AC8" s="641"/>
      <c r="AD8" s="642">
        <v>1059198</v>
      </c>
      <c r="AE8" s="642"/>
      <c r="AF8" s="642"/>
      <c r="AG8" s="642"/>
      <c r="AH8" s="642"/>
      <c r="AI8" s="642"/>
      <c r="AJ8" s="642"/>
      <c r="AK8" s="642"/>
      <c r="AL8" s="611">
        <v>1.1000000000000001</v>
      </c>
      <c r="AM8" s="643"/>
      <c r="AN8" s="643"/>
      <c r="AO8" s="644"/>
      <c r="AP8" s="585" t="s">
        <v>218</v>
      </c>
      <c r="AQ8" s="586"/>
      <c r="AR8" s="586"/>
      <c r="AS8" s="586"/>
      <c r="AT8" s="586"/>
      <c r="AU8" s="586"/>
      <c r="AV8" s="586"/>
      <c r="AW8" s="586"/>
      <c r="AX8" s="586"/>
      <c r="AY8" s="586"/>
      <c r="AZ8" s="586"/>
      <c r="BA8" s="586"/>
      <c r="BB8" s="586"/>
      <c r="BC8" s="586"/>
      <c r="BD8" s="586"/>
      <c r="BE8" s="586"/>
      <c r="BF8" s="587"/>
      <c r="BG8" s="588">
        <v>483471</v>
      </c>
      <c r="BH8" s="589"/>
      <c r="BI8" s="589"/>
      <c r="BJ8" s="589"/>
      <c r="BK8" s="589"/>
      <c r="BL8" s="589"/>
      <c r="BM8" s="589"/>
      <c r="BN8" s="590"/>
      <c r="BO8" s="641">
        <v>0.7</v>
      </c>
      <c r="BP8" s="641"/>
      <c r="BQ8" s="641"/>
      <c r="BR8" s="641"/>
      <c r="BS8" s="594" t="s">
        <v>108</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57801355</v>
      </c>
      <c r="CS8" s="589"/>
      <c r="CT8" s="589"/>
      <c r="CU8" s="589"/>
      <c r="CV8" s="589"/>
      <c r="CW8" s="589"/>
      <c r="CX8" s="589"/>
      <c r="CY8" s="590"/>
      <c r="CZ8" s="641">
        <v>48.2</v>
      </c>
      <c r="DA8" s="641"/>
      <c r="DB8" s="641"/>
      <c r="DC8" s="641"/>
      <c r="DD8" s="594">
        <v>9469178</v>
      </c>
      <c r="DE8" s="589"/>
      <c r="DF8" s="589"/>
      <c r="DG8" s="589"/>
      <c r="DH8" s="589"/>
      <c r="DI8" s="589"/>
      <c r="DJ8" s="589"/>
      <c r="DK8" s="589"/>
      <c r="DL8" s="589"/>
      <c r="DM8" s="589"/>
      <c r="DN8" s="589"/>
      <c r="DO8" s="589"/>
      <c r="DP8" s="590"/>
      <c r="DQ8" s="594">
        <v>43204580</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1060735</v>
      </c>
      <c r="S9" s="589"/>
      <c r="T9" s="589"/>
      <c r="U9" s="589"/>
      <c r="V9" s="589"/>
      <c r="W9" s="589"/>
      <c r="X9" s="589"/>
      <c r="Y9" s="590"/>
      <c r="Z9" s="641">
        <v>0.8</v>
      </c>
      <c r="AA9" s="641"/>
      <c r="AB9" s="641"/>
      <c r="AC9" s="641"/>
      <c r="AD9" s="642">
        <v>1060735</v>
      </c>
      <c r="AE9" s="642"/>
      <c r="AF9" s="642"/>
      <c r="AG9" s="642"/>
      <c r="AH9" s="642"/>
      <c r="AI9" s="642"/>
      <c r="AJ9" s="642"/>
      <c r="AK9" s="642"/>
      <c r="AL9" s="611">
        <v>1.1000000000000001</v>
      </c>
      <c r="AM9" s="643"/>
      <c r="AN9" s="643"/>
      <c r="AO9" s="644"/>
      <c r="AP9" s="585" t="s">
        <v>221</v>
      </c>
      <c r="AQ9" s="586"/>
      <c r="AR9" s="586"/>
      <c r="AS9" s="586"/>
      <c r="AT9" s="586"/>
      <c r="AU9" s="586"/>
      <c r="AV9" s="586"/>
      <c r="AW9" s="586"/>
      <c r="AX9" s="586"/>
      <c r="AY9" s="586"/>
      <c r="AZ9" s="586"/>
      <c r="BA9" s="586"/>
      <c r="BB9" s="586"/>
      <c r="BC9" s="586"/>
      <c r="BD9" s="586"/>
      <c r="BE9" s="586"/>
      <c r="BF9" s="587"/>
      <c r="BG9" s="588">
        <v>64295431</v>
      </c>
      <c r="BH9" s="589"/>
      <c r="BI9" s="589"/>
      <c r="BJ9" s="589"/>
      <c r="BK9" s="589"/>
      <c r="BL9" s="589"/>
      <c r="BM9" s="589"/>
      <c r="BN9" s="590"/>
      <c r="BO9" s="641">
        <v>90.2</v>
      </c>
      <c r="BP9" s="641"/>
      <c r="BQ9" s="641"/>
      <c r="BR9" s="641"/>
      <c r="BS9" s="594" t="s">
        <v>108</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9847985</v>
      </c>
      <c r="CS9" s="589"/>
      <c r="CT9" s="589"/>
      <c r="CU9" s="589"/>
      <c r="CV9" s="589"/>
      <c r="CW9" s="589"/>
      <c r="CX9" s="589"/>
      <c r="CY9" s="590"/>
      <c r="CZ9" s="641">
        <v>8.1999999999999993</v>
      </c>
      <c r="DA9" s="641"/>
      <c r="DB9" s="641"/>
      <c r="DC9" s="641"/>
      <c r="DD9" s="594">
        <v>24764</v>
      </c>
      <c r="DE9" s="589"/>
      <c r="DF9" s="589"/>
      <c r="DG9" s="589"/>
      <c r="DH9" s="589"/>
      <c r="DI9" s="589"/>
      <c r="DJ9" s="589"/>
      <c r="DK9" s="589"/>
      <c r="DL9" s="589"/>
      <c r="DM9" s="589"/>
      <c r="DN9" s="589"/>
      <c r="DO9" s="589"/>
      <c r="DP9" s="590"/>
      <c r="DQ9" s="594">
        <v>8625188</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14889942</v>
      </c>
      <c r="S10" s="589"/>
      <c r="T10" s="589"/>
      <c r="U10" s="589"/>
      <c r="V10" s="589"/>
      <c r="W10" s="589"/>
      <c r="X10" s="589"/>
      <c r="Y10" s="590"/>
      <c r="Z10" s="641">
        <v>11.5</v>
      </c>
      <c r="AA10" s="641"/>
      <c r="AB10" s="641"/>
      <c r="AC10" s="641"/>
      <c r="AD10" s="642">
        <v>14889942</v>
      </c>
      <c r="AE10" s="642"/>
      <c r="AF10" s="642"/>
      <c r="AG10" s="642"/>
      <c r="AH10" s="642"/>
      <c r="AI10" s="642"/>
      <c r="AJ10" s="642"/>
      <c r="AK10" s="642"/>
      <c r="AL10" s="611">
        <v>15.6</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t="s">
        <v>108</v>
      </c>
      <c r="BH10" s="589"/>
      <c r="BI10" s="589"/>
      <c r="BJ10" s="589"/>
      <c r="BK10" s="589"/>
      <c r="BL10" s="589"/>
      <c r="BM10" s="589"/>
      <c r="BN10" s="590"/>
      <c r="BO10" s="641" t="s">
        <v>108</v>
      </c>
      <c r="BP10" s="641"/>
      <c r="BQ10" s="641"/>
      <c r="BR10" s="641"/>
      <c r="BS10" s="594" t="s">
        <v>108</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260638</v>
      </c>
      <c r="CS10" s="589"/>
      <c r="CT10" s="589"/>
      <c r="CU10" s="589"/>
      <c r="CV10" s="589"/>
      <c r="CW10" s="589"/>
      <c r="CX10" s="589"/>
      <c r="CY10" s="590"/>
      <c r="CZ10" s="641">
        <v>0.2</v>
      </c>
      <c r="DA10" s="641"/>
      <c r="DB10" s="641"/>
      <c r="DC10" s="641"/>
      <c r="DD10" s="594" t="s">
        <v>108</v>
      </c>
      <c r="DE10" s="589"/>
      <c r="DF10" s="589"/>
      <c r="DG10" s="589"/>
      <c r="DH10" s="589"/>
      <c r="DI10" s="589"/>
      <c r="DJ10" s="589"/>
      <c r="DK10" s="589"/>
      <c r="DL10" s="589"/>
      <c r="DM10" s="589"/>
      <c r="DN10" s="589"/>
      <c r="DO10" s="589"/>
      <c r="DP10" s="590"/>
      <c r="DQ10" s="594">
        <v>199158</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t="s">
        <v>108</v>
      </c>
      <c r="BH11" s="589"/>
      <c r="BI11" s="589"/>
      <c r="BJ11" s="589"/>
      <c r="BK11" s="589"/>
      <c r="BL11" s="589"/>
      <c r="BM11" s="589"/>
      <c r="BN11" s="590"/>
      <c r="BO11" s="641" t="s">
        <v>108</v>
      </c>
      <c r="BP11" s="641"/>
      <c r="BQ11" s="641"/>
      <c r="BR11" s="641"/>
      <c r="BS11" s="594" t="s">
        <v>108</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t="s">
        <v>108</v>
      </c>
      <c r="CS11" s="589"/>
      <c r="CT11" s="589"/>
      <c r="CU11" s="589"/>
      <c r="CV11" s="589"/>
      <c r="CW11" s="589"/>
      <c r="CX11" s="589"/>
      <c r="CY11" s="590"/>
      <c r="CZ11" s="641" t="s">
        <v>108</v>
      </c>
      <c r="DA11" s="641"/>
      <c r="DB11" s="641"/>
      <c r="DC11" s="641"/>
      <c r="DD11" s="594" t="s">
        <v>108</v>
      </c>
      <c r="DE11" s="589"/>
      <c r="DF11" s="589"/>
      <c r="DG11" s="589"/>
      <c r="DH11" s="589"/>
      <c r="DI11" s="589"/>
      <c r="DJ11" s="589"/>
      <c r="DK11" s="589"/>
      <c r="DL11" s="589"/>
      <c r="DM11" s="589"/>
      <c r="DN11" s="589"/>
      <c r="DO11" s="589"/>
      <c r="DP11" s="590"/>
      <c r="DQ11" s="594" t="s">
        <v>108</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t="s">
        <v>108</v>
      </c>
      <c r="BH12" s="589"/>
      <c r="BI12" s="589"/>
      <c r="BJ12" s="589"/>
      <c r="BK12" s="589"/>
      <c r="BL12" s="589"/>
      <c r="BM12" s="589"/>
      <c r="BN12" s="590"/>
      <c r="BO12" s="641" t="s">
        <v>108</v>
      </c>
      <c r="BP12" s="641"/>
      <c r="BQ12" s="641"/>
      <c r="BR12" s="641"/>
      <c r="BS12" s="594" t="s">
        <v>108</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2138321</v>
      </c>
      <c r="CS12" s="589"/>
      <c r="CT12" s="589"/>
      <c r="CU12" s="589"/>
      <c r="CV12" s="589"/>
      <c r="CW12" s="589"/>
      <c r="CX12" s="589"/>
      <c r="CY12" s="590"/>
      <c r="CZ12" s="641">
        <v>1.8</v>
      </c>
      <c r="DA12" s="641"/>
      <c r="DB12" s="641"/>
      <c r="DC12" s="641"/>
      <c r="DD12" s="594">
        <v>1598</v>
      </c>
      <c r="DE12" s="589"/>
      <c r="DF12" s="589"/>
      <c r="DG12" s="589"/>
      <c r="DH12" s="589"/>
      <c r="DI12" s="589"/>
      <c r="DJ12" s="589"/>
      <c r="DK12" s="589"/>
      <c r="DL12" s="589"/>
      <c r="DM12" s="589"/>
      <c r="DN12" s="589"/>
      <c r="DO12" s="589"/>
      <c r="DP12" s="590"/>
      <c r="DQ12" s="594">
        <v>1530202</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203304</v>
      </c>
      <c r="S13" s="589"/>
      <c r="T13" s="589"/>
      <c r="U13" s="589"/>
      <c r="V13" s="589"/>
      <c r="W13" s="589"/>
      <c r="X13" s="589"/>
      <c r="Y13" s="590"/>
      <c r="Z13" s="641">
        <v>0.2</v>
      </c>
      <c r="AA13" s="641"/>
      <c r="AB13" s="641"/>
      <c r="AC13" s="641"/>
      <c r="AD13" s="642">
        <v>203304</v>
      </c>
      <c r="AE13" s="642"/>
      <c r="AF13" s="642"/>
      <c r="AG13" s="642"/>
      <c r="AH13" s="642"/>
      <c r="AI13" s="642"/>
      <c r="AJ13" s="642"/>
      <c r="AK13" s="642"/>
      <c r="AL13" s="611">
        <v>0.2</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t="s">
        <v>108</v>
      </c>
      <c r="BH13" s="589"/>
      <c r="BI13" s="589"/>
      <c r="BJ13" s="589"/>
      <c r="BK13" s="589"/>
      <c r="BL13" s="589"/>
      <c r="BM13" s="589"/>
      <c r="BN13" s="590"/>
      <c r="BO13" s="641" t="s">
        <v>108</v>
      </c>
      <c r="BP13" s="641"/>
      <c r="BQ13" s="641"/>
      <c r="BR13" s="641"/>
      <c r="BS13" s="594" t="s">
        <v>108</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11010076</v>
      </c>
      <c r="CS13" s="589"/>
      <c r="CT13" s="589"/>
      <c r="CU13" s="589"/>
      <c r="CV13" s="589"/>
      <c r="CW13" s="589"/>
      <c r="CX13" s="589"/>
      <c r="CY13" s="590"/>
      <c r="CZ13" s="641">
        <v>9.1999999999999993</v>
      </c>
      <c r="DA13" s="641"/>
      <c r="DB13" s="641"/>
      <c r="DC13" s="641"/>
      <c r="DD13" s="594">
        <v>6452324</v>
      </c>
      <c r="DE13" s="589"/>
      <c r="DF13" s="589"/>
      <c r="DG13" s="589"/>
      <c r="DH13" s="589"/>
      <c r="DI13" s="589"/>
      <c r="DJ13" s="589"/>
      <c r="DK13" s="589"/>
      <c r="DL13" s="589"/>
      <c r="DM13" s="589"/>
      <c r="DN13" s="589"/>
      <c r="DO13" s="589"/>
      <c r="DP13" s="590"/>
      <c r="DQ13" s="594">
        <v>7049768</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53714</v>
      </c>
      <c r="BH14" s="589"/>
      <c r="BI14" s="589"/>
      <c r="BJ14" s="589"/>
      <c r="BK14" s="589"/>
      <c r="BL14" s="589"/>
      <c r="BM14" s="589"/>
      <c r="BN14" s="590"/>
      <c r="BO14" s="641">
        <v>0.1</v>
      </c>
      <c r="BP14" s="641"/>
      <c r="BQ14" s="641"/>
      <c r="BR14" s="641"/>
      <c r="BS14" s="594" t="s">
        <v>108</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1903777</v>
      </c>
      <c r="CS14" s="589"/>
      <c r="CT14" s="589"/>
      <c r="CU14" s="589"/>
      <c r="CV14" s="589"/>
      <c r="CW14" s="589"/>
      <c r="CX14" s="589"/>
      <c r="CY14" s="590"/>
      <c r="CZ14" s="641">
        <v>1.6</v>
      </c>
      <c r="DA14" s="641"/>
      <c r="DB14" s="641"/>
      <c r="DC14" s="641"/>
      <c r="DD14" s="594">
        <v>1263685</v>
      </c>
      <c r="DE14" s="589"/>
      <c r="DF14" s="589"/>
      <c r="DG14" s="589"/>
      <c r="DH14" s="589"/>
      <c r="DI14" s="589"/>
      <c r="DJ14" s="589"/>
      <c r="DK14" s="589"/>
      <c r="DL14" s="589"/>
      <c r="DM14" s="589"/>
      <c r="DN14" s="589"/>
      <c r="DO14" s="589"/>
      <c r="DP14" s="590"/>
      <c r="DQ14" s="594">
        <v>881001</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49882</v>
      </c>
      <c r="S15" s="589"/>
      <c r="T15" s="589"/>
      <c r="U15" s="589"/>
      <c r="V15" s="589"/>
      <c r="W15" s="589"/>
      <c r="X15" s="589"/>
      <c r="Y15" s="590"/>
      <c r="Z15" s="641">
        <v>0</v>
      </c>
      <c r="AA15" s="641"/>
      <c r="AB15" s="641"/>
      <c r="AC15" s="641"/>
      <c r="AD15" s="642">
        <v>49882</v>
      </c>
      <c r="AE15" s="642"/>
      <c r="AF15" s="642"/>
      <c r="AG15" s="642"/>
      <c r="AH15" s="642"/>
      <c r="AI15" s="642"/>
      <c r="AJ15" s="642"/>
      <c r="AK15" s="642"/>
      <c r="AL15" s="611">
        <v>0.1</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6432382</v>
      </c>
      <c r="BH15" s="589"/>
      <c r="BI15" s="589"/>
      <c r="BJ15" s="589"/>
      <c r="BK15" s="589"/>
      <c r="BL15" s="589"/>
      <c r="BM15" s="589"/>
      <c r="BN15" s="590"/>
      <c r="BO15" s="641">
        <v>9</v>
      </c>
      <c r="BP15" s="641"/>
      <c r="BQ15" s="641"/>
      <c r="BR15" s="641"/>
      <c r="BS15" s="594" t="s">
        <v>108</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19438231</v>
      </c>
      <c r="CS15" s="589"/>
      <c r="CT15" s="589"/>
      <c r="CU15" s="589"/>
      <c r="CV15" s="589"/>
      <c r="CW15" s="589"/>
      <c r="CX15" s="589"/>
      <c r="CY15" s="590"/>
      <c r="CZ15" s="641">
        <v>16.2</v>
      </c>
      <c r="DA15" s="641"/>
      <c r="DB15" s="641"/>
      <c r="DC15" s="641"/>
      <c r="DD15" s="594">
        <v>7955076</v>
      </c>
      <c r="DE15" s="589"/>
      <c r="DF15" s="589"/>
      <c r="DG15" s="589"/>
      <c r="DH15" s="589"/>
      <c r="DI15" s="589"/>
      <c r="DJ15" s="589"/>
      <c r="DK15" s="589"/>
      <c r="DL15" s="589"/>
      <c r="DM15" s="589"/>
      <c r="DN15" s="589"/>
      <c r="DO15" s="589"/>
      <c r="DP15" s="590"/>
      <c r="DQ15" s="594">
        <v>19135775</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t="s">
        <v>108</v>
      </c>
      <c r="S16" s="589"/>
      <c r="T16" s="589"/>
      <c r="U16" s="589"/>
      <c r="V16" s="589"/>
      <c r="W16" s="589"/>
      <c r="X16" s="589"/>
      <c r="Y16" s="590"/>
      <c r="Z16" s="641" t="s">
        <v>108</v>
      </c>
      <c r="AA16" s="641"/>
      <c r="AB16" s="641"/>
      <c r="AC16" s="641"/>
      <c r="AD16" s="642" t="s">
        <v>108</v>
      </c>
      <c r="AE16" s="642"/>
      <c r="AF16" s="642"/>
      <c r="AG16" s="642"/>
      <c r="AH16" s="642"/>
      <c r="AI16" s="642"/>
      <c r="AJ16" s="642"/>
      <c r="AK16" s="642"/>
      <c r="AL16" s="611" t="s">
        <v>108</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t="s">
        <v>108</v>
      </c>
      <c r="CS16" s="589"/>
      <c r="CT16" s="589"/>
      <c r="CU16" s="589"/>
      <c r="CV16" s="589"/>
      <c r="CW16" s="589"/>
      <c r="CX16" s="589"/>
      <c r="CY16" s="590"/>
      <c r="CZ16" s="641" t="s">
        <v>108</v>
      </c>
      <c r="DA16" s="641"/>
      <c r="DB16" s="641"/>
      <c r="DC16" s="641"/>
      <c r="DD16" s="594" t="s">
        <v>108</v>
      </c>
      <c r="DE16" s="589"/>
      <c r="DF16" s="589"/>
      <c r="DG16" s="589"/>
      <c r="DH16" s="589"/>
      <c r="DI16" s="589"/>
      <c r="DJ16" s="589"/>
      <c r="DK16" s="589"/>
      <c r="DL16" s="589"/>
      <c r="DM16" s="589"/>
      <c r="DN16" s="589"/>
      <c r="DO16" s="589"/>
      <c r="DP16" s="590"/>
      <c r="DQ16" s="594" t="s">
        <v>108</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t="s">
        <v>108</v>
      </c>
      <c r="S17" s="589"/>
      <c r="T17" s="589"/>
      <c r="U17" s="589"/>
      <c r="V17" s="589"/>
      <c r="W17" s="589"/>
      <c r="X17" s="589"/>
      <c r="Y17" s="590"/>
      <c r="Z17" s="641" t="s">
        <v>108</v>
      </c>
      <c r="AA17" s="641"/>
      <c r="AB17" s="641"/>
      <c r="AC17" s="641"/>
      <c r="AD17" s="642" t="s">
        <v>108</v>
      </c>
      <c r="AE17" s="642"/>
      <c r="AF17" s="642"/>
      <c r="AG17" s="642"/>
      <c r="AH17" s="642"/>
      <c r="AI17" s="642"/>
      <c r="AJ17" s="642"/>
      <c r="AK17" s="642"/>
      <c r="AL17" s="611" t="s">
        <v>108</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1142029</v>
      </c>
      <c r="CS17" s="589"/>
      <c r="CT17" s="589"/>
      <c r="CU17" s="589"/>
      <c r="CV17" s="589"/>
      <c r="CW17" s="589"/>
      <c r="CX17" s="589"/>
      <c r="CY17" s="590"/>
      <c r="CZ17" s="641">
        <v>1</v>
      </c>
      <c r="DA17" s="641"/>
      <c r="DB17" s="641"/>
      <c r="DC17" s="641"/>
      <c r="DD17" s="594" t="s">
        <v>108</v>
      </c>
      <c r="DE17" s="589"/>
      <c r="DF17" s="589"/>
      <c r="DG17" s="589"/>
      <c r="DH17" s="589"/>
      <c r="DI17" s="589"/>
      <c r="DJ17" s="589"/>
      <c r="DK17" s="589"/>
      <c r="DL17" s="589"/>
      <c r="DM17" s="589"/>
      <c r="DN17" s="589"/>
      <c r="DO17" s="589"/>
      <c r="DP17" s="590"/>
      <c r="DQ17" s="594">
        <v>1142029</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t="s">
        <v>108</v>
      </c>
      <c r="S18" s="589"/>
      <c r="T18" s="589"/>
      <c r="U18" s="589"/>
      <c r="V18" s="589"/>
      <c r="W18" s="589"/>
      <c r="X18" s="589"/>
      <c r="Y18" s="590"/>
      <c r="Z18" s="641" t="s">
        <v>108</v>
      </c>
      <c r="AA18" s="641"/>
      <c r="AB18" s="641"/>
      <c r="AC18" s="641"/>
      <c r="AD18" s="642" t="s">
        <v>108</v>
      </c>
      <c r="AE18" s="642"/>
      <c r="AF18" s="642"/>
      <c r="AG18" s="642"/>
      <c r="AH18" s="642"/>
      <c r="AI18" s="642"/>
      <c r="AJ18" s="642"/>
      <c r="AK18" s="642"/>
      <c r="AL18" s="611" t="s">
        <v>108</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t="s">
        <v>108</v>
      </c>
      <c r="S19" s="589"/>
      <c r="T19" s="589"/>
      <c r="U19" s="589"/>
      <c r="V19" s="589"/>
      <c r="W19" s="589"/>
      <c r="X19" s="589"/>
      <c r="Y19" s="590"/>
      <c r="Z19" s="641" t="s">
        <v>108</v>
      </c>
      <c r="AA19" s="641"/>
      <c r="AB19" s="641"/>
      <c r="AC19" s="641"/>
      <c r="AD19" s="642" t="s">
        <v>108</v>
      </c>
      <c r="AE19" s="642"/>
      <c r="AF19" s="642"/>
      <c r="AG19" s="642"/>
      <c r="AH19" s="642"/>
      <c r="AI19" s="642"/>
      <c r="AJ19" s="642"/>
      <c r="AK19" s="642"/>
      <c r="AL19" s="611" t="s">
        <v>108</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2958</v>
      </c>
      <c r="BH19" s="589"/>
      <c r="BI19" s="589"/>
      <c r="BJ19" s="589"/>
      <c r="BK19" s="589"/>
      <c r="BL19" s="589"/>
      <c r="BM19" s="589"/>
      <c r="BN19" s="590"/>
      <c r="BO19" s="641">
        <v>0</v>
      </c>
      <c r="BP19" s="641"/>
      <c r="BQ19" s="641"/>
      <c r="BR19" s="641"/>
      <c r="BS19" s="594" t="s">
        <v>108</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89842681</v>
      </c>
      <c r="S20" s="589"/>
      <c r="T20" s="589"/>
      <c r="U20" s="589"/>
      <c r="V20" s="589"/>
      <c r="W20" s="589"/>
      <c r="X20" s="589"/>
      <c r="Y20" s="590"/>
      <c r="Z20" s="641">
        <v>69.5</v>
      </c>
      <c r="AA20" s="641"/>
      <c r="AB20" s="641"/>
      <c r="AC20" s="641"/>
      <c r="AD20" s="642">
        <v>89842681</v>
      </c>
      <c r="AE20" s="642"/>
      <c r="AF20" s="642"/>
      <c r="AG20" s="642"/>
      <c r="AH20" s="642"/>
      <c r="AI20" s="642"/>
      <c r="AJ20" s="642"/>
      <c r="AK20" s="642"/>
      <c r="AL20" s="611">
        <v>94</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2958</v>
      </c>
      <c r="BH20" s="589"/>
      <c r="BI20" s="589"/>
      <c r="BJ20" s="589"/>
      <c r="BK20" s="589"/>
      <c r="BL20" s="589"/>
      <c r="BM20" s="589"/>
      <c r="BN20" s="590"/>
      <c r="BO20" s="641">
        <v>0</v>
      </c>
      <c r="BP20" s="641"/>
      <c r="BQ20" s="641"/>
      <c r="BR20" s="641"/>
      <c r="BS20" s="594" t="s">
        <v>108</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119971292</v>
      </c>
      <c r="CS20" s="589"/>
      <c r="CT20" s="589"/>
      <c r="CU20" s="589"/>
      <c r="CV20" s="589"/>
      <c r="CW20" s="589"/>
      <c r="CX20" s="589"/>
      <c r="CY20" s="590"/>
      <c r="CZ20" s="641">
        <v>100</v>
      </c>
      <c r="DA20" s="641"/>
      <c r="DB20" s="641"/>
      <c r="DC20" s="641"/>
      <c r="DD20" s="594">
        <v>26063243</v>
      </c>
      <c r="DE20" s="589"/>
      <c r="DF20" s="589"/>
      <c r="DG20" s="589"/>
      <c r="DH20" s="589"/>
      <c r="DI20" s="589"/>
      <c r="DJ20" s="589"/>
      <c r="DK20" s="589"/>
      <c r="DL20" s="589"/>
      <c r="DM20" s="589"/>
      <c r="DN20" s="589"/>
      <c r="DO20" s="589"/>
      <c r="DP20" s="590"/>
      <c r="DQ20" s="594">
        <v>96670189</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42857</v>
      </c>
      <c r="S21" s="589"/>
      <c r="T21" s="589"/>
      <c r="U21" s="589"/>
      <c r="V21" s="589"/>
      <c r="W21" s="589"/>
      <c r="X21" s="589"/>
      <c r="Y21" s="590"/>
      <c r="Z21" s="641">
        <v>0</v>
      </c>
      <c r="AA21" s="641"/>
      <c r="AB21" s="641"/>
      <c r="AC21" s="641"/>
      <c r="AD21" s="642">
        <v>42857</v>
      </c>
      <c r="AE21" s="642"/>
      <c r="AF21" s="642"/>
      <c r="AG21" s="642"/>
      <c r="AH21" s="642"/>
      <c r="AI21" s="642"/>
      <c r="AJ21" s="642"/>
      <c r="AK21" s="642"/>
      <c r="AL21" s="611">
        <v>0</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v>2958</v>
      </c>
      <c r="BH21" s="589"/>
      <c r="BI21" s="589"/>
      <c r="BJ21" s="589"/>
      <c r="BK21" s="589"/>
      <c r="BL21" s="589"/>
      <c r="BM21" s="589"/>
      <c r="BN21" s="590"/>
      <c r="BO21" s="641">
        <v>0</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450480</v>
      </c>
      <c r="S22" s="589"/>
      <c r="T22" s="589"/>
      <c r="U22" s="589"/>
      <c r="V22" s="589"/>
      <c r="W22" s="589"/>
      <c r="X22" s="589"/>
      <c r="Y22" s="590"/>
      <c r="Z22" s="641">
        <v>0.3</v>
      </c>
      <c r="AA22" s="641"/>
      <c r="AB22" s="641"/>
      <c r="AC22" s="641"/>
      <c r="AD22" s="642" t="s">
        <v>108</v>
      </c>
      <c r="AE22" s="642"/>
      <c r="AF22" s="642"/>
      <c r="AG22" s="642"/>
      <c r="AH22" s="642"/>
      <c r="AI22" s="642"/>
      <c r="AJ22" s="642"/>
      <c r="AK22" s="642"/>
      <c r="AL22" s="611" t="s">
        <v>108</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7563763</v>
      </c>
      <c r="S23" s="589"/>
      <c r="T23" s="589"/>
      <c r="U23" s="589"/>
      <c r="V23" s="589"/>
      <c r="W23" s="589"/>
      <c r="X23" s="589"/>
      <c r="Y23" s="590"/>
      <c r="Z23" s="641">
        <v>5.8</v>
      </c>
      <c r="AA23" s="641"/>
      <c r="AB23" s="641"/>
      <c r="AC23" s="641"/>
      <c r="AD23" s="642">
        <v>5294724</v>
      </c>
      <c r="AE23" s="642"/>
      <c r="AF23" s="642"/>
      <c r="AG23" s="642"/>
      <c r="AH23" s="642"/>
      <c r="AI23" s="642"/>
      <c r="AJ23" s="642"/>
      <c r="AK23" s="642"/>
      <c r="AL23" s="611">
        <v>5.5</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738981</v>
      </c>
      <c r="S24" s="589"/>
      <c r="T24" s="589"/>
      <c r="U24" s="589"/>
      <c r="V24" s="589"/>
      <c r="W24" s="589"/>
      <c r="X24" s="589"/>
      <c r="Y24" s="590"/>
      <c r="Z24" s="641">
        <v>0.6</v>
      </c>
      <c r="AA24" s="641"/>
      <c r="AB24" s="641"/>
      <c r="AC24" s="641"/>
      <c r="AD24" s="642" t="s">
        <v>108</v>
      </c>
      <c r="AE24" s="642"/>
      <c r="AF24" s="642"/>
      <c r="AG24" s="642"/>
      <c r="AH24" s="642"/>
      <c r="AI24" s="642"/>
      <c r="AJ24" s="642"/>
      <c r="AK24" s="642"/>
      <c r="AL24" s="611" t="s">
        <v>108</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40170938</v>
      </c>
      <c r="CS24" s="639"/>
      <c r="CT24" s="639"/>
      <c r="CU24" s="639"/>
      <c r="CV24" s="639"/>
      <c r="CW24" s="639"/>
      <c r="CX24" s="639"/>
      <c r="CY24" s="686"/>
      <c r="CZ24" s="690">
        <v>33.5</v>
      </c>
      <c r="DA24" s="691"/>
      <c r="DB24" s="691"/>
      <c r="DC24" s="692"/>
      <c r="DD24" s="685">
        <v>28165825</v>
      </c>
      <c r="DE24" s="639"/>
      <c r="DF24" s="639"/>
      <c r="DG24" s="639"/>
      <c r="DH24" s="639"/>
      <c r="DI24" s="639"/>
      <c r="DJ24" s="639"/>
      <c r="DK24" s="686"/>
      <c r="DL24" s="685">
        <v>27860326</v>
      </c>
      <c r="DM24" s="639"/>
      <c r="DN24" s="639"/>
      <c r="DO24" s="639"/>
      <c r="DP24" s="639"/>
      <c r="DQ24" s="639"/>
      <c r="DR24" s="639"/>
      <c r="DS24" s="639"/>
      <c r="DT24" s="639"/>
      <c r="DU24" s="639"/>
      <c r="DV24" s="686"/>
      <c r="DW24" s="687">
        <v>29.1</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10723161</v>
      </c>
      <c r="S25" s="589"/>
      <c r="T25" s="589"/>
      <c r="U25" s="589"/>
      <c r="V25" s="589"/>
      <c r="W25" s="589"/>
      <c r="X25" s="589"/>
      <c r="Y25" s="590"/>
      <c r="Z25" s="641">
        <v>8.3000000000000007</v>
      </c>
      <c r="AA25" s="641"/>
      <c r="AB25" s="641"/>
      <c r="AC25" s="641"/>
      <c r="AD25" s="642" t="s">
        <v>108</v>
      </c>
      <c r="AE25" s="642"/>
      <c r="AF25" s="642"/>
      <c r="AG25" s="642"/>
      <c r="AH25" s="642"/>
      <c r="AI25" s="642"/>
      <c r="AJ25" s="642"/>
      <c r="AK25" s="642"/>
      <c r="AL25" s="611" t="s">
        <v>108</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18641277</v>
      </c>
      <c r="CS25" s="607"/>
      <c r="CT25" s="607"/>
      <c r="CU25" s="607"/>
      <c r="CV25" s="607"/>
      <c r="CW25" s="607"/>
      <c r="CX25" s="607"/>
      <c r="CY25" s="608"/>
      <c r="CZ25" s="591">
        <v>15.5</v>
      </c>
      <c r="DA25" s="609"/>
      <c r="DB25" s="609"/>
      <c r="DC25" s="610"/>
      <c r="DD25" s="594">
        <v>17118675</v>
      </c>
      <c r="DE25" s="607"/>
      <c r="DF25" s="607"/>
      <c r="DG25" s="607"/>
      <c r="DH25" s="607"/>
      <c r="DI25" s="607"/>
      <c r="DJ25" s="607"/>
      <c r="DK25" s="608"/>
      <c r="DL25" s="594">
        <v>16813256</v>
      </c>
      <c r="DM25" s="607"/>
      <c r="DN25" s="607"/>
      <c r="DO25" s="607"/>
      <c r="DP25" s="607"/>
      <c r="DQ25" s="607"/>
      <c r="DR25" s="607"/>
      <c r="DS25" s="607"/>
      <c r="DT25" s="607"/>
      <c r="DU25" s="607"/>
      <c r="DV25" s="608"/>
      <c r="DW25" s="611">
        <v>17.600000000000001</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v>2368098</v>
      </c>
      <c r="S26" s="589"/>
      <c r="T26" s="589"/>
      <c r="U26" s="589"/>
      <c r="V26" s="589"/>
      <c r="W26" s="589"/>
      <c r="X26" s="589"/>
      <c r="Y26" s="590"/>
      <c r="Z26" s="641">
        <v>1.8</v>
      </c>
      <c r="AA26" s="641"/>
      <c r="AB26" s="641"/>
      <c r="AC26" s="641"/>
      <c r="AD26" s="642" t="s">
        <v>108</v>
      </c>
      <c r="AE26" s="642"/>
      <c r="AF26" s="642"/>
      <c r="AG26" s="642"/>
      <c r="AH26" s="642"/>
      <c r="AI26" s="642"/>
      <c r="AJ26" s="642"/>
      <c r="AK26" s="642"/>
      <c r="AL26" s="611" t="s">
        <v>108</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13126720</v>
      </c>
      <c r="CS26" s="589"/>
      <c r="CT26" s="589"/>
      <c r="CU26" s="589"/>
      <c r="CV26" s="589"/>
      <c r="CW26" s="589"/>
      <c r="CX26" s="589"/>
      <c r="CY26" s="590"/>
      <c r="CZ26" s="591">
        <v>10.9</v>
      </c>
      <c r="DA26" s="609"/>
      <c r="DB26" s="609"/>
      <c r="DC26" s="610"/>
      <c r="DD26" s="594">
        <v>11744205</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6002113</v>
      </c>
      <c r="S27" s="589"/>
      <c r="T27" s="589"/>
      <c r="U27" s="589"/>
      <c r="V27" s="589"/>
      <c r="W27" s="589"/>
      <c r="X27" s="589"/>
      <c r="Y27" s="590"/>
      <c r="Z27" s="641">
        <v>4.5999999999999996</v>
      </c>
      <c r="AA27" s="641"/>
      <c r="AB27" s="641"/>
      <c r="AC27" s="641"/>
      <c r="AD27" s="642" t="s">
        <v>108</v>
      </c>
      <c r="AE27" s="642"/>
      <c r="AF27" s="642"/>
      <c r="AG27" s="642"/>
      <c r="AH27" s="642"/>
      <c r="AI27" s="642"/>
      <c r="AJ27" s="642"/>
      <c r="AK27" s="642"/>
      <c r="AL27" s="611" t="s">
        <v>108</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71267956</v>
      </c>
      <c r="BH27" s="589"/>
      <c r="BI27" s="589"/>
      <c r="BJ27" s="589"/>
      <c r="BK27" s="589"/>
      <c r="BL27" s="589"/>
      <c r="BM27" s="589"/>
      <c r="BN27" s="590"/>
      <c r="BO27" s="641">
        <v>100</v>
      </c>
      <c r="BP27" s="641"/>
      <c r="BQ27" s="641"/>
      <c r="BR27" s="641"/>
      <c r="BS27" s="594" t="s">
        <v>108</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20387632</v>
      </c>
      <c r="CS27" s="607"/>
      <c r="CT27" s="607"/>
      <c r="CU27" s="607"/>
      <c r="CV27" s="607"/>
      <c r="CW27" s="607"/>
      <c r="CX27" s="607"/>
      <c r="CY27" s="608"/>
      <c r="CZ27" s="591">
        <v>17</v>
      </c>
      <c r="DA27" s="609"/>
      <c r="DB27" s="609"/>
      <c r="DC27" s="610"/>
      <c r="DD27" s="594">
        <v>9905121</v>
      </c>
      <c r="DE27" s="607"/>
      <c r="DF27" s="607"/>
      <c r="DG27" s="607"/>
      <c r="DH27" s="607"/>
      <c r="DI27" s="607"/>
      <c r="DJ27" s="607"/>
      <c r="DK27" s="608"/>
      <c r="DL27" s="594">
        <v>9905041</v>
      </c>
      <c r="DM27" s="607"/>
      <c r="DN27" s="607"/>
      <c r="DO27" s="607"/>
      <c r="DP27" s="607"/>
      <c r="DQ27" s="607"/>
      <c r="DR27" s="607"/>
      <c r="DS27" s="607"/>
      <c r="DT27" s="607"/>
      <c r="DU27" s="607"/>
      <c r="DV27" s="608"/>
      <c r="DW27" s="611">
        <v>10.4</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1660955</v>
      </c>
      <c r="S28" s="589"/>
      <c r="T28" s="589"/>
      <c r="U28" s="589"/>
      <c r="V28" s="589"/>
      <c r="W28" s="589"/>
      <c r="X28" s="589"/>
      <c r="Y28" s="590"/>
      <c r="Z28" s="641">
        <v>1.3</v>
      </c>
      <c r="AA28" s="641"/>
      <c r="AB28" s="641"/>
      <c r="AC28" s="641"/>
      <c r="AD28" s="642">
        <v>290415</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1142029</v>
      </c>
      <c r="CS28" s="589"/>
      <c r="CT28" s="589"/>
      <c r="CU28" s="589"/>
      <c r="CV28" s="589"/>
      <c r="CW28" s="589"/>
      <c r="CX28" s="589"/>
      <c r="CY28" s="590"/>
      <c r="CZ28" s="591">
        <v>1</v>
      </c>
      <c r="DA28" s="609"/>
      <c r="DB28" s="609"/>
      <c r="DC28" s="610"/>
      <c r="DD28" s="594">
        <v>1142029</v>
      </c>
      <c r="DE28" s="589"/>
      <c r="DF28" s="589"/>
      <c r="DG28" s="589"/>
      <c r="DH28" s="589"/>
      <c r="DI28" s="589"/>
      <c r="DJ28" s="589"/>
      <c r="DK28" s="590"/>
      <c r="DL28" s="594">
        <v>1142029</v>
      </c>
      <c r="DM28" s="589"/>
      <c r="DN28" s="589"/>
      <c r="DO28" s="589"/>
      <c r="DP28" s="589"/>
      <c r="DQ28" s="589"/>
      <c r="DR28" s="589"/>
      <c r="DS28" s="589"/>
      <c r="DT28" s="589"/>
      <c r="DU28" s="589"/>
      <c r="DV28" s="590"/>
      <c r="DW28" s="611">
        <v>1.2</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381965</v>
      </c>
      <c r="S29" s="589"/>
      <c r="T29" s="589"/>
      <c r="U29" s="589"/>
      <c r="V29" s="589"/>
      <c r="W29" s="589"/>
      <c r="X29" s="589"/>
      <c r="Y29" s="590"/>
      <c r="Z29" s="641">
        <v>0.3</v>
      </c>
      <c r="AA29" s="641"/>
      <c r="AB29" s="641"/>
      <c r="AC29" s="641"/>
      <c r="AD29" s="642" t="s">
        <v>108</v>
      </c>
      <c r="AE29" s="642"/>
      <c r="AF29" s="642"/>
      <c r="AG29" s="642"/>
      <c r="AH29" s="642"/>
      <c r="AI29" s="642"/>
      <c r="AJ29" s="642"/>
      <c r="AK29" s="642"/>
      <c r="AL29" s="611" t="s">
        <v>108</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1142029</v>
      </c>
      <c r="CS29" s="607"/>
      <c r="CT29" s="607"/>
      <c r="CU29" s="607"/>
      <c r="CV29" s="607"/>
      <c r="CW29" s="607"/>
      <c r="CX29" s="607"/>
      <c r="CY29" s="608"/>
      <c r="CZ29" s="591">
        <v>1</v>
      </c>
      <c r="DA29" s="609"/>
      <c r="DB29" s="609"/>
      <c r="DC29" s="610"/>
      <c r="DD29" s="594">
        <v>1142029</v>
      </c>
      <c r="DE29" s="607"/>
      <c r="DF29" s="607"/>
      <c r="DG29" s="607"/>
      <c r="DH29" s="607"/>
      <c r="DI29" s="607"/>
      <c r="DJ29" s="607"/>
      <c r="DK29" s="608"/>
      <c r="DL29" s="594">
        <v>1142029</v>
      </c>
      <c r="DM29" s="607"/>
      <c r="DN29" s="607"/>
      <c r="DO29" s="607"/>
      <c r="DP29" s="607"/>
      <c r="DQ29" s="607"/>
      <c r="DR29" s="607"/>
      <c r="DS29" s="607"/>
      <c r="DT29" s="607"/>
      <c r="DU29" s="607"/>
      <c r="DV29" s="608"/>
      <c r="DW29" s="611">
        <v>1.2</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1456611</v>
      </c>
      <c r="S30" s="589"/>
      <c r="T30" s="589"/>
      <c r="U30" s="589"/>
      <c r="V30" s="589"/>
      <c r="W30" s="589"/>
      <c r="X30" s="589"/>
      <c r="Y30" s="590"/>
      <c r="Z30" s="641">
        <v>1.1000000000000001</v>
      </c>
      <c r="AA30" s="641"/>
      <c r="AB30" s="641"/>
      <c r="AC30" s="641"/>
      <c r="AD30" s="642" t="s">
        <v>108</v>
      </c>
      <c r="AE30" s="642"/>
      <c r="AF30" s="642"/>
      <c r="AG30" s="642"/>
      <c r="AH30" s="642"/>
      <c r="AI30" s="642"/>
      <c r="AJ30" s="642"/>
      <c r="AK30" s="642"/>
      <c r="AL30" s="611" t="s">
        <v>108</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98.6</v>
      </c>
      <c r="BH30" s="655"/>
      <c r="BI30" s="655"/>
      <c r="BJ30" s="655"/>
      <c r="BK30" s="655"/>
      <c r="BL30" s="655"/>
      <c r="BM30" s="656">
        <v>95.3</v>
      </c>
      <c r="BN30" s="655"/>
      <c r="BO30" s="655"/>
      <c r="BP30" s="655"/>
      <c r="BQ30" s="657"/>
      <c r="BR30" s="654">
        <v>98.5</v>
      </c>
      <c r="BS30" s="655"/>
      <c r="BT30" s="655"/>
      <c r="BU30" s="655"/>
      <c r="BV30" s="655"/>
      <c r="BW30" s="655"/>
      <c r="BX30" s="656">
        <v>94.4</v>
      </c>
      <c r="BY30" s="655"/>
      <c r="BZ30" s="655"/>
      <c r="CA30" s="655"/>
      <c r="CB30" s="657"/>
      <c r="CD30" s="660"/>
      <c r="CE30" s="661"/>
      <c r="CF30" s="625" t="s">
        <v>290</v>
      </c>
      <c r="CG30" s="622"/>
      <c r="CH30" s="622"/>
      <c r="CI30" s="622"/>
      <c r="CJ30" s="622"/>
      <c r="CK30" s="622"/>
      <c r="CL30" s="622"/>
      <c r="CM30" s="622"/>
      <c r="CN30" s="622"/>
      <c r="CO30" s="622"/>
      <c r="CP30" s="622"/>
      <c r="CQ30" s="623"/>
      <c r="CR30" s="588">
        <v>1065583</v>
      </c>
      <c r="CS30" s="589"/>
      <c r="CT30" s="589"/>
      <c r="CU30" s="589"/>
      <c r="CV30" s="589"/>
      <c r="CW30" s="589"/>
      <c r="CX30" s="589"/>
      <c r="CY30" s="590"/>
      <c r="CZ30" s="591">
        <v>0.9</v>
      </c>
      <c r="DA30" s="609"/>
      <c r="DB30" s="609"/>
      <c r="DC30" s="610"/>
      <c r="DD30" s="594">
        <v>1065583</v>
      </c>
      <c r="DE30" s="589"/>
      <c r="DF30" s="589"/>
      <c r="DG30" s="589"/>
      <c r="DH30" s="589"/>
      <c r="DI30" s="589"/>
      <c r="DJ30" s="589"/>
      <c r="DK30" s="590"/>
      <c r="DL30" s="594">
        <v>1065583</v>
      </c>
      <c r="DM30" s="589"/>
      <c r="DN30" s="589"/>
      <c r="DO30" s="589"/>
      <c r="DP30" s="589"/>
      <c r="DQ30" s="589"/>
      <c r="DR30" s="589"/>
      <c r="DS30" s="589"/>
      <c r="DT30" s="589"/>
      <c r="DU30" s="589"/>
      <c r="DV30" s="590"/>
      <c r="DW30" s="611">
        <v>1.1000000000000001</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5659694</v>
      </c>
      <c r="S31" s="589"/>
      <c r="T31" s="589"/>
      <c r="U31" s="589"/>
      <c r="V31" s="589"/>
      <c r="W31" s="589"/>
      <c r="X31" s="589"/>
      <c r="Y31" s="590"/>
      <c r="Z31" s="641">
        <v>4.4000000000000004</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98.4</v>
      </c>
      <c r="BH31" s="607"/>
      <c r="BI31" s="607"/>
      <c r="BJ31" s="607"/>
      <c r="BK31" s="607"/>
      <c r="BL31" s="607"/>
      <c r="BM31" s="643">
        <v>94.8</v>
      </c>
      <c r="BN31" s="653"/>
      <c r="BO31" s="653"/>
      <c r="BP31" s="653"/>
      <c r="BQ31" s="617"/>
      <c r="BR31" s="652">
        <v>98.3</v>
      </c>
      <c r="BS31" s="607"/>
      <c r="BT31" s="607"/>
      <c r="BU31" s="607"/>
      <c r="BV31" s="607"/>
      <c r="BW31" s="607"/>
      <c r="BX31" s="643">
        <v>93.9</v>
      </c>
      <c r="BY31" s="653"/>
      <c r="BZ31" s="653"/>
      <c r="CA31" s="653"/>
      <c r="CB31" s="617"/>
      <c r="CD31" s="660"/>
      <c r="CE31" s="661"/>
      <c r="CF31" s="625" t="s">
        <v>294</v>
      </c>
      <c r="CG31" s="622"/>
      <c r="CH31" s="622"/>
      <c r="CI31" s="622"/>
      <c r="CJ31" s="622"/>
      <c r="CK31" s="622"/>
      <c r="CL31" s="622"/>
      <c r="CM31" s="622"/>
      <c r="CN31" s="622"/>
      <c r="CO31" s="622"/>
      <c r="CP31" s="622"/>
      <c r="CQ31" s="623"/>
      <c r="CR31" s="588">
        <v>76446</v>
      </c>
      <c r="CS31" s="607"/>
      <c r="CT31" s="607"/>
      <c r="CU31" s="607"/>
      <c r="CV31" s="607"/>
      <c r="CW31" s="607"/>
      <c r="CX31" s="607"/>
      <c r="CY31" s="608"/>
      <c r="CZ31" s="591">
        <v>0.1</v>
      </c>
      <c r="DA31" s="609"/>
      <c r="DB31" s="609"/>
      <c r="DC31" s="610"/>
      <c r="DD31" s="594">
        <v>76446</v>
      </c>
      <c r="DE31" s="607"/>
      <c r="DF31" s="607"/>
      <c r="DG31" s="607"/>
      <c r="DH31" s="607"/>
      <c r="DI31" s="607"/>
      <c r="DJ31" s="607"/>
      <c r="DK31" s="608"/>
      <c r="DL31" s="594">
        <v>76446</v>
      </c>
      <c r="DM31" s="607"/>
      <c r="DN31" s="607"/>
      <c r="DO31" s="607"/>
      <c r="DP31" s="607"/>
      <c r="DQ31" s="607"/>
      <c r="DR31" s="607"/>
      <c r="DS31" s="607"/>
      <c r="DT31" s="607"/>
      <c r="DU31" s="607"/>
      <c r="DV31" s="608"/>
      <c r="DW31" s="611">
        <v>0.1</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2408349</v>
      </c>
      <c r="S32" s="589"/>
      <c r="T32" s="589"/>
      <c r="U32" s="589"/>
      <c r="V32" s="589"/>
      <c r="W32" s="589"/>
      <c r="X32" s="589"/>
      <c r="Y32" s="590"/>
      <c r="Z32" s="641">
        <v>1.9</v>
      </c>
      <c r="AA32" s="641"/>
      <c r="AB32" s="641"/>
      <c r="AC32" s="641"/>
      <c r="AD32" s="642">
        <v>110302</v>
      </c>
      <c r="AE32" s="642"/>
      <c r="AF32" s="642"/>
      <c r="AG32" s="642"/>
      <c r="AH32" s="642"/>
      <c r="AI32" s="642"/>
      <c r="AJ32" s="642"/>
      <c r="AK32" s="642"/>
      <c r="AL32" s="611">
        <v>0.1</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t="s">
        <v>207</v>
      </c>
      <c r="BH32" s="573"/>
      <c r="BI32" s="573"/>
      <c r="BJ32" s="573"/>
      <c r="BK32" s="573"/>
      <c r="BL32" s="573"/>
      <c r="BM32" s="636" t="s">
        <v>207</v>
      </c>
      <c r="BN32" s="573"/>
      <c r="BO32" s="573"/>
      <c r="BP32" s="573"/>
      <c r="BQ32" s="630"/>
      <c r="BR32" s="651" t="s">
        <v>207</v>
      </c>
      <c r="BS32" s="573"/>
      <c r="BT32" s="573"/>
      <c r="BU32" s="573"/>
      <c r="BV32" s="573"/>
      <c r="BW32" s="573"/>
      <c r="BX32" s="636" t="s">
        <v>207</v>
      </c>
      <c r="BY32" s="573"/>
      <c r="BZ32" s="573"/>
      <c r="CA32" s="573"/>
      <c r="CB32" s="630"/>
      <c r="CD32" s="662"/>
      <c r="CE32" s="663"/>
      <c r="CF32" s="625" t="s">
        <v>297</v>
      </c>
      <c r="CG32" s="622"/>
      <c r="CH32" s="622"/>
      <c r="CI32" s="622"/>
      <c r="CJ32" s="622"/>
      <c r="CK32" s="622"/>
      <c r="CL32" s="622"/>
      <c r="CM32" s="622"/>
      <c r="CN32" s="622"/>
      <c r="CO32" s="622"/>
      <c r="CP32" s="622"/>
      <c r="CQ32" s="623"/>
      <c r="CR32" s="588" t="s">
        <v>108</v>
      </c>
      <c r="CS32" s="589"/>
      <c r="CT32" s="589"/>
      <c r="CU32" s="589"/>
      <c r="CV32" s="589"/>
      <c r="CW32" s="589"/>
      <c r="CX32" s="589"/>
      <c r="CY32" s="590"/>
      <c r="CZ32" s="591" t="s">
        <v>108</v>
      </c>
      <c r="DA32" s="609"/>
      <c r="DB32" s="609"/>
      <c r="DC32" s="610"/>
      <c r="DD32" s="594" t="s">
        <v>108</v>
      </c>
      <c r="DE32" s="589"/>
      <c r="DF32" s="589"/>
      <c r="DG32" s="589"/>
      <c r="DH32" s="589"/>
      <c r="DI32" s="589"/>
      <c r="DJ32" s="589"/>
      <c r="DK32" s="590"/>
      <c r="DL32" s="594" t="s">
        <v>108</v>
      </c>
      <c r="DM32" s="589"/>
      <c r="DN32" s="589"/>
      <c r="DO32" s="589"/>
      <c r="DP32" s="589"/>
      <c r="DQ32" s="589"/>
      <c r="DR32" s="589"/>
      <c r="DS32" s="589"/>
      <c r="DT32" s="589"/>
      <c r="DU32" s="589"/>
      <c r="DV32" s="590"/>
      <c r="DW32" s="611" t="s">
        <v>108</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t="s">
        <v>108</v>
      </c>
      <c r="S33" s="589"/>
      <c r="T33" s="589"/>
      <c r="U33" s="589"/>
      <c r="V33" s="589"/>
      <c r="W33" s="589"/>
      <c r="X33" s="589"/>
      <c r="Y33" s="590"/>
      <c r="Z33" s="641" t="s">
        <v>108</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53737111</v>
      </c>
      <c r="CS33" s="607"/>
      <c r="CT33" s="607"/>
      <c r="CU33" s="607"/>
      <c r="CV33" s="607"/>
      <c r="CW33" s="607"/>
      <c r="CX33" s="607"/>
      <c r="CY33" s="608"/>
      <c r="CZ33" s="591">
        <v>44.8</v>
      </c>
      <c r="DA33" s="609"/>
      <c r="DB33" s="609"/>
      <c r="DC33" s="610"/>
      <c r="DD33" s="594">
        <v>46563968</v>
      </c>
      <c r="DE33" s="607"/>
      <c r="DF33" s="607"/>
      <c r="DG33" s="607"/>
      <c r="DH33" s="607"/>
      <c r="DI33" s="607"/>
      <c r="DJ33" s="607"/>
      <c r="DK33" s="608"/>
      <c r="DL33" s="594">
        <v>34655445</v>
      </c>
      <c r="DM33" s="607"/>
      <c r="DN33" s="607"/>
      <c r="DO33" s="607"/>
      <c r="DP33" s="607"/>
      <c r="DQ33" s="607"/>
      <c r="DR33" s="607"/>
      <c r="DS33" s="607"/>
      <c r="DT33" s="607"/>
      <c r="DU33" s="607"/>
      <c r="DV33" s="608"/>
      <c r="DW33" s="611">
        <v>36.299999999999997</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31465343</v>
      </c>
      <c r="CS34" s="589"/>
      <c r="CT34" s="589"/>
      <c r="CU34" s="589"/>
      <c r="CV34" s="589"/>
      <c r="CW34" s="589"/>
      <c r="CX34" s="589"/>
      <c r="CY34" s="590"/>
      <c r="CZ34" s="591">
        <v>26.2</v>
      </c>
      <c r="DA34" s="609"/>
      <c r="DB34" s="609"/>
      <c r="DC34" s="610"/>
      <c r="DD34" s="594">
        <v>27904174</v>
      </c>
      <c r="DE34" s="589"/>
      <c r="DF34" s="589"/>
      <c r="DG34" s="589"/>
      <c r="DH34" s="589"/>
      <c r="DI34" s="589"/>
      <c r="DJ34" s="589"/>
      <c r="DK34" s="590"/>
      <c r="DL34" s="594">
        <v>23198991</v>
      </c>
      <c r="DM34" s="589"/>
      <c r="DN34" s="589"/>
      <c r="DO34" s="589"/>
      <c r="DP34" s="589"/>
      <c r="DQ34" s="589"/>
      <c r="DR34" s="589"/>
      <c r="DS34" s="589"/>
      <c r="DT34" s="589"/>
      <c r="DU34" s="589"/>
      <c r="DV34" s="590"/>
      <c r="DW34" s="611">
        <v>24.3</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t="s">
        <v>108</v>
      </c>
      <c r="S35" s="589"/>
      <c r="T35" s="589"/>
      <c r="U35" s="589"/>
      <c r="V35" s="589"/>
      <c r="W35" s="589"/>
      <c r="X35" s="589"/>
      <c r="Y35" s="590"/>
      <c r="Z35" s="641" t="s">
        <v>108</v>
      </c>
      <c r="AA35" s="641"/>
      <c r="AB35" s="641"/>
      <c r="AC35" s="641"/>
      <c r="AD35" s="642" t="s">
        <v>108</v>
      </c>
      <c r="AE35" s="642"/>
      <c r="AF35" s="642"/>
      <c r="AG35" s="642"/>
      <c r="AH35" s="642"/>
      <c r="AI35" s="642"/>
      <c r="AJ35" s="642"/>
      <c r="AK35" s="642"/>
      <c r="AL35" s="611" t="s">
        <v>108</v>
      </c>
      <c r="AM35" s="643"/>
      <c r="AN35" s="643"/>
      <c r="AO35" s="644"/>
      <c r="AP35" s="186"/>
      <c r="AQ35" s="645" t="s">
        <v>305</v>
      </c>
      <c r="AR35" s="646"/>
      <c r="AS35" s="646"/>
      <c r="AT35" s="646"/>
      <c r="AU35" s="646"/>
      <c r="AV35" s="646"/>
      <c r="AW35" s="646"/>
      <c r="AX35" s="646"/>
      <c r="AY35" s="647"/>
      <c r="AZ35" s="638">
        <v>8141951</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655746</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997012</v>
      </c>
      <c r="CS35" s="607"/>
      <c r="CT35" s="607"/>
      <c r="CU35" s="607"/>
      <c r="CV35" s="607"/>
      <c r="CW35" s="607"/>
      <c r="CX35" s="607"/>
      <c r="CY35" s="608"/>
      <c r="CZ35" s="591">
        <v>0.8</v>
      </c>
      <c r="DA35" s="609"/>
      <c r="DB35" s="609"/>
      <c r="DC35" s="610"/>
      <c r="DD35" s="594">
        <v>910345</v>
      </c>
      <c r="DE35" s="607"/>
      <c r="DF35" s="607"/>
      <c r="DG35" s="607"/>
      <c r="DH35" s="607"/>
      <c r="DI35" s="607"/>
      <c r="DJ35" s="607"/>
      <c r="DK35" s="608"/>
      <c r="DL35" s="594">
        <v>910345</v>
      </c>
      <c r="DM35" s="607"/>
      <c r="DN35" s="607"/>
      <c r="DO35" s="607"/>
      <c r="DP35" s="607"/>
      <c r="DQ35" s="607"/>
      <c r="DR35" s="607"/>
      <c r="DS35" s="607"/>
      <c r="DT35" s="607"/>
      <c r="DU35" s="607"/>
      <c r="DV35" s="608"/>
      <c r="DW35" s="611">
        <v>1</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129299708</v>
      </c>
      <c r="S36" s="629"/>
      <c r="T36" s="629"/>
      <c r="U36" s="629"/>
      <c r="V36" s="629"/>
      <c r="W36" s="629"/>
      <c r="X36" s="629"/>
      <c r="Y36" s="632"/>
      <c r="Z36" s="633">
        <v>100</v>
      </c>
      <c r="AA36" s="633"/>
      <c r="AB36" s="633"/>
      <c r="AC36" s="633"/>
      <c r="AD36" s="634">
        <v>95580979</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877000</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489593</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8933055</v>
      </c>
      <c r="CS36" s="589"/>
      <c r="CT36" s="589"/>
      <c r="CU36" s="589"/>
      <c r="CV36" s="589"/>
      <c r="CW36" s="589"/>
      <c r="CX36" s="589"/>
      <c r="CY36" s="590"/>
      <c r="CZ36" s="591">
        <v>7.4</v>
      </c>
      <c r="DA36" s="609"/>
      <c r="DB36" s="609"/>
      <c r="DC36" s="610"/>
      <c r="DD36" s="594">
        <v>7320089</v>
      </c>
      <c r="DE36" s="589"/>
      <c r="DF36" s="589"/>
      <c r="DG36" s="589"/>
      <c r="DH36" s="589"/>
      <c r="DI36" s="589"/>
      <c r="DJ36" s="589"/>
      <c r="DK36" s="590"/>
      <c r="DL36" s="594">
        <v>6012416</v>
      </c>
      <c r="DM36" s="589"/>
      <c r="DN36" s="589"/>
      <c r="DO36" s="589"/>
      <c r="DP36" s="589"/>
      <c r="DQ36" s="589"/>
      <c r="DR36" s="589"/>
      <c r="DS36" s="589"/>
      <c r="DT36" s="589"/>
      <c r="DU36" s="589"/>
      <c r="DV36" s="590"/>
      <c r="DW36" s="611">
        <v>6.3</v>
      </c>
      <c r="DX36" s="612"/>
      <c r="DY36" s="612"/>
      <c r="DZ36" s="612"/>
      <c r="EA36" s="612"/>
      <c r="EB36" s="612"/>
      <c r="EC36" s="613"/>
    </row>
    <row r="37" spans="2:133" ht="11.25" customHeight="1">
      <c r="AQ37" s="614" t="s">
        <v>312</v>
      </c>
      <c r="AR37" s="615"/>
      <c r="AS37" s="615"/>
      <c r="AT37" s="615"/>
      <c r="AU37" s="615"/>
      <c r="AV37" s="615"/>
      <c r="AW37" s="615"/>
      <c r="AX37" s="615"/>
      <c r="AY37" s="616"/>
      <c r="AZ37" s="588">
        <v>16254</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44086</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1216519</v>
      </c>
      <c r="CS37" s="607"/>
      <c r="CT37" s="607"/>
      <c r="CU37" s="607"/>
      <c r="CV37" s="607"/>
      <c r="CW37" s="607"/>
      <c r="CX37" s="607"/>
      <c r="CY37" s="608"/>
      <c r="CZ37" s="591">
        <v>1</v>
      </c>
      <c r="DA37" s="609"/>
      <c r="DB37" s="609"/>
      <c r="DC37" s="610"/>
      <c r="DD37" s="594">
        <v>1214439</v>
      </c>
      <c r="DE37" s="607"/>
      <c r="DF37" s="607"/>
      <c r="DG37" s="607"/>
      <c r="DH37" s="607"/>
      <c r="DI37" s="607"/>
      <c r="DJ37" s="607"/>
      <c r="DK37" s="608"/>
      <c r="DL37" s="594">
        <v>1203597</v>
      </c>
      <c r="DM37" s="607"/>
      <c r="DN37" s="607"/>
      <c r="DO37" s="607"/>
      <c r="DP37" s="607"/>
      <c r="DQ37" s="607"/>
      <c r="DR37" s="607"/>
      <c r="DS37" s="607"/>
      <c r="DT37" s="607"/>
      <c r="DU37" s="607"/>
      <c r="DV37" s="608"/>
      <c r="DW37" s="611">
        <v>1.3</v>
      </c>
      <c r="DX37" s="612"/>
      <c r="DY37" s="612"/>
      <c r="DZ37" s="612"/>
      <c r="EA37" s="612"/>
      <c r="EB37" s="612"/>
      <c r="EC37" s="613"/>
    </row>
    <row r="38" spans="2:133" ht="11.25" customHeight="1">
      <c r="AQ38" s="614" t="s">
        <v>315</v>
      </c>
      <c r="AR38" s="615"/>
      <c r="AS38" s="615"/>
      <c r="AT38" s="615"/>
      <c r="AU38" s="615"/>
      <c r="AV38" s="615"/>
      <c r="AW38" s="615"/>
      <c r="AX38" s="615"/>
      <c r="AY38" s="616"/>
      <c r="AZ38" s="588" t="s">
        <v>108</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61954</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8141951</v>
      </c>
      <c r="CS38" s="589"/>
      <c r="CT38" s="589"/>
      <c r="CU38" s="589"/>
      <c r="CV38" s="589"/>
      <c r="CW38" s="589"/>
      <c r="CX38" s="589"/>
      <c r="CY38" s="590"/>
      <c r="CZ38" s="591">
        <v>6.8</v>
      </c>
      <c r="DA38" s="609"/>
      <c r="DB38" s="609"/>
      <c r="DC38" s="610"/>
      <c r="DD38" s="594">
        <v>7036945</v>
      </c>
      <c r="DE38" s="589"/>
      <c r="DF38" s="589"/>
      <c r="DG38" s="589"/>
      <c r="DH38" s="589"/>
      <c r="DI38" s="589"/>
      <c r="DJ38" s="589"/>
      <c r="DK38" s="590"/>
      <c r="DL38" s="594">
        <v>4518211</v>
      </c>
      <c r="DM38" s="589"/>
      <c r="DN38" s="589"/>
      <c r="DO38" s="589"/>
      <c r="DP38" s="589"/>
      <c r="DQ38" s="589"/>
      <c r="DR38" s="589"/>
      <c r="DS38" s="589"/>
      <c r="DT38" s="589"/>
      <c r="DU38" s="589"/>
      <c r="DV38" s="590"/>
      <c r="DW38" s="611">
        <v>4.7</v>
      </c>
      <c r="DX38" s="612"/>
      <c r="DY38" s="612"/>
      <c r="DZ38" s="612"/>
      <c r="EA38" s="612"/>
      <c r="EB38" s="612"/>
      <c r="EC38" s="613"/>
    </row>
    <row r="39" spans="2:133" ht="11.25" customHeight="1">
      <c r="AQ39" s="614" t="s">
        <v>318</v>
      </c>
      <c r="AR39" s="615"/>
      <c r="AS39" s="615"/>
      <c r="AT39" s="615"/>
      <c r="AU39" s="615"/>
      <c r="AV39" s="615"/>
      <c r="AW39" s="615"/>
      <c r="AX39" s="615"/>
      <c r="AY39" s="616"/>
      <c r="AZ39" s="588" t="s">
        <v>108</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125</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3695898</v>
      </c>
      <c r="CS39" s="607"/>
      <c r="CT39" s="607"/>
      <c r="CU39" s="607"/>
      <c r="CV39" s="607"/>
      <c r="CW39" s="607"/>
      <c r="CX39" s="607"/>
      <c r="CY39" s="608"/>
      <c r="CZ39" s="591">
        <v>3.1</v>
      </c>
      <c r="DA39" s="609"/>
      <c r="DB39" s="609"/>
      <c r="DC39" s="610"/>
      <c r="DD39" s="594">
        <v>3376933</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3035674</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85</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503852</v>
      </c>
      <c r="CS40" s="589"/>
      <c r="CT40" s="589"/>
      <c r="CU40" s="589"/>
      <c r="CV40" s="589"/>
      <c r="CW40" s="589"/>
      <c r="CX40" s="589"/>
      <c r="CY40" s="590"/>
      <c r="CZ40" s="591">
        <v>0.4</v>
      </c>
      <c r="DA40" s="609"/>
      <c r="DB40" s="609"/>
      <c r="DC40" s="610"/>
      <c r="DD40" s="594">
        <v>15482</v>
      </c>
      <c r="DE40" s="589"/>
      <c r="DF40" s="589"/>
      <c r="DG40" s="589"/>
      <c r="DH40" s="589"/>
      <c r="DI40" s="589"/>
      <c r="DJ40" s="589"/>
      <c r="DK40" s="590"/>
      <c r="DL40" s="594">
        <v>15482</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4213023</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225</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207</v>
      </c>
      <c r="CS41" s="607"/>
      <c r="CT41" s="607"/>
      <c r="CU41" s="607"/>
      <c r="CV41" s="607"/>
      <c r="CW41" s="607"/>
      <c r="CX41" s="607"/>
      <c r="CY41" s="608"/>
      <c r="CZ41" s="591" t="s">
        <v>207</v>
      </c>
      <c r="DA41" s="609"/>
      <c r="DB41" s="609"/>
      <c r="DC41" s="610"/>
      <c r="DD41" s="594" t="s">
        <v>207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26063243</v>
      </c>
      <c r="CS42" s="589"/>
      <c r="CT42" s="589"/>
      <c r="CU42" s="589"/>
      <c r="CV42" s="589"/>
      <c r="CW42" s="589"/>
      <c r="CX42" s="589"/>
      <c r="CY42" s="590"/>
      <c r="CZ42" s="591">
        <v>21.7</v>
      </c>
      <c r="DA42" s="592"/>
      <c r="DB42" s="592"/>
      <c r="DC42" s="593"/>
      <c r="DD42" s="594">
        <v>21940396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569659</v>
      </c>
      <c r="CS43" s="607"/>
      <c r="CT43" s="607"/>
      <c r="CU43" s="607"/>
      <c r="CV43" s="607"/>
      <c r="CW43" s="607"/>
      <c r="CX43" s="607"/>
      <c r="CY43" s="608"/>
      <c r="CZ43" s="591">
        <v>0.5</v>
      </c>
      <c r="DA43" s="609"/>
      <c r="DB43" s="609"/>
      <c r="DC43" s="610"/>
      <c r="DD43" s="594">
        <v>569659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285</v>
      </c>
      <c r="CE44" s="602"/>
      <c r="CF44" s="585" t="s">
        <v>333</v>
      </c>
      <c r="CG44" s="586"/>
      <c r="CH44" s="586"/>
      <c r="CI44" s="586"/>
      <c r="CJ44" s="586"/>
      <c r="CK44" s="586"/>
      <c r="CL44" s="586"/>
      <c r="CM44" s="586"/>
      <c r="CN44" s="586"/>
      <c r="CO44" s="586"/>
      <c r="CP44" s="586"/>
      <c r="CQ44" s="587"/>
      <c r="CR44" s="588">
        <v>26063243</v>
      </c>
      <c r="CS44" s="589"/>
      <c r="CT44" s="589"/>
      <c r="CU44" s="589"/>
      <c r="CV44" s="589"/>
      <c r="CW44" s="589"/>
      <c r="CX44" s="589"/>
      <c r="CY44" s="590"/>
      <c r="CZ44" s="591">
        <v>21.7</v>
      </c>
      <c r="DA44" s="592"/>
      <c r="DB44" s="592"/>
      <c r="DC44" s="593"/>
      <c r="DD44" s="594">
        <v>21940396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3392157</v>
      </c>
      <c r="CS45" s="607"/>
      <c r="CT45" s="607"/>
      <c r="CU45" s="607"/>
      <c r="CV45" s="607"/>
      <c r="CW45" s="607"/>
      <c r="CX45" s="607"/>
      <c r="CY45" s="608"/>
      <c r="CZ45" s="591">
        <v>2.8</v>
      </c>
      <c r="DA45" s="609"/>
      <c r="DB45" s="609"/>
      <c r="DC45" s="610"/>
      <c r="DD45" s="594">
        <v>1167963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22671086</v>
      </c>
      <c r="CS46" s="589"/>
      <c r="CT46" s="589"/>
      <c r="CU46" s="589"/>
      <c r="CV46" s="589"/>
      <c r="CW46" s="589"/>
      <c r="CX46" s="589"/>
      <c r="CY46" s="590"/>
      <c r="CZ46" s="591">
        <v>18.899999999999999</v>
      </c>
      <c r="DA46" s="592"/>
      <c r="DB46" s="592"/>
      <c r="DC46" s="593"/>
      <c r="DD46" s="594">
        <v>20772433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t="s">
        <v>118</v>
      </c>
      <c r="CS47" s="607"/>
      <c r="CT47" s="607"/>
      <c r="CU47" s="607"/>
      <c r="CV47" s="607"/>
      <c r="CW47" s="607"/>
      <c r="CX47" s="607"/>
      <c r="CY47" s="608"/>
      <c r="CZ47" s="591" t="s">
        <v>118</v>
      </c>
      <c r="DA47" s="609"/>
      <c r="DB47" s="609"/>
      <c r="DC47" s="610"/>
      <c r="DD47" s="594" t="s">
        <v>118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338</v>
      </c>
      <c r="CE49" s="570"/>
      <c r="CF49" s="570"/>
      <c r="CG49" s="570"/>
      <c r="CH49" s="570"/>
      <c r="CI49" s="570"/>
      <c r="CJ49" s="570"/>
      <c r="CK49" s="570"/>
      <c r="CL49" s="570"/>
      <c r="CM49" s="570"/>
      <c r="CN49" s="570"/>
      <c r="CO49" s="570"/>
      <c r="CP49" s="570"/>
      <c r="CQ49" s="571"/>
      <c r="CR49" s="572">
        <v>119971292</v>
      </c>
      <c r="CS49" s="573"/>
      <c r="CT49" s="573"/>
      <c r="CU49" s="573"/>
      <c r="CV49" s="573"/>
      <c r="CW49" s="573"/>
      <c r="CX49" s="573"/>
      <c r="CY49" s="574"/>
      <c r="CZ49" s="575">
        <v>100</v>
      </c>
      <c r="DA49" s="576"/>
      <c r="DB49" s="576"/>
      <c r="DC49" s="577"/>
      <c r="DD49" s="578">
        <v>96670189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8" t="s">
        <v>340</v>
      </c>
      <c r="DK2" s="1139"/>
      <c r="DL2" s="1139"/>
      <c r="DM2" s="1139"/>
      <c r="DN2" s="1139"/>
      <c r="DO2" s="1140"/>
      <c r="DP2" s="200"/>
      <c r="DQ2" s="1138" t="s">
        <v>341</v>
      </c>
      <c r="DR2" s="1139"/>
      <c r="DS2" s="1139"/>
      <c r="DT2" s="1139"/>
      <c r="DU2" s="1139"/>
      <c r="DV2" s="1139"/>
      <c r="DW2" s="1139"/>
      <c r="DX2" s="1139"/>
      <c r="DY2" s="1139"/>
      <c r="DZ2" s="114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4" t="s">
        <v>342</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7" t="s">
        <v>344</v>
      </c>
      <c r="B5" s="1028"/>
      <c r="C5" s="1028"/>
      <c r="D5" s="1028"/>
      <c r="E5" s="1028"/>
      <c r="F5" s="1028"/>
      <c r="G5" s="1028"/>
      <c r="H5" s="1028"/>
      <c r="I5" s="1028"/>
      <c r="J5" s="1028"/>
      <c r="K5" s="1028"/>
      <c r="L5" s="1028"/>
      <c r="M5" s="1028"/>
      <c r="N5" s="1028"/>
      <c r="O5" s="1028"/>
      <c r="P5" s="1029"/>
      <c r="Q5" s="1033" t="s">
        <v>345</v>
      </c>
      <c r="R5" s="1034"/>
      <c r="S5" s="1034"/>
      <c r="T5" s="1034"/>
      <c r="U5" s="1035"/>
      <c r="V5" s="1033" t="s">
        <v>346</v>
      </c>
      <c r="W5" s="1034"/>
      <c r="X5" s="1034"/>
      <c r="Y5" s="1034"/>
      <c r="Z5" s="1035"/>
      <c r="AA5" s="1033" t="s">
        <v>347</v>
      </c>
      <c r="AB5" s="1034"/>
      <c r="AC5" s="1034"/>
      <c r="AD5" s="1034"/>
      <c r="AE5" s="1034"/>
      <c r="AF5" s="1141" t="s">
        <v>348</v>
      </c>
      <c r="AG5" s="1034"/>
      <c r="AH5" s="1034"/>
      <c r="AI5" s="1034"/>
      <c r="AJ5" s="1049"/>
      <c r="AK5" s="1034" t="s">
        <v>349</v>
      </c>
      <c r="AL5" s="1034"/>
      <c r="AM5" s="1034"/>
      <c r="AN5" s="1034"/>
      <c r="AO5" s="1035"/>
      <c r="AP5" s="1033" t="s">
        <v>350</v>
      </c>
      <c r="AQ5" s="1034"/>
      <c r="AR5" s="1034"/>
      <c r="AS5" s="1034"/>
      <c r="AT5" s="1035"/>
      <c r="AU5" s="1033" t="s">
        <v>351</v>
      </c>
      <c r="AV5" s="1034"/>
      <c r="AW5" s="1034"/>
      <c r="AX5" s="1034"/>
      <c r="AY5" s="1049"/>
      <c r="AZ5" s="207"/>
      <c r="BA5" s="207"/>
      <c r="BB5" s="207"/>
      <c r="BC5" s="207"/>
      <c r="BD5" s="207"/>
      <c r="BE5" s="208"/>
      <c r="BF5" s="208"/>
      <c r="BG5" s="208"/>
      <c r="BH5" s="208"/>
      <c r="BI5" s="208"/>
      <c r="BJ5" s="208"/>
      <c r="BK5" s="208"/>
      <c r="BL5" s="208"/>
      <c r="BM5" s="208"/>
      <c r="BN5" s="208"/>
      <c r="BO5" s="208"/>
      <c r="BP5" s="208"/>
      <c r="BQ5" s="1027" t="s">
        <v>352</v>
      </c>
      <c r="BR5" s="1028"/>
      <c r="BS5" s="1028"/>
      <c r="BT5" s="1028"/>
      <c r="BU5" s="1028"/>
      <c r="BV5" s="1028"/>
      <c r="BW5" s="1028"/>
      <c r="BX5" s="1028"/>
      <c r="BY5" s="1028"/>
      <c r="BZ5" s="1028"/>
      <c r="CA5" s="1028"/>
      <c r="CB5" s="1028"/>
      <c r="CC5" s="1028"/>
      <c r="CD5" s="1028"/>
      <c r="CE5" s="1028"/>
      <c r="CF5" s="1028"/>
      <c r="CG5" s="1029"/>
      <c r="CH5" s="1033" t="s">
        <v>353</v>
      </c>
      <c r="CI5" s="1034"/>
      <c r="CJ5" s="1034"/>
      <c r="CK5" s="1034"/>
      <c r="CL5" s="1035"/>
      <c r="CM5" s="1033" t="s">
        <v>354</v>
      </c>
      <c r="CN5" s="1034"/>
      <c r="CO5" s="1034"/>
      <c r="CP5" s="1034"/>
      <c r="CQ5" s="1035"/>
      <c r="CR5" s="1033" t="s">
        <v>355</v>
      </c>
      <c r="CS5" s="1034"/>
      <c r="CT5" s="1034"/>
      <c r="CU5" s="1034"/>
      <c r="CV5" s="1035"/>
      <c r="CW5" s="1033" t="s">
        <v>356</v>
      </c>
      <c r="CX5" s="1034"/>
      <c r="CY5" s="1034"/>
      <c r="CZ5" s="1034"/>
      <c r="DA5" s="1035"/>
      <c r="DB5" s="1033" t="s">
        <v>357</v>
      </c>
      <c r="DC5" s="1034"/>
      <c r="DD5" s="1034"/>
      <c r="DE5" s="1034"/>
      <c r="DF5" s="1035"/>
      <c r="DG5" s="1126" t="s">
        <v>358</v>
      </c>
      <c r="DH5" s="1127"/>
      <c r="DI5" s="1127"/>
      <c r="DJ5" s="1127"/>
      <c r="DK5" s="1128"/>
      <c r="DL5" s="1126" t="s">
        <v>359</v>
      </c>
      <c r="DM5" s="1127"/>
      <c r="DN5" s="1127"/>
      <c r="DO5" s="1127"/>
      <c r="DP5" s="1128"/>
      <c r="DQ5" s="1033" t="s">
        <v>360</v>
      </c>
      <c r="DR5" s="1034"/>
      <c r="DS5" s="1034"/>
      <c r="DT5" s="1034"/>
      <c r="DU5" s="1035"/>
      <c r="DV5" s="1033" t="s">
        <v>351</v>
      </c>
      <c r="DW5" s="1034"/>
      <c r="DX5" s="1034"/>
      <c r="DY5" s="1034"/>
      <c r="DZ5" s="1049"/>
      <c r="EA5" s="205"/>
    </row>
    <row r="6" spans="1:131" s="206" customFormat="1" ht="26.25" customHeight="1" thickBot="1">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2"/>
      <c r="AG6" s="1037"/>
      <c r="AH6" s="1037"/>
      <c r="AI6" s="1037"/>
      <c r="AJ6" s="1050"/>
      <c r="AK6" s="1037"/>
      <c r="AL6" s="1037"/>
      <c r="AM6" s="1037"/>
      <c r="AN6" s="1037"/>
      <c r="AO6" s="1038"/>
      <c r="AP6" s="1036"/>
      <c r="AQ6" s="1037"/>
      <c r="AR6" s="1037"/>
      <c r="AS6" s="1037"/>
      <c r="AT6" s="1038"/>
      <c r="AU6" s="1036"/>
      <c r="AV6" s="1037"/>
      <c r="AW6" s="1037"/>
      <c r="AX6" s="1037"/>
      <c r="AY6" s="1050"/>
      <c r="AZ6" s="203"/>
      <c r="BA6" s="203"/>
      <c r="BB6" s="203"/>
      <c r="BC6" s="203"/>
      <c r="BD6" s="203"/>
      <c r="BE6" s="204"/>
      <c r="BF6" s="204"/>
      <c r="BG6" s="204"/>
      <c r="BH6" s="204"/>
      <c r="BI6" s="204"/>
      <c r="BJ6" s="204"/>
      <c r="BK6" s="204"/>
      <c r="BL6" s="204"/>
      <c r="BM6" s="204"/>
      <c r="BN6" s="204"/>
      <c r="BO6" s="204"/>
      <c r="BP6" s="20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29"/>
      <c r="DH6" s="1130"/>
      <c r="DI6" s="1130"/>
      <c r="DJ6" s="1130"/>
      <c r="DK6" s="1131"/>
      <c r="DL6" s="1129"/>
      <c r="DM6" s="1130"/>
      <c r="DN6" s="1130"/>
      <c r="DO6" s="1130"/>
      <c r="DP6" s="1131"/>
      <c r="DQ6" s="1036"/>
      <c r="DR6" s="1037"/>
      <c r="DS6" s="1037"/>
      <c r="DT6" s="1037"/>
      <c r="DU6" s="1038"/>
      <c r="DV6" s="1036"/>
      <c r="DW6" s="1037"/>
      <c r="DX6" s="1037"/>
      <c r="DY6" s="1037"/>
      <c r="DZ6" s="1050"/>
      <c r="EA6" s="205"/>
    </row>
    <row r="7" spans="1:131" s="206" customFormat="1" ht="26.25" customHeight="1" thickTop="1">
      <c r="A7" s="209">
        <v>1</v>
      </c>
      <c r="B7" s="1081" t="s">
        <v>361</v>
      </c>
      <c r="C7" s="1082"/>
      <c r="D7" s="1082"/>
      <c r="E7" s="1082"/>
      <c r="F7" s="1082"/>
      <c r="G7" s="1082"/>
      <c r="H7" s="1082"/>
      <c r="I7" s="1082"/>
      <c r="J7" s="1082"/>
      <c r="K7" s="1082"/>
      <c r="L7" s="1082"/>
      <c r="M7" s="1082"/>
      <c r="N7" s="1082"/>
      <c r="O7" s="1082"/>
      <c r="P7" s="1083"/>
      <c r="Q7" s="1132">
        <v>129434</v>
      </c>
      <c r="R7" s="1133"/>
      <c r="S7" s="1133"/>
      <c r="T7" s="1133"/>
      <c r="U7" s="1133"/>
      <c r="V7" s="1133">
        <v>120105</v>
      </c>
      <c r="W7" s="1133"/>
      <c r="X7" s="1133"/>
      <c r="Y7" s="1133"/>
      <c r="Z7" s="1133"/>
      <c r="AA7" s="1133">
        <v>9328</v>
      </c>
      <c r="AB7" s="1133"/>
      <c r="AC7" s="1133"/>
      <c r="AD7" s="1133"/>
      <c r="AE7" s="1134"/>
      <c r="AF7" s="1135">
        <v>9223</v>
      </c>
      <c r="AG7" s="1136"/>
      <c r="AH7" s="1136"/>
      <c r="AI7" s="1136"/>
      <c r="AJ7" s="1137"/>
      <c r="AK7" s="1119" t="s">
        <v>527</v>
      </c>
      <c r="AL7" s="1120"/>
      <c r="AM7" s="1120"/>
      <c r="AN7" s="1120"/>
      <c r="AO7" s="1120"/>
      <c r="AP7" s="1120">
        <v>2767</v>
      </c>
      <c r="AQ7" s="1120"/>
      <c r="AR7" s="1120"/>
      <c r="AS7" s="1120"/>
      <c r="AT7" s="1120"/>
      <c r="AU7" s="1121"/>
      <c r="AV7" s="1121"/>
      <c r="AW7" s="1121"/>
      <c r="AX7" s="1121"/>
      <c r="AY7" s="1122"/>
      <c r="AZ7" s="203"/>
      <c r="BA7" s="203"/>
      <c r="BB7" s="203"/>
      <c r="BC7" s="203"/>
      <c r="BD7" s="203"/>
      <c r="BE7" s="204"/>
      <c r="BF7" s="204"/>
      <c r="BG7" s="204"/>
      <c r="BH7" s="204"/>
      <c r="BI7" s="204"/>
      <c r="BJ7" s="204"/>
      <c r="BK7" s="204"/>
      <c r="BL7" s="204"/>
      <c r="BM7" s="204"/>
      <c r="BN7" s="204"/>
      <c r="BO7" s="204"/>
      <c r="BP7" s="204"/>
      <c r="BQ7" s="210">
        <v>1</v>
      </c>
      <c r="BR7" s="211" t="s">
        <v>543</v>
      </c>
      <c r="BS7" s="1123" t="s">
        <v>542</v>
      </c>
      <c r="BT7" s="1124"/>
      <c r="BU7" s="1124"/>
      <c r="BV7" s="1124"/>
      <c r="BW7" s="1124"/>
      <c r="BX7" s="1124"/>
      <c r="BY7" s="1124"/>
      <c r="BZ7" s="1124"/>
      <c r="CA7" s="1124"/>
      <c r="CB7" s="1124"/>
      <c r="CC7" s="1124"/>
      <c r="CD7" s="1124"/>
      <c r="CE7" s="1124"/>
      <c r="CF7" s="1124"/>
      <c r="CG7" s="1125"/>
      <c r="CH7" s="1021" t="s">
        <v>527</v>
      </c>
      <c r="CI7" s="1022"/>
      <c r="CJ7" s="1022"/>
      <c r="CK7" s="1022"/>
      <c r="CL7" s="1023"/>
      <c r="CM7" s="1021" t="s">
        <v>527</v>
      </c>
      <c r="CN7" s="1022"/>
      <c r="CO7" s="1022"/>
      <c r="CP7" s="1022"/>
      <c r="CQ7" s="1023"/>
      <c r="CR7" s="1021" t="s">
        <v>527</v>
      </c>
      <c r="CS7" s="1022"/>
      <c r="CT7" s="1022"/>
      <c r="CU7" s="1022"/>
      <c r="CV7" s="1023"/>
      <c r="CW7" s="1021" t="s">
        <v>527</v>
      </c>
      <c r="CX7" s="1022"/>
      <c r="CY7" s="1022"/>
      <c r="CZ7" s="1022"/>
      <c r="DA7" s="1023"/>
      <c r="DB7" s="1021" t="s">
        <v>527</v>
      </c>
      <c r="DC7" s="1022"/>
      <c r="DD7" s="1022"/>
      <c r="DE7" s="1022"/>
      <c r="DF7" s="1023"/>
      <c r="DG7" s="1021" t="s">
        <v>527</v>
      </c>
      <c r="DH7" s="1022"/>
      <c r="DI7" s="1022"/>
      <c r="DJ7" s="1022"/>
      <c r="DK7" s="1023"/>
      <c r="DL7" s="1021" t="s">
        <v>527</v>
      </c>
      <c r="DM7" s="1022"/>
      <c r="DN7" s="1022"/>
      <c r="DO7" s="1022"/>
      <c r="DP7" s="1023"/>
      <c r="DQ7" s="1021" t="s">
        <v>527</v>
      </c>
      <c r="DR7" s="1022"/>
      <c r="DS7" s="1022"/>
      <c r="DT7" s="1022"/>
      <c r="DU7" s="1023"/>
      <c r="DV7" s="1024" t="s">
        <v>540</v>
      </c>
      <c r="DW7" s="1025"/>
      <c r="DX7" s="1025"/>
      <c r="DY7" s="1025"/>
      <c r="DZ7" s="1026"/>
      <c r="EA7" s="205"/>
    </row>
    <row r="8" spans="1:131" s="206" customFormat="1" ht="26.25" customHeight="1">
      <c r="A8" s="212">
        <v>2</v>
      </c>
      <c r="B8" s="1069"/>
      <c r="C8" s="1070"/>
      <c r="D8" s="1070"/>
      <c r="E8" s="1070"/>
      <c r="F8" s="1070"/>
      <c r="G8" s="1070"/>
      <c r="H8" s="1070"/>
      <c r="I8" s="1070"/>
      <c r="J8" s="1070"/>
      <c r="K8" s="1070"/>
      <c r="L8" s="1070"/>
      <c r="M8" s="1070"/>
      <c r="N8" s="1070"/>
      <c r="O8" s="1070"/>
      <c r="P8" s="1071"/>
      <c r="Q8" s="1075"/>
      <c r="R8" s="1076"/>
      <c r="S8" s="1076"/>
      <c r="T8" s="1076"/>
      <c r="U8" s="1076"/>
      <c r="V8" s="1076"/>
      <c r="W8" s="1076"/>
      <c r="X8" s="1076"/>
      <c r="Y8" s="1076"/>
      <c r="Z8" s="1076"/>
      <c r="AA8" s="1076"/>
      <c r="AB8" s="1076"/>
      <c r="AC8" s="1076"/>
      <c r="AD8" s="1076"/>
      <c r="AE8" s="1077"/>
      <c r="AF8" s="1051"/>
      <c r="AG8" s="1052"/>
      <c r="AH8" s="1052"/>
      <c r="AI8" s="1052"/>
      <c r="AJ8" s="1053"/>
      <c r="AK8" s="1117"/>
      <c r="AL8" s="1118"/>
      <c r="AM8" s="1118"/>
      <c r="AN8" s="1118"/>
      <c r="AO8" s="1118"/>
      <c r="AP8" s="1118"/>
      <c r="AQ8" s="1118"/>
      <c r="AR8" s="1118"/>
      <c r="AS8" s="1118"/>
      <c r="AT8" s="1118"/>
      <c r="AU8" s="1115"/>
      <c r="AV8" s="1115"/>
      <c r="AW8" s="1115"/>
      <c r="AX8" s="1115"/>
      <c r="AY8" s="1116"/>
      <c r="AZ8" s="203"/>
      <c r="BA8" s="203"/>
      <c r="BB8" s="203"/>
      <c r="BC8" s="203"/>
      <c r="BD8" s="203"/>
      <c r="BE8" s="204"/>
      <c r="BF8" s="204"/>
      <c r="BG8" s="204"/>
      <c r="BH8" s="204"/>
      <c r="BI8" s="204"/>
      <c r="BJ8" s="204"/>
      <c r="BK8" s="204"/>
      <c r="BL8" s="204"/>
      <c r="BM8" s="204"/>
      <c r="BN8" s="204"/>
      <c r="BO8" s="204"/>
      <c r="BP8" s="204"/>
      <c r="BQ8" s="213">
        <v>2</v>
      </c>
      <c r="BR8" s="214" t="s">
        <v>544</v>
      </c>
      <c r="BS8" s="1046" t="s">
        <v>538</v>
      </c>
      <c r="BT8" s="1047"/>
      <c r="BU8" s="1047"/>
      <c r="BV8" s="1047"/>
      <c r="BW8" s="1047"/>
      <c r="BX8" s="1047"/>
      <c r="BY8" s="1047"/>
      <c r="BZ8" s="1047"/>
      <c r="CA8" s="1047"/>
      <c r="CB8" s="1047"/>
      <c r="CC8" s="1047"/>
      <c r="CD8" s="1047"/>
      <c r="CE8" s="1047"/>
      <c r="CF8" s="1047"/>
      <c r="CG8" s="1048"/>
      <c r="CH8" s="1021">
        <v>-7</v>
      </c>
      <c r="CI8" s="1022"/>
      <c r="CJ8" s="1022"/>
      <c r="CK8" s="1022"/>
      <c r="CL8" s="1023"/>
      <c r="CM8" s="1021">
        <v>665</v>
      </c>
      <c r="CN8" s="1022"/>
      <c r="CO8" s="1022"/>
      <c r="CP8" s="1022"/>
      <c r="CQ8" s="1023"/>
      <c r="CR8" s="1021">
        <v>500</v>
      </c>
      <c r="CS8" s="1022"/>
      <c r="CT8" s="1022"/>
      <c r="CU8" s="1022"/>
      <c r="CV8" s="1023"/>
      <c r="CW8" s="1021">
        <v>389</v>
      </c>
      <c r="CX8" s="1022"/>
      <c r="CY8" s="1022"/>
      <c r="CZ8" s="1022"/>
      <c r="DA8" s="1023"/>
      <c r="DB8" s="1021" t="s">
        <v>539</v>
      </c>
      <c r="DC8" s="1022"/>
      <c r="DD8" s="1022"/>
      <c r="DE8" s="1022"/>
      <c r="DF8" s="1023"/>
      <c r="DG8" s="1021" t="s">
        <v>539</v>
      </c>
      <c r="DH8" s="1022"/>
      <c r="DI8" s="1022"/>
      <c r="DJ8" s="1022"/>
      <c r="DK8" s="1023"/>
      <c r="DL8" s="1021" t="s">
        <v>539</v>
      </c>
      <c r="DM8" s="1022"/>
      <c r="DN8" s="1022"/>
      <c r="DO8" s="1022"/>
      <c r="DP8" s="1023"/>
      <c r="DQ8" s="1021" t="s">
        <v>539</v>
      </c>
      <c r="DR8" s="1022"/>
      <c r="DS8" s="1022"/>
      <c r="DT8" s="1022"/>
      <c r="DU8" s="1023"/>
      <c r="DV8" s="1024"/>
      <c r="DW8" s="1025"/>
      <c r="DX8" s="1025"/>
      <c r="DY8" s="1025"/>
      <c r="DZ8" s="1026"/>
      <c r="EA8" s="205"/>
    </row>
    <row r="9" spans="1:131" s="206" customFormat="1" ht="26.25" customHeight="1">
      <c r="A9" s="212">
        <v>3</v>
      </c>
      <c r="B9" s="1069"/>
      <c r="C9" s="1070"/>
      <c r="D9" s="1070"/>
      <c r="E9" s="1070"/>
      <c r="F9" s="1070"/>
      <c r="G9" s="1070"/>
      <c r="H9" s="1070"/>
      <c r="I9" s="1070"/>
      <c r="J9" s="1070"/>
      <c r="K9" s="1070"/>
      <c r="L9" s="1070"/>
      <c r="M9" s="1070"/>
      <c r="N9" s="1070"/>
      <c r="O9" s="1070"/>
      <c r="P9" s="1071"/>
      <c r="Q9" s="1075"/>
      <c r="R9" s="1076"/>
      <c r="S9" s="1076"/>
      <c r="T9" s="1076"/>
      <c r="U9" s="1076"/>
      <c r="V9" s="1076"/>
      <c r="W9" s="1076"/>
      <c r="X9" s="1076"/>
      <c r="Y9" s="1076"/>
      <c r="Z9" s="1076"/>
      <c r="AA9" s="1076"/>
      <c r="AB9" s="1076"/>
      <c r="AC9" s="1076"/>
      <c r="AD9" s="1076"/>
      <c r="AE9" s="1077"/>
      <c r="AF9" s="1051"/>
      <c r="AG9" s="1052"/>
      <c r="AH9" s="1052"/>
      <c r="AI9" s="1052"/>
      <c r="AJ9" s="1053"/>
      <c r="AK9" s="1117"/>
      <c r="AL9" s="1118"/>
      <c r="AM9" s="1118"/>
      <c r="AN9" s="1118"/>
      <c r="AO9" s="1118"/>
      <c r="AP9" s="1118"/>
      <c r="AQ9" s="1118"/>
      <c r="AR9" s="1118"/>
      <c r="AS9" s="1118"/>
      <c r="AT9" s="1118"/>
      <c r="AU9" s="1115"/>
      <c r="AV9" s="1115"/>
      <c r="AW9" s="1115"/>
      <c r="AX9" s="1115"/>
      <c r="AY9" s="1116"/>
      <c r="AZ9" s="203"/>
      <c r="BA9" s="203"/>
      <c r="BB9" s="203"/>
      <c r="BC9" s="203"/>
      <c r="BD9" s="203"/>
      <c r="BE9" s="204"/>
      <c r="BF9" s="204"/>
      <c r="BG9" s="204"/>
      <c r="BH9" s="204"/>
      <c r="BI9" s="204"/>
      <c r="BJ9" s="204"/>
      <c r="BK9" s="204"/>
      <c r="BL9" s="204"/>
      <c r="BM9" s="204"/>
      <c r="BN9" s="204"/>
      <c r="BO9" s="204"/>
      <c r="BP9" s="204"/>
      <c r="BQ9" s="213">
        <v>3</v>
      </c>
      <c r="BR9" s="214"/>
      <c r="BS9" s="1046"/>
      <c r="BT9" s="1047"/>
      <c r="BU9" s="1047"/>
      <c r="BV9" s="1047"/>
      <c r="BW9" s="1047"/>
      <c r="BX9" s="1047"/>
      <c r="BY9" s="1047"/>
      <c r="BZ9" s="1047"/>
      <c r="CA9" s="1047"/>
      <c r="CB9" s="1047"/>
      <c r="CC9" s="1047"/>
      <c r="CD9" s="1047"/>
      <c r="CE9" s="1047"/>
      <c r="CF9" s="1047"/>
      <c r="CG9" s="1048"/>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05"/>
    </row>
    <row r="10" spans="1:131" s="206" customFormat="1" ht="26.25" customHeight="1">
      <c r="A10" s="212">
        <v>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17"/>
      <c r="AL10" s="1118"/>
      <c r="AM10" s="1118"/>
      <c r="AN10" s="1118"/>
      <c r="AO10" s="1118"/>
      <c r="AP10" s="1118"/>
      <c r="AQ10" s="1118"/>
      <c r="AR10" s="1118"/>
      <c r="AS10" s="1118"/>
      <c r="AT10" s="1118"/>
      <c r="AU10" s="1115"/>
      <c r="AV10" s="1115"/>
      <c r="AW10" s="1115"/>
      <c r="AX10" s="1115"/>
      <c r="AY10" s="1116"/>
      <c r="AZ10" s="203"/>
      <c r="BA10" s="203"/>
      <c r="BB10" s="203"/>
      <c r="BC10" s="203"/>
      <c r="BD10" s="203"/>
      <c r="BE10" s="204"/>
      <c r="BF10" s="204"/>
      <c r="BG10" s="204"/>
      <c r="BH10" s="204"/>
      <c r="BI10" s="204"/>
      <c r="BJ10" s="204"/>
      <c r="BK10" s="204"/>
      <c r="BL10" s="204"/>
      <c r="BM10" s="204"/>
      <c r="BN10" s="204"/>
      <c r="BO10" s="204"/>
      <c r="BP10" s="204"/>
      <c r="BQ10" s="213">
        <v>4</v>
      </c>
      <c r="BR10" s="214"/>
      <c r="BS10" s="1046"/>
      <c r="BT10" s="1047"/>
      <c r="BU10" s="1047"/>
      <c r="BV10" s="1047"/>
      <c r="BW10" s="1047"/>
      <c r="BX10" s="1047"/>
      <c r="BY10" s="1047"/>
      <c r="BZ10" s="1047"/>
      <c r="CA10" s="1047"/>
      <c r="CB10" s="1047"/>
      <c r="CC10" s="1047"/>
      <c r="CD10" s="1047"/>
      <c r="CE10" s="1047"/>
      <c r="CF10" s="1047"/>
      <c r="CG10" s="1048"/>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05"/>
    </row>
    <row r="11" spans="1:131" s="206" customFormat="1" ht="26.25" customHeight="1">
      <c r="A11" s="212">
        <v>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17"/>
      <c r="AL11" s="1118"/>
      <c r="AM11" s="1118"/>
      <c r="AN11" s="1118"/>
      <c r="AO11" s="1118"/>
      <c r="AP11" s="1118"/>
      <c r="AQ11" s="1118"/>
      <c r="AR11" s="1118"/>
      <c r="AS11" s="1118"/>
      <c r="AT11" s="1118"/>
      <c r="AU11" s="1115"/>
      <c r="AV11" s="1115"/>
      <c r="AW11" s="1115"/>
      <c r="AX11" s="1115"/>
      <c r="AY11" s="1116"/>
      <c r="AZ11" s="203"/>
      <c r="BA11" s="203"/>
      <c r="BB11" s="203"/>
      <c r="BC11" s="203"/>
      <c r="BD11" s="203"/>
      <c r="BE11" s="204"/>
      <c r="BF11" s="204"/>
      <c r="BG11" s="204"/>
      <c r="BH11" s="204"/>
      <c r="BI11" s="204"/>
      <c r="BJ11" s="204"/>
      <c r="BK11" s="204"/>
      <c r="BL11" s="204"/>
      <c r="BM11" s="204"/>
      <c r="BN11" s="204"/>
      <c r="BO11" s="204"/>
      <c r="BP11" s="204"/>
      <c r="BQ11" s="213">
        <v>5</v>
      </c>
      <c r="BR11" s="214"/>
      <c r="BS11" s="1046"/>
      <c r="BT11" s="1047"/>
      <c r="BU11" s="1047"/>
      <c r="BV11" s="1047"/>
      <c r="BW11" s="1047"/>
      <c r="BX11" s="1047"/>
      <c r="BY11" s="1047"/>
      <c r="BZ11" s="1047"/>
      <c r="CA11" s="1047"/>
      <c r="CB11" s="1047"/>
      <c r="CC11" s="1047"/>
      <c r="CD11" s="1047"/>
      <c r="CE11" s="1047"/>
      <c r="CF11" s="1047"/>
      <c r="CG11" s="1048"/>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05"/>
    </row>
    <row r="12" spans="1:131" s="206" customFormat="1" ht="26.25" customHeight="1">
      <c r="A12" s="212">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7"/>
      <c r="AL12" s="1118"/>
      <c r="AM12" s="1118"/>
      <c r="AN12" s="1118"/>
      <c r="AO12" s="1118"/>
      <c r="AP12" s="1118"/>
      <c r="AQ12" s="1118"/>
      <c r="AR12" s="1118"/>
      <c r="AS12" s="1118"/>
      <c r="AT12" s="1118"/>
      <c r="AU12" s="1115"/>
      <c r="AV12" s="1115"/>
      <c r="AW12" s="1115"/>
      <c r="AX12" s="1115"/>
      <c r="AY12" s="1116"/>
      <c r="AZ12" s="203"/>
      <c r="BA12" s="203"/>
      <c r="BB12" s="203"/>
      <c r="BC12" s="203"/>
      <c r="BD12" s="203"/>
      <c r="BE12" s="204"/>
      <c r="BF12" s="204"/>
      <c r="BG12" s="204"/>
      <c r="BH12" s="204"/>
      <c r="BI12" s="204"/>
      <c r="BJ12" s="204"/>
      <c r="BK12" s="204"/>
      <c r="BL12" s="204"/>
      <c r="BM12" s="204"/>
      <c r="BN12" s="204"/>
      <c r="BO12" s="204"/>
      <c r="BP12" s="204"/>
      <c r="BQ12" s="213">
        <v>6</v>
      </c>
      <c r="BR12" s="214"/>
      <c r="BS12" s="1046"/>
      <c r="BT12" s="1047"/>
      <c r="BU12" s="1047"/>
      <c r="BV12" s="1047"/>
      <c r="BW12" s="1047"/>
      <c r="BX12" s="1047"/>
      <c r="BY12" s="1047"/>
      <c r="BZ12" s="1047"/>
      <c r="CA12" s="1047"/>
      <c r="CB12" s="1047"/>
      <c r="CC12" s="1047"/>
      <c r="CD12" s="1047"/>
      <c r="CE12" s="1047"/>
      <c r="CF12" s="1047"/>
      <c r="CG12" s="1048"/>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05"/>
    </row>
    <row r="13" spans="1:131" s="206" customFormat="1" ht="26.25" customHeight="1">
      <c r="A13" s="212">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7"/>
      <c r="AL13" s="1118"/>
      <c r="AM13" s="1118"/>
      <c r="AN13" s="1118"/>
      <c r="AO13" s="1118"/>
      <c r="AP13" s="1118"/>
      <c r="AQ13" s="1118"/>
      <c r="AR13" s="1118"/>
      <c r="AS13" s="1118"/>
      <c r="AT13" s="1118"/>
      <c r="AU13" s="1115"/>
      <c r="AV13" s="1115"/>
      <c r="AW13" s="1115"/>
      <c r="AX13" s="1115"/>
      <c r="AY13" s="1116"/>
      <c r="AZ13" s="203"/>
      <c r="BA13" s="203"/>
      <c r="BB13" s="203"/>
      <c r="BC13" s="203"/>
      <c r="BD13" s="203"/>
      <c r="BE13" s="204"/>
      <c r="BF13" s="204"/>
      <c r="BG13" s="204"/>
      <c r="BH13" s="204"/>
      <c r="BI13" s="204"/>
      <c r="BJ13" s="204"/>
      <c r="BK13" s="204"/>
      <c r="BL13" s="204"/>
      <c r="BM13" s="204"/>
      <c r="BN13" s="204"/>
      <c r="BO13" s="204"/>
      <c r="BP13" s="204"/>
      <c r="BQ13" s="213">
        <v>7</v>
      </c>
      <c r="BR13" s="214"/>
      <c r="BS13" s="1046"/>
      <c r="BT13" s="1047"/>
      <c r="BU13" s="1047"/>
      <c r="BV13" s="1047"/>
      <c r="BW13" s="1047"/>
      <c r="BX13" s="1047"/>
      <c r="BY13" s="1047"/>
      <c r="BZ13" s="1047"/>
      <c r="CA13" s="1047"/>
      <c r="CB13" s="1047"/>
      <c r="CC13" s="1047"/>
      <c r="CD13" s="1047"/>
      <c r="CE13" s="1047"/>
      <c r="CF13" s="1047"/>
      <c r="CG13" s="1048"/>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05"/>
    </row>
    <row r="14" spans="1:131" s="206" customFormat="1" ht="26.25" customHeight="1">
      <c r="A14" s="212">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7"/>
      <c r="AL14" s="1118"/>
      <c r="AM14" s="1118"/>
      <c r="AN14" s="1118"/>
      <c r="AO14" s="1118"/>
      <c r="AP14" s="1118"/>
      <c r="AQ14" s="1118"/>
      <c r="AR14" s="1118"/>
      <c r="AS14" s="1118"/>
      <c r="AT14" s="1118"/>
      <c r="AU14" s="1115"/>
      <c r="AV14" s="1115"/>
      <c r="AW14" s="1115"/>
      <c r="AX14" s="1115"/>
      <c r="AY14" s="1116"/>
      <c r="AZ14" s="203"/>
      <c r="BA14" s="203"/>
      <c r="BB14" s="203"/>
      <c r="BC14" s="203"/>
      <c r="BD14" s="203"/>
      <c r="BE14" s="204"/>
      <c r="BF14" s="204"/>
      <c r="BG14" s="204"/>
      <c r="BH14" s="204"/>
      <c r="BI14" s="204"/>
      <c r="BJ14" s="204"/>
      <c r="BK14" s="204"/>
      <c r="BL14" s="204"/>
      <c r="BM14" s="204"/>
      <c r="BN14" s="204"/>
      <c r="BO14" s="204"/>
      <c r="BP14" s="204"/>
      <c r="BQ14" s="213">
        <v>8</v>
      </c>
      <c r="BR14" s="214"/>
      <c r="BS14" s="1046"/>
      <c r="BT14" s="1047"/>
      <c r="BU14" s="1047"/>
      <c r="BV14" s="1047"/>
      <c r="BW14" s="1047"/>
      <c r="BX14" s="1047"/>
      <c r="BY14" s="1047"/>
      <c r="BZ14" s="1047"/>
      <c r="CA14" s="1047"/>
      <c r="CB14" s="1047"/>
      <c r="CC14" s="1047"/>
      <c r="CD14" s="1047"/>
      <c r="CE14" s="1047"/>
      <c r="CF14" s="1047"/>
      <c r="CG14" s="1048"/>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05"/>
    </row>
    <row r="15" spans="1:131" s="206" customFormat="1" ht="26.25" customHeight="1">
      <c r="A15" s="212">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7"/>
      <c r="AL15" s="1118"/>
      <c r="AM15" s="1118"/>
      <c r="AN15" s="1118"/>
      <c r="AO15" s="1118"/>
      <c r="AP15" s="1118"/>
      <c r="AQ15" s="1118"/>
      <c r="AR15" s="1118"/>
      <c r="AS15" s="1118"/>
      <c r="AT15" s="1118"/>
      <c r="AU15" s="1115"/>
      <c r="AV15" s="1115"/>
      <c r="AW15" s="1115"/>
      <c r="AX15" s="1115"/>
      <c r="AY15" s="1116"/>
      <c r="AZ15" s="203"/>
      <c r="BA15" s="203"/>
      <c r="BB15" s="203"/>
      <c r="BC15" s="203"/>
      <c r="BD15" s="203"/>
      <c r="BE15" s="204"/>
      <c r="BF15" s="204"/>
      <c r="BG15" s="204"/>
      <c r="BH15" s="204"/>
      <c r="BI15" s="204"/>
      <c r="BJ15" s="204"/>
      <c r="BK15" s="204"/>
      <c r="BL15" s="204"/>
      <c r="BM15" s="204"/>
      <c r="BN15" s="204"/>
      <c r="BO15" s="204"/>
      <c r="BP15" s="204"/>
      <c r="BQ15" s="213">
        <v>9</v>
      </c>
      <c r="BR15" s="214"/>
      <c r="BS15" s="1046"/>
      <c r="BT15" s="1047"/>
      <c r="BU15" s="1047"/>
      <c r="BV15" s="1047"/>
      <c r="BW15" s="1047"/>
      <c r="BX15" s="1047"/>
      <c r="BY15" s="1047"/>
      <c r="BZ15" s="1047"/>
      <c r="CA15" s="1047"/>
      <c r="CB15" s="1047"/>
      <c r="CC15" s="1047"/>
      <c r="CD15" s="1047"/>
      <c r="CE15" s="1047"/>
      <c r="CF15" s="1047"/>
      <c r="CG15" s="1048"/>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05"/>
    </row>
    <row r="16" spans="1:131" s="206" customFormat="1" ht="26.25" customHeight="1">
      <c r="A16" s="212">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7"/>
      <c r="AL16" s="1118"/>
      <c r="AM16" s="1118"/>
      <c r="AN16" s="1118"/>
      <c r="AO16" s="1118"/>
      <c r="AP16" s="1118"/>
      <c r="AQ16" s="1118"/>
      <c r="AR16" s="1118"/>
      <c r="AS16" s="1118"/>
      <c r="AT16" s="1118"/>
      <c r="AU16" s="1115"/>
      <c r="AV16" s="1115"/>
      <c r="AW16" s="1115"/>
      <c r="AX16" s="1115"/>
      <c r="AY16" s="1116"/>
      <c r="AZ16" s="203"/>
      <c r="BA16" s="203"/>
      <c r="BB16" s="203"/>
      <c r="BC16" s="203"/>
      <c r="BD16" s="203"/>
      <c r="BE16" s="204"/>
      <c r="BF16" s="204"/>
      <c r="BG16" s="204"/>
      <c r="BH16" s="204"/>
      <c r="BI16" s="204"/>
      <c r="BJ16" s="204"/>
      <c r="BK16" s="204"/>
      <c r="BL16" s="204"/>
      <c r="BM16" s="204"/>
      <c r="BN16" s="204"/>
      <c r="BO16" s="204"/>
      <c r="BP16" s="204"/>
      <c r="BQ16" s="213">
        <v>10</v>
      </c>
      <c r="BR16" s="214"/>
      <c r="BS16" s="1046"/>
      <c r="BT16" s="1047"/>
      <c r="BU16" s="1047"/>
      <c r="BV16" s="1047"/>
      <c r="BW16" s="1047"/>
      <c r="BX16" s="1047"/>
      <c r="BY16" s="1047"/>
      <c r="BZ16" s="1047"/>
      <c r="CA16" s="1047"/>
      <c r="CB16" s="1047"/>
      <c r="CC16" s="1047"/>
      <c r="CD16" s="1047"/>
      <c r="CE16" s="1047"/>
      <c r="CF16" s="1047"/>
      <c r="CG16" s="1048"/>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05"/>
    </row>
    <row r="17" spans="1:131" s="206" customFormat="1" ht="26.25" customHeight="1">
      <c r="A17" s="212">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7"/>
      <c r="AL17" s="1118"/>
      <c r="AM17" s="1118"/>
      <c r="AN17" s="1118"/>
      <c r="AO17" s="1118"/>
      <c r="AP17" s="1118"/>
      <c r="AQ17" s="1118"/>
      <c r="AR17" s="1118"/>
      <c r="AS17" s="1118"/>
      <c r="AT17" s="1118"/>
      <c r="AU17" s="1115"/>
      <c r="AV17" s="1115"/>
      <c r="AW17" s="1115"/>
      <c r="AX17" s="1115"/>
      <c r="AY17" s="1116"/>
      <c r="AZ17" s="203"/>
      <c r="BA17" s="203"/>
      <c r="BB17" s="203"/>
      <c r="BC17" s="203"/>
      <c r="BD17" s="203"/>
      <c r="BE17" s="204"/>
      <c r="BF17" s="204"/>
      <c r="BG17" s="204"/>
      <c r="BH17" s="204"/>
      <c r="BI17" s="204"/>
      <c r="BJ17" s="204"/>
      <c r="BK17" s="204"/>
      <c r="BL17" s="204"/>
      <c r="BM17" s="204"/>
      <c r="BN17" s="204"/>
      <c r="BO17" s="204"/>
      <c r="BP17" s="204"/>
      <c r="BQ17" s="213">
        <v>11</v>
      </c>
      <c r="BR17" s="214"/>
      <c r="BS17" s="1046"/>
      <c r="BT17" s="1047"/>
      <c r="BU17" s="1047"/>
      <c r="BV17" s="1047"/>
      <c r="BW17" s="1047"/>
      <c r="BX17" s="1047"/>
      <c r="BY17" s="1047"/>
      <c r="BZ17" s="1047"/>
      <c r="CA17" s="1047"/>
      <c r="CB17" s="1047"/>
      <c r="CC17" s="1047"/>
      <c r="CD17" s="1047"/>
      <c r="CE17" s="1047"/>
      <c r="CF17" s="1047"/>
      <c r="CG17" s="1048"/>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05"/>
    </row>
    <row r="18" spans="1:131" s="206" customFormat="1" ht="26.25" customHeight="1">
      <c r="A18" s="212">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7"/>
      <c r="AL18" s="1118"/>
      <c r="AM18" s="1118"/>
      <c r="AN18" s="1118"/>
      <c r="AO18" s="1118"/>
      <c r="AP18" s="1118"/>
      <c r="AQ18" s="1118"/>
      <c r="AR18" s="1118"/>
      <c r="AS18" s="1118"/>
      <c r="AT18" s="1118"/>
      <c r="AU18" s="1115"/>
      <c r="AV18" s="1115"/>
      <c r="AW18" s="1115"/>
      <c r="AX18" s="1115"/>
      <c r="AY18" s="1116"/>
      <c r="AZ18" s="203"/>
      <c r="BA18" s="203"/>
      <c r="BB18" s="203"/>
      <c r="BC18" s="203"/>
      <c r="BD18" s="203"/>
      <c r="BE18" s="204"/>
      <c r="BF18" s="204"/>
      <c r="BG18" s="204"/>
      <c r="BH18" s="204"/>
      <c r="BI18" s="204"/>
      <c r="BJ18" s="204"/>
      <c r="BK18" s="204"/>
      <c r="BL18" s="204"/>
      <c r="BM18" s="204"/>
      <c r="BN18" s="204"/>
      <c r="BO18" s="204"/>
      <c r="BP18" s="204"/>
      <c r="BQ18" s="213">
        <v>12</v>
      </c>
      <c r="BR18" s="214"/>
      <c r="BS18" s="1046"/>
      <c r="BT18" s="1047"/>
      <c r="BU18" s="1047"/>
      <c r="BV18" s="1047"/>
      <c r="BW18" s="1047"/>
      <c r="BX18" s="1047"/>
      <c r="BY18" s="1047"/>
      <c r="BZ18" s="1047"/>
      <c r="CA18" s="1047"/>
      <c r="CB18" s="1047"/>
      <c r="CC18" s="1047"/>
      <c r="CD18" s="1047"/>
      <c r="CE18" s="1047"/>
      <c r="CF18" s="1047"/>
      <c r="CG18" s="1048"/>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05"/>
    </row>
    <row r="19" spans="1:131" s="206" customFormat="1" ht="26.25" customHeight="1">
      <c r="A19" s="212">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7"/>
      <c r="AL19" s="1118"/>
      <c r="AM19" s="1118"/>
      <c r="AN19" s="1118"/>
      <c r="AO19" s="1118"/>
      <c r="AP19" s="1118"/>
      <c r="AQ19" s="1118"/>
      <c r="AR19" s="1118"/>
      <c r="AS19" s="1118"/>
      <c r="AT19" s="1118"/>
      <c r="AU19" s="1115"/>
      <c r="AV19" s="1115"/>
      <c r="AW19" s="1115"/>
      <c r="AX19" s="1115"/>
      <c r="AY19" s="1116"/>
      <c r="AZ19" s="203"/>
      <c r="BA19" s="203"/>
      <c r="BB19" s="203"/>
      <c r="BC19" s="203"/>
      <c r="BD19" s="203"/>
      <c r="BE19" s="204"/>
      <c r="BF19" s="204"/>
      <c r="BG19" s="204"/>
      <c r="BH19" s="204"/>
      <c r="BI19" s="204"/>
      <c r="BJ19" s="204"/>
      <c r="BK19" s="204"/>
      <c r="BL19" s="204"/>
      <c r="BM19" s="204"/>
      <c r="BN19" s="204"/>
      <c r="BO19" s="204"/>
      <c r="BP19" s="204"/>
      <c r="BQ19" s="213">
        <v>13</v>
      </c>
      <c r="BR19" s="214"/>
      <c r="BS19" s="1046"/>
      <c r="BT19" s="1047"/>
      <c r="BU19" s="1047"/>
      <c r="BV19" s="1047"/>
      <c r="BW19" s="1047"/>
      <c r="BX19" s="1047"/>
      <c r="BY19" s="1047"/>
      <c r="BZ19" s="1047"/>
      <c r="CA19" s="1047"/>
      <c r="CB19" s="1047"/>
      <c r="CC19" s="1047"/>
      <c r="CD19" s="1047"/>
      <c r="CE19" s="1047"/>
      <c r="CF19" s="1047"/>
      <c r="CG19" s="1048"/>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05"/>
    </row>
    <row r="20" spans="1:131" s="206" customFormat="1" ht="26.25" customHeight="1">
      <c r="A20" s="212">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7"/>
      <c r="AL20" s="1118"/>
      <c r="AM20" s="1118"/>
      <c r="AN20" s="1118"/>
      <c r="AO20" s="1118"/>
      <c r="AP20" s="1118"/>
      <c r="AQ20" s="1118"/>
      <c r="AR20" s="1118"/>
      <c r="AS20" s="1118"/>
      <c r="AT20" s="1118"/>
      <c r="AU20" s="1115"/>
      <c r="AV20" s="1115"/>
      <c r="AW20" s="1115"/>
      <c r="AX20" s="1115"/>
      <c r="AY20" s="1116"/>
      <c r="AZ20" s="203"/>
      <c r="BA20" s="203"/>
      <c r="BB20" s="203"/>
      <c r="BC20" s="203"/>
      <c r="BD20" s="203"/>
      <c r="BE20" s="204"/>
      <c r="BF20" s="204"/>
      <c r="BG20" s="204"/>
      <c r="BH20" s="204"/>
      <c r="BI20" s="204"/>
      <c r="BJ20" s="204"/>
      <c r="BK20" s="204"/>
      <c r="BL20" s="204"/>
      <c r="BM20" s="204"/>
      <c r="BN20" s="204"/>
      <c r="BO20" s="204"/>
      <c r="BP20" s="204"/>
      <c r="BQ20" s="213">
        <v>14</v>
      </c>
      <c r="BR20" s="214"/>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05"/>
    </row>
    <row r="21" spans="1:131" s="206" customFormat="1" ht="26.25" customHeight="1" thickBot="1">
      <c r="A21" s="212">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7"/>
      <c r="AL21" s="1118"/>
      <c r="AM21" s="1118"/>
      <c r="AN21" s="1118"/>
      <c r="AO21" s="1118"/>
      <c r="AP21" s="1118"/>
      <c r="AQ21" s="1118"/>
      <c r="AR21" s="1118"/>
      <c r="AS21" s="1118"/>
      <c r="AT21" s="1118"/>
      <c r="AU21" s="1115"/>
      <c r="AV21" s="1115"/>
      <c r="AW21" s="1115"/>
      <c r="AX21" s="1115"/>
      <c r="AY21" s="1116"/>
      <c r="AZ21" s="203"/>
      <c r="BA21" s="203"/>
      <c r="BB21" s="203"/>
      <c r="BC21" s="203"/>
      <c r="BD21" s="203"/>
      <c r="BE21" s="204"/>
      <c r="BF21" s="204"/>
      <c r="BG21" s="204"/>
      <c r="BH21" s="204"/>
      <c r="BI21" s="204"/>
      <c r="BJ21" s="204"/>
      <c r="BK21" s="204"/>
      <c r="BL21" s="204"/>
      <c r="BM21" s="204"/>
      <c r="BN21" s="204"/>
      <c r="BO21" s="204"/>
      <c r="BP21" s="204"/>
      <c r="BQ21" s="213">
        <v>15</v>
      </c>
      <c r="BR21" s="214"/>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05"/>
    </row>
    <row r="22" spans="1:131" s="206" customFormat="1" ht="26.25" customHeight="1">
      <c r="A22" s="212">
        <v>16</v>
      </c>
      <c r="B22" s="1069"/>
      <c r="C22" s="1070"/>
      <c r="D22" s="1070"/>
      <c r="E22" s="1070"/>
      <c r="F22" s="1070"/>
      <c r="G22" s="1070"/>
      <c r="H22" s="1070"/>
      <c r="I22" s="1070"/>
      <c r="J22" s="1070"/>
      <c r="K22" s="1070"/>
      <c r="L22" s="1070"/>
      <c r="M22" s="1070"/>
      <c r="N22" s="1070"/>
      <c r="O22" s="1070"/>
      <c r="P22" s="1071"/>
      <c r="Q22" s="1112"/>
      <c r="R22" s="1113"/>
      <c r="S22" s="1113"/>
      <c r="T22" s="1113"/>
      <c r="U22" s="1113"/>
      <c r="V22" s="1113"/>
      <c r="W22" s="1113"/>
      <c r="X22" s="1113"/>
      <c r="Y22" s="1113"/>
      <c r="Z22" s="1113"/>
      <c r="AA22" s="1113"/>
      <c r="AB22" s="1113"/>
      <c r="AC22" s="1113"/>
      <c r="AD22" s="1113"/>
      <c r="AE22" s="1114"/>
      <c r="AF22" s="1051"/>
      <c r="AG22" s="1052"/>
      <c r="AH22" s="1052"/>
      <c r="AI22" s="1052"/>
      <c r="AJ22" s="1053"/>
      <c r="AK22" s="1108"/>
      <c r="AL22" s="1109"/>
      <c r="AM22" s="1109"/>
      <c r="AN22" s="1109"/>
      <c r="AO22" s="1109"/>
      <c r="AP22" s="1109"/>
      <c r="AQ22" s="1109"/>
      <c r="AR22" s="1109"/>
      <c r="AS22" s="1109"/>
      <c r="AT22" s="1109"/>
      <c r="AU22" s="1110"/>
      <c r="AV22" s="1110"/>
      <c r="AW22" s="1110"/>
      <c r="AX22" s="1110"/>
      <c r="AY22" s="1111"/>
      <c r="AZ22" s="1067" t="s">
        <v>362</v>
      </c>
      <c r="BA22" s="1067"/>
      <c r="BB22" s="1067"/>
      <c r="BC22" s="1067"/>
      <c r="BD22" s="1068"/>
      <c r="BE22" s="204"/>
      <c r="BF22" s="204"/>
      <c r="BG22" s="204"/>
      <c r="BH22" s="204"/>
      <c r="BI22" s="204"/>
      <c r="BJ22" s="204"/>
      <c r="BK22" s="204"/>
      <c r="BL22" s="204"/>
      <c r="BM22" s="204"/>
      <c r="BN22" s="204"/>
      <c r="BO22" s="204"/>
      <c r="BP22" s="204"/>
      <c r="BQ22" s="213">
        <v>16</v>
      </c>
      <c r="BR22" s="214"/>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05"/>
    </row>
    <row r="23" spans="1:131" s="206" customFormat="1" ht="26.25" customHeight="1" thickBot="1">
      <c r="A23" s="215" t="s">
        <v>363</v>
      </c>
      <c r="B23" s="940" t="s">
        <v>364</v>
      </c>
      <c r="C23" s="941"/>
      <c r="D23" s="941"/>
      <c r="E23" s="941"/>
      <c r="F23" s="941"/>
      <c r="G23" s="941"/>
      <c r="H23" s="941"/>
      <c r="I23" s="941"/>
      <c r="J23" s="941"/>
      <c r="K23" s="941"/>
      <c r="L23" s="941"/>
      <c r="M23" s="941"/>
      <c r="N23" s="941"/>
      <c r="O23" s="941"/>
      <c r="P23" s="942"/>
      <c r="Q23" s="1099">
        <f>SUM(Q7:U22)</f>
        <v>129434</v>
      </c>
      <c r="R23" s="1100"/>
      <c r="S23" s="1100"/>
      <c r="T23" s="1100"/>
      <c r="U23" s="1100"/>
      <c r="V23" s="1100">
        <f t="shared" ref="V23" si="0">SUM(V7:Z22)</f>
        <v>120105</v>
      </c>
      <c r="W23" s="1100"/>
      <c r="X23" s="1100"/>
      <c r="Y23" s="1100"/>
      <c r="Z23" s="1100"/>
      <c r="AA23" s="1100">
        <f t="shared" ref="AA23" si="1">SUM(AA7:AE22)</f>
        <v>9328</v>
      </c>
      <c r="AB23" s="1100"/>
      <c r="AC23" s="1100"/>
      <c r="AD23" s="1100"/>
      <c r="AE23" s="1101"/>
      <c r="AF23" s="1102">
        <v>9223</v>
      </c>
      <c r="AG23" s="1100"/>
      <c r="AH23" s="1100"/>
      <c r="AI23" s="1100"/>
      <c r="AJ23" s="1103"/>
      <c r="AK23" s="1104"/>
      <c r="AL23" s="1105"/>
      <c r="AM23" s="1105"/>
      <c r="AN23" s="1105"/>
      <c r="AO23" s="1105"/>
      <c r="AP23" s="1100">
        <f t="shared" ref="AP23" si="2">SUM(AP7:AT22)</f>
        <v>2767</v>
      </c>
      <c r="AQ23" s="1100"/>
      <c r="AR23" s="1100"/>
      <c r="AS23" s="1100"/>
      <c r="AT23" s="1100"/>
      <c r="AU23" s="1106"/>
      <c r="AV23" s="1106"/>
      <c r="AW23" s="1106"/>
      <c r="AX23" s="1106"/>
      <c r="AY23" s="1107"/>
      <c r="AZ23" s="1096" t="s">
        <v>108</v>
      </c>
      <c r="BA23" s="1097"/>
      <c r="BB23" s="1097"/>
      <c r="BC23" s="1097"/>
      <c r="BD23" s="1098"/>
      <c r="BE23" s="204"/>
      <c r="BF23" s="204"/>
      <c r="BG23" s="204"/>
      <c r="BH23" s="204"/>
      <c r="BI23" s="204"/>
      <c r="BJ23" s="204"/>
      <c r="BK23" s="204"/>
      <c r="BL23" s="204"/>
      <c r="BM23" s="204"/>
      <c r="BN23" s="204"/>
      <c r="BO23" s="204"/>
      <c r="BP23" s="204"/>
      <c r="BQ23" s="213">
        <v>17</v>
      </c>
      <c r="BR23" s="214"/>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05"/>
    </row>
    <row r="24" spans="1:131" s="206" customFormat="1" ht="26.25" customHeight="1">
      <c r="A24" s="1095" t="s">
        <v>365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3"/>
      <c r="BA24" s="203"/>
      <c r="BB24" s="203"/>
      <c r="BC24" s="203"/>
      <c r="BD24" s="203"/>
      <c r="BE24" s="204"/>
      <c r="BF24" s="204"/>
      <c r="BG24" s="204"/>
      <c r="BH24" s="204"/>
      <c r="BI24" s="204"/>
      <c r="BJ24" s="204"/>
      <c r="BK24" s="204"/>
      <c r="BL24" s="204"/>
      <c r="BM24" s="204"/>
      <c r="BN24" s="204"/>
      <c r="BO24" s="204"/>
      <c r="BP24" s="204"/>
      <c r="BQ24" s="213">
        <v>18</v>
      </c>
      <c r="BR24" s="214"/>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05"/>
    </row>
    <row r="25" spans="1:131" s="198" customFormat="1" ht="26.25" customHeight="1" thickBot="1">
      <c r="A25" s="1094" t="s">
        <v>366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3"/>
      <c r="BK25" s="203"/>
      <c r="BL25" s="203"/>
      <c r="BM25" s="203"/>
      <c r="BN25" s="203"/>
      <c r="BO25" s="216"/>
      <c r="BP25" s="216"/>
      <c r="BQ25" s="213">
        <v>19</v>
      </c>
      <c r="BR25" s="214"/>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197"/>
    </row>
    <row r="26" spans="1:131" s="198" customFormat="1" ht="26.25" customHeight="1">
      <c r="A26" s="1027" t="s">
        <v>344</v>
      </c>
      <c r="B26" s="1028"/>
      <c r="C26" s="1028"/>
      <c r="D26" s="1028"/>
      <c r="E26" s="1028"/>
      <c r="F26" s="1028"/>
      <c r="G26" s="1028"/>
      <c r="H26" s="1028"/>
      <c r="I26" s="1028"/>
      <c r="J26" s="1028"/>
      <c r="K26" s="1028"/>
      <c r="L26" s="1028"/>
      <c r="M26" s="1028"/>
      <c r="N26" s="1028"/>
      <c r="O26" s="1028"/>
      <c r="P26" s="1029"/>
      <c r="Q26" s="1033" t="s">
        <v>367</v>
      </c>
      <c r="R26" s="1034"/>
      <c r="S26" s="1034"/>
      <c r="T26" s="1034"/>
      <c r="U26" s="1035"/>
      <c r="V26" s="1033" t="s">
        <v>368</v>
      </c>
      <c r="W26" s="1034"/>
      <c r="X26" s="1034"/>
      <c r="Y26" s="1034"/>
      <c r="Z26" s="1035"/>
      <c r="AA26" s="1033" t="s">
        <v>369</v>
      </c>
      <c r="AB26" s="1034"/>
      <c r="AC26" s="1034"/>
      <c r="AD26" s="1034"/>
      <c r="AE26" s="1034"/>
      <c r="AF26" s="1090" t="s">
        <v>370</v>
      </c>
      <c r="AG26" s="1040"/>
      <c r="AH26" s="1040"/>
      <c r="AI26" s="1040"/>
      <c r="AJ26" s="1091"/>
      <c r="AK26" s="1034" t="s">
        <v>371</v>
      </c>
      <c r="AL26" s="1034"/>
      <c r="AM26" s="1034"/>
      <c r="AN26" s="1034"/>
      <c r="AO26" s="1035"/>
      <c r="AP26" s="1033" t="s">
        <v>372</v>
      </c>
      <c r="AQ26" s="1034"/>
      <c r="AR26" s="1034"/>
      <c r="AS26" s="1034"/>
      <c r="AT26" s="1035"/>
      <c r="AU26" s="1033" t="s">
        <v>373</v>
      </c>
      <c r="AV26" s="1034"/>
      <c r="AW26" s="1034"/>
      <c r="AX26" s="1034"/>
      <c r="AY26" s="1035"/>
      <c r="AZ26" s="1033" t="s">
        <v>374</v>
      </c>
      <c r="BA26" s="1034"/>
      <c r="BB26" s="1034"/>
      <c r="BC26" s="1034"/>
      <c r="BD26" s="1035"/>
      <c r="BE26" s="1033" t="s">
        <v>351</v>
      </c>
      <c r="BF26" s="1034"/>
      <c r="BG26" s="1034"/>
      <c r="BH26" s="1034"/>
      <c r="BI26" s="1049"/>
      <c r="BJ26" s="203"/>
      <c r="BK26" s="203"/>
      <c r="BL26" s="203"/>
      <c r="BM26" s="203"/>
      <c r="BN26" s="203"/>
      <c r="BO26" s="216"/>
      <c r="BP26" s="216"/>
      <c r="BQ26" s="213">
        <v>20</v>
      </c>
      <c r="BR26" s="214"/>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197"/>
    </row>
    <row r="27" spans="1:131" s="198" customFormat="1" ht="26.25" customHeight="1" thickBot="1">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2"/>
      <c r="AG27" s="1043"/>
      <c r="AH27" s="1043"/>
      <c r="AI27" s="1043"/>
      <c r="AJ27" s="1093"/>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03"/>
      <c r="BK27" s="203"/>
      <c r="BL27" s="203"/>
      <c r="BM27" s="203"/>
      <c r="BN27" s="203"/>
      <c r="BO27" s="216"/>
      <c r="BP27" s="216"/>
      <c r="BQ27" s="213">
        <v>21</v>
      </c>
      <c r="BR27" s="214"/>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197"/>
    </row>
    <row r="28" spans="1:131" s="198" customFormat="1" ht="26.25" customHeight="1" thickTop="1">
      <c r="A28" s="217">
        <v>1</v>
      </c>
      <c r="B28" s="1081" t="s">
        <v>375</v>
      </c>
      <c r="C28" s="1082"/>
      <c r="D28" s="1082"/>
      <c r="E28" s="1082"/>
      <c r="F28" s="1082"/>
      <c r="G28" s="1082"/>
      <c r="H28" s="1082"/>
      <c r="I28" s="1082"/>
      <c r="J28" s="1082"/>
      <c r="K28" s="1082"/>
      <c r="L28" s="1082"/>
      <c r="M28" s="1082"/>
      <c r="N28" s="1082"/>
      <c r="O28" s="1082"/>
      <c r="P28" s="1083"/>
      <c r="Q28" s="1084">
        <v>27263</v>
      </c>
      <c r="R28" s="1085"/>
      <c r="S28" s="1085"/>
      <c r="T28" s="1085"/>
      <c r="U28" s="1085"/>
      <c r="V28" s="1085">
        <v>26607</v>
      </c>
      <c r="W28" s="1085"/>
      <c r="X28" s="1085"/>
      <c r="Y28" s="1085"/>
      <c r="Z28" s="1085"/>
      <c r="AA28" s="1085">
        <v>656</v>
      </c>
      <c r="AB28" s="1085"/>
      <c r="AC28" s="1085"/>
      <c r="AD28" s="1085"/>
      <c r="AE28" s="1086"/>
      <c r="AF28" s="1087">
        <v>656</v>
      </c>
      <c r="AG28" s="1085"/>
      <c r="AH28" s="1085"/>
      <c r="AI28" s="1085"/>
      <c r="AJ28" s="1088"/>
      <c r="AK28" s="1089">
        <v>2854</v>
      </c>
      <c r="AL28" s="1078"/>
      <c r="AM28" s="1078"/>
      <c r="AN28" s="1078"/>
      <c r="AO28" s="1078"/>
      <c r="AP28" s="1078" t="s">
        <v>528</v>
      </c>
      <c r="AQ28" s="1078"/>
      <c r="AR28" s="1078"/>
      <c r="AS28" s="1078"/>
      <c r="AT28" s="1078"/>
      <c r="AU28" s="1078" t="s">
        <v>529</v>
      </c>
      <c r="AV28" s="1078"/>
      <c r="AW28" s="1078"/>
      <c r="AX28" s="1078"/>
      <c r="AY28" s="1078"/>
      <c r="AZ28" s="1078" t="s">
        <v>527</v>
      </c>
      <c r="BA28" s="1078"/>
      <c r="BB28" s="1078"/>
      <c r="BC28" s="1078"/>
      <c r="BD28" s="1078"/>
      <c r="BE28" s="1079"/>
      <c r="BF28" s="1079"/>
      <c r="BG28" s="1079"/>
      <c r="BH28" s="1079"/>
      <c r="BI28" s="1080"/>
      <c r="BJ28" s="203"/>
      <c r="BK28" s="203"/>
      <c r="BL28" s="203"/>
      <c r="BM28" s="203"/>
      <c r="BN28" s="203"/>
      <c r="BO28" s="216"/>
      <c r="BP28" s="216"/>
      <c r="BQ28" s="213">
        <v>22</v>
      </c>
      <c r="BR28" s="214"/>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197"/>
    </row>
    <row r="29" spans="1:131" s="198" customFormat="1" ht="26.25" customHeight="1">
      <c r="A29" s="217">
        <v>2</v>
      </c>
      <c r="B29" s="1069" t="s">
        <v>376</v>
      </c>
      <c r="C29" s="1070"/>
      <c r="D29" s="1070"/>
      <c r="E29" s="1070"/>
      <c r="F29" s="1070"/>
      <c r="G29" s="1070"/>
      <c r="H29" s="1070"/>
      <c r="I29" s="1070"/>
      <c r="J29" s="1070"/>
      <c r="K29" s="1070"/>
      <c r="L29" s="1070"/>
      <c r="M29" s="1070"/>
      <c r="N29" s="1070"/>
      <c r="O29" s="1070"/>
      <c r="P29" s="1071"/>
      <c r="Q29" s="1075">
        <v>4826</v>
      </c>
      <c r="R29" s="1076"/>
      <c r="S29" s="1076"/>
      <c r="T29" s="1076"/>
      <c r="U29" s="1076"/>
      <c r="V29" s="1076">
        <v>4690</v>
      </c>
      <c r="W29" s="1076"/>
      <c r="X29" s="1076"/>
      <c r="Y29" s="1076"/>
      <c r="Z29" s="1076"/>
      <c r="AA29" s="1076">
        <v>136</v>
      </c>
      <c r="AB29" s="1076"/>
      <c r="AC29" s="1076"/>
      <c r="AD29" s="1076"/>
      <c r="AE29" s="1077"/>
      <c r="AF29" s="1051">
        <v>136</v>
      </c>
      <c r="AG29" s="1052"/>
      <c r="AH29" s="1052"/>
      <c r="AI29" s="1052"/>
      <c r="AJ29" s="1053"/>
      <c r="AK29" s="976">
        <v>1738</v>
      </c>
      <c r="AL29" s="967"/>
      <c r="AM29" s="967"/>
      <c r="AN29" s="967"/>
      <c r="AO29" s="967"/>
      <c r="AP29" s="967" t="s">
        <v>473</v>
      </c>
      <c r="AQ29" s="967"/>
      <c r="AR29" s="967"/>
      <c r="AS29" s="967"/>
      <c r="AT29" s="967"/>
      <c r="AU29" s="967" t="s">
        <v>473</v>
      </c>
      <c r="AV29" s="967"/>
      <c r="AW29" s="967"/>
      <c r="AX29" s="967"/>
      <c r="AY29" s="967"/>
      <c r="AZ29" s="967" t="s">
        <v>473</v>
      </c>
      <c r="BA29" s="967"/>
      <c r="BB29" s="967"/>
      <c r="BC29" s="967"/>
      <c r="BD29" s="967"/>
      <c r="BE29" s="1064"/>
      <c r="BF29" s="1064"/>
      <c r="BG29" s="1064"/>
      <c r="BH29" s="1064"/>
      <c r="BI29" s="1065"/>
      <c r="BJ29" s="203"/>
      <c r="BK29" s="203"/>
      <c r="BL29" s="203"/>
      <c r="BM29" s="203"/>
      <c r="BN29" s="203"/>
      <c r="BO29" s="216"/>
      <c r="BP29" s="216"/>
      <c r="BQ29" s="213">
        <v>23</v>
      </c>
      <c r="BR29" s="214"/>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197"/>
    </row>
    <row r="30" spans="1:131" s="198" customFormat="1" ht="26.25" customHeight="1">
      <c r="A30" s="217">
        <v>3</v>
      </c>
      <c r="B30" s="1069" t="s">
        <v>377</v>
      </c>
      <c r="C30" s="1070"/>
      <c r="D30" s="1070"/>
      <c r="E30" s="1070"/>
      <c r="F30" s="1070"/>
      <c r="G30" s="1070"/>
      <c r="H30" s="1070"/>
      <c r="I30" s="1070"/>
      <c r="J30" s="1070"/>
      <c r="K30" s="1070"/>
      <c r="L30" s="1070"/>
      <c r="M30" s="1070"/>
      <c r="N30" s="1070"/>
      <c r="O30" s="1070"/>
      <c r="P30" s="1071"/>
      <c r="Q30" s="1075">
        <v>15031</v>
      </c>
      <c r="R30" s="1076"/>
      <c r="S30" s="1076"/>
      <c r="T30" s="1076"/>
      <c r="U30" s="1076"/>
      <c r="V30" s="1076">
        <v>14698</v>
      </c>
      <c r="W30" s="1076"/>
      <c r="X30" s="1076"/>
      <c r="Y30" s="1076"/>
      <c r="Z30" s="1076"/>
      <c r="AA30" s="1076">
        <v>333</v>
      </c>
      <c r="AB30" s="1076"/>
      <c r="AC30" s="1076"/>
      <c r="AD30" s="1076"/>
      <c r="AE30" s="1077"/>
      <c r="AF30" s="1051">
        <v>333</v>
      </c>
      <c r="AG30" s="1052"/>
      <c r="AH30" s="1052"/>
      <c r="AI30" s="1052"/>
      <c r="AJ30" s="1053"/>
      <c r="AK30" s="976">
        <v>2500</v>
      </c>
      <c r="AL30" s="967"/>
      <c r="AM30" s="967"/>
      <c r="AN30" s="967"/>
      <c r="AO30" s="967"/>
      <c r="AP30" s="967" t="s">
        <v>473</v>
      </c>
      <c r="AQ30" s="967"/>
      <c r="AR30" s="967"/>
      <c r="AS30" s="967"/>
      <c r="AT30" s="967"/>
      <c r="AU30" s="967" t="s">
        <v>528</v>
      </c>
      <c r="AV30" s="967"/>
      <c r="AW30" s="967"/>
      <c r="AX30" s="967"/>
      <c r="AY30" s="967"/>
      <c r="AZ30" s="967" t="s">
        <v>527</v>
      </c>
      <c r="BA30" s="967"/>
      <c r="BB30" s="967"/>
      <c r="BC30" s="967"/>
      <c r="BD30" s="967"/>
      <c r="BE30" s="1064"/>
      <c r="BF30" s="1064"/>
      <c r="BG30" s="1064"/>
      <c r="BH30" s="1064"/>
      <c r="BI30" s="1065"/>
      <c r="BJ30" s="203"/>
      <c r="BK30" s="203"/>
      <c r="BL30" s="203"/>
      <c r="BM30" s="203"/>
      <c r="BN30" s="203"/>
      <c r="BO30" s="216"/>
      <c r="BP30" s="216"/>
      <c r="BQ30" s="213">
        <v>24</v>
      </c>
      <c r="BR30" s="214"/>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197"/>
    </row>
    <row r="31" spans="1:131" s="198" customFormat="1" ht="26.25" customHeight="1">
      <c r="A31" s="217">
        <v>4</v>
      </c>
      <c r="B31" s="1069"/>
      <c r="C31" s="1070"/>
      <c r="D31" s="1070"/>
      <c r="E31" s="1070"/>
      <c r="F31" s="1070"/>
      <c r="G31" s="1070"/>
      <c r="H31" s="1070"/>
      <c r="I31" s="1070"/>
      <c r="J31" s="1070"/>
      <c r="K31" s="1070"/>
      <c r="L31" s="1070"/>
      <c r="M31" s="1070"/>
      <c r="N31" s="1070"/>
      <c r="O31" s="1070"/>
      <c r="P31" s="1071"/>
      <c r="Q31" s="1075"/>
      <c r="R31" s="1076"/>
      <c r="S31" s="1076"/>
      <c r="T31" s="1076"/>
      <c r="U31" s="1076"/>
      <c r="V31" s="1076"/>
      <c r="W31" s="1076"/>
      <c r="X31" s="1076"/>
      <c r="Y31" s="1076"/>
      <c r="Z31" s="1076"/>
      <c r="AA31" s="1076"/>
      <c r="AB31" s="1076"/>
      <c r="AC31" s="1076"/>
      <c r="AD31" s="1076"/>
      <c r="AE31" s="1077"/>
      <c r="AF31" s="1051"/>
      <c r="AG31" s="1052"/>
      <c r="AH31" s="1052"/>
      <c r="AI31" s="1052"/>
      <c r="AJ31" s="1053"/>
      <c r="AK31" s="976"/>
      <c r="AL31" s="967"/>
      <c r="AM31" s="967"/>
      <c r="AN31" s="967"/>
      <c r="AO31" s="967"/>
      <c r="AP31" s="967"/>
      <c r="AQ31" s="967"/>
      <c r="AR31" s="967"/>
      <c r="AS31" s="967"/>
      <c r="AT31" s="967"/>
      <c r="AU31" s="967"/>
      <c r="AV31" s="967"/>
      <c r="AW31" s="967"/>
      <c r="AX31" s="967"/>
      <c r="AY31" s="967"/>
      <c r="AZ31" s="1074"/>
      <c r="BA31" s="1074"/>
      <c r="BB31" s="1074"/>
      <c r="BC31" s="1074"/>
      <c r="BD31" s="1074"/>
      <c r="BE31" s="1064"/>
      <c r="BF31" s="1064"/>
      <c r="BG31" s="1064"/>
      <c r="BH31" s="1064"/>
      <c r="BI31" s="1065"/>
      <c r="BJ31" s="203"/>
      <c r="BK31" s="203"/>
      <c r="BL31" s="203"/>
      <c r="BM31" s="203"/>
      <c r="BN31" s="203"/>
      <c r="BO31" s="216"/>
      <c r="BP31" s="216"/>
      <c r="BQ31" s="213">
        <v>25</v>
      </c>
      <c r="BR31" s="214"/>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197"/>
    </row>
    <row r="32" spans="1:131" s="198" customFormat="1" ht="26.25" customHeight="1">
      <c r="A32" s="217">
        <v>5</v>
      </c>
      <c r="B32" s="1069"/>
      <c r="C32" s="1070"/>
      <c r="D32" s="1070"/>
      <c r="E32" s="1070"/>
      <c r="F32" s="1070"/>
      <c r="G32" s="1070"/>
      <c r="H32" s="1070"/>
      <c r="I32" s="1070"/>
      <c r="J32" s="1070"/>
      <c r="K32" s="1070"/>
      <c r="L32" s="1070"/>
      <c r="M32" s="1070"/>
      <c r="N32" s="1070"/>
      <c r="O32" s="1070"/>
      <c r="P32" s="1071"/>
      <c r="Q32" s="1075"/>
      <c r="R32" s="1076"/>
      <c r="S32" s="1076"/>
      <c r="T32" s="1076"/>
      <c r="U32" s="1076"/>
      <c r="V32" s="1076"/>
      <c r="W32" s="1076"/>
      <c r="X32" s="1076"/>
      <c r="Y32" s="1076"/>
      <c r="Z32" s="1076"/>
      <c r="AA32" s="1076"/>
      <c r="AB32" s="1076"/>
      <c r="AC32" s="1076"/>
      <c r="AD32" s="1076"/>
      <c r="AE32" s="1077"/>
      <c r="AF32" s="1051"/>
      <c r="AG32" s="1052"/>
      <c r="AH32" s="1052"/>
      <c r="AI32" s="1052"/>
      <c r="AJ32" s="1053"/>
      <c r="AK32" s="976"/>
      <c r="AL32" s="967"/>
      <c r="AM32" s="967"/>
      <c r="AN32" s="967"/>
      <c r="AO32" s="967"/>
      <c r="AP32" s="967"/>
      <c r="AQ32" s="967"/>
      <c r="AR32" s="967"/>
      <c r="AS32" s="967"/>
      <c r="AT32" s="967"/>
      <c r="AU32" s="967"/>
      <c r="AV32" s="967"/>
      <c r="AW32" s="967"/>
      <c r="AX32" s="967"/>
      <c r="AY32" s="967"/>
      <c r="AZ32" s="1074"/>
      <c r="BA32" s="1074"/>
      <c r="BB32" s="1074"/>
      <c r="BC32" s="1074"/>
      <c r="BD32" s="1074"/>
      <c r="BE32" s="1064"/>
      <c r="BF32" s="1064"/>
      <c r="BG32" s="1064"/>
      <c r="BH32" s="1064"/>
      <c r="BI32" s="1065"/>
      <c r="BJ32" s="203"/>
      <c r="BK32" s="203"/>
      <c r="BL32" s="203"/>
      <c r="BM32" s="203"/>
      <c r="BN32" s="203"/>
      <c r="BO32" s="216"/>
      <c r="BP32" s="216"/>
      <c r="BQ32" s="213">
        <v>26</v>
      </c>
      <c r="BR32" s="214"/>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197"/>
    </row>
    <row r="33" spans="1:131" s="198" customFormat="1" ht="26.25" customHeight="1">
      <c r="A33" s="217">
        <v>6</v>
      </c>
      <c r="B33" s="1069"/>
      <c r="C33" s="1070"/>
      <c r="D33" s="1070"/>
      <c r="E33" s="1070"/>
      <c r="F33" s="1070"/>
      <c r="G33" s="1070"/>
      <c r="H33" s="1070"/>
      <c r="I33" s="1070"/>
      <c r="J33" s="1070"/>
      <c r="K33" s="1070"/>
      <c r="L33" s="1070"/>
      <c r="M33" s="1070"/>
      <c r="N33" s="1070"/>
      <c r="O33" s="1070"/>
      <c r="P33" s="1071"/>
      <c r="Q33" s="1075"/>
      <c r="R33" s="1076"/>
      <c r="S33" s="1076"/>
      <c r="T33" s="1076"/>
      <c r="U33" s="1076"/>
      <c r="V33" s="1076"/>
      <c r="W33" s="1076"/>
      <c r="X33" s="1076"/>
      <c r="Y33" s="1076"/>
      <c r="Z33" s="1076"/>
      <c r="AA33" s="1076"/>
      <c r="AB33" s="1076"/>
      <c r="AC33" s="1076"/>
      <c r="AD33" s="1076"/>
      <c r="AE33" s="1077"/>
      <c r="AF33" s="1051"/>
      <c r="AG33" s="1052"/>
      <c r="AH33" s="1052"/>
      <c r="AI33" s="1052"/>
      <c r="AJ33" s="1053"/>
      <c r="AK33" s="976"/>
      <c r="AL33" s="967"/>
      <c r="AM33" s="967"/>
      <c r="AN33" s="967"/>
      <c r="AO33" s="967"/>
      <c r="AP33" s="967"/>
      <c r="AQ33" s="967"/>
      <c r="AR33" s="967"/>
      <c r="AS33" s="967"/>
      <c r="AT33" s="967"/>
      <c r="AU33" s="967"/>
      <c r="AV33" s="967"/>
      <c r="AW33" s="967"/>
      <c r="AX33" s="967"/>
      <c r="AY33" s="967"/>
      <c r="AZ33" s="1074"/>
      <c r="BA33" s="1074"/>
      <c r="BB33" s="1074"/>
      <c r="BC33" s="1074"/>
      <c r="BD33" s="1074"/>
      <c r="BE33" s="1064"/>
      <c r="BF33" s="1064"/>
      <c r="BG33" s="1064"/>
      <c r="BH33" s="1064"/>
      <c r="BI33" s="1065"/>
      <c r="BJ33" s="203"/>
      <c r="BK33" s="203"/>
      <c r="BL33" s="203"/>
      <c r="BM33" s="203"/>
      <c r="BN33" s="203"/>
      <c r="BO33" s="216"/>
      <c r="BP33" s="216"/>
      <c r="BQ33" s="213">
        <v>27</v>
      </c>
      <c r="BR33" s="214"/>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197"/>
    </row>
    <row r="34" spans="1:131" s="198" customFormat="1" ht="26.25" customHeight="1">
      <c r="A34" s="217">
        <v>7</v>
      </c>
      <c r="B34" s="1069"/>
      <c r="C34" s="1070"/>
      <c r="D34" s="1070"/>
      <c r="E34" s="1070"/>
      <c r="F34" s="1070"/>
      <c r="G34" s="1070"/>
      <c r="H34" s="1070"/>
      <c r="I34" s="1070"/>
      <c r="J34" s="1070"/>
      <c r="K34" s="1070"/>
      <c r="L34" s="1070"/>
      <c r="M34" s="1070"/>
      <c r="N34" s="1070"/>
      <c r="O34" s="1070"/>
      <c r="P34" s="1071"/>
      <c r="Q34" s="1075"/>
      <c r="R34" s="1076"/>
      <c r="S34" s="1076"/>
      <c r="T34" s="1076"/>
      <c r="U34" s="1076"/>
      <c r="V34" s="1076"/>
      <c r="W34" s="1076"/>
      <c r="X34" s="1076"/>
      <c r="Y34" s="1076"/>
      <c r="Z34" s="1076"/>
      <c r="AA34" s="1076"/>
      <c r="AB34" s="1076"/>
      <c r="AC34" s="1076"/>
      <c r="AD34" s="1076"/>
      <c r="AE34" s="1077"/>
      <c r="AF34" s="1051"/>
      <c r="AG34" s="1052"/>
      <c r="AH34" s="1052"/>
      <c r="AI34" s="1052"/>
      <c r="AJ34" s="1053"/>
      <c r="AK34" s="976"/>
      <c r="AL34" s="967"/>
      <c r="AM34" s="967"/>
      <c r="AN34" s="967"/>
      <c r="AO34" s="967"/>
      <c r="AP34" s="967"/>
      <c r="AQ34" s="967"/>
      <c r="AR34" s="967"/>
      <c r="AS34" s="967"/>
      <c r="AT34" s="967"/>
      <c r="AU34" s="967"/>
      <c r="AV34" s="967"/>
      <c r="AW34" s="967"/>
      <c r="AX34" s="967"/>
      <c r="AY34" s="967"/>
      <c r="AZ34" s="1074"/>
      <c r="BA34" s="1074"/>
      <c r="BB34" s="1074"/>
      <c r="BC34" s="1074"/>
      <c r="BD34" s="1074"/>
      <c r="BE34" s="1064"/>
      <c r="BF34" s="1064"/>
      <c r="BG34" s="1064"/>
      <c r="BH34" s="1064"/>
      <c r="BI34" s="1065"/>
      <c r="BJ34" s="203"/>
      <c r="BK34" s="203"/>
      <c r="BL34" s="203"/>
      <c r="BM34" s="203"/>
      <c r="BN34" s="203"/>
      <c r="BO34" s="216"/>
      <c r="BP34" s="216"/>
      <c r="BQ34" s="213">
        <v>28</v>
      </c>
      <c r="BR34" s="214"/>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197"/>
    </row>
    <row r="35" spans="1:131" s="198" customFormat="1" ht="26.25" customHeight="1">
      <c r="A35" s="217">
        <v>8</v>
      </c>
      <c r="B35" s="1069"/>
      <c r="C35" s="1070"/>
      <c r="D35" s="1070"/>
      <c r="E35" s="1070"/>
      <c r="F35" s="1070"/>
      <c r="G35" s="1070"/>
      <c r="H35" s="1070"/>
      <c r="I35" s="1070"/>
      <c r="J35" s="1070"/>
      <c r="K35" s="1070"/>
      <c r="L35" s="1070"/>
      <c r="M35" s="1070"/>
      <c r="N35" s="1070"/>
      <c r="O35" s="1070"/>
      <c r="P35" s="1071"/>
      <c r="Q35" s="1075"/>
      <c r="R35" s="1076"/>
      <c r="S35" s="1076"/>
      <c r="T35" s="1076"/>
      <c r="U35" s="1076"/>
      <c r="V35" s="1076"/>
      <c r="W35" s="1076"/>
      <c r="X35" s="1076"/>
      <c r="Y35" s="1076"/>
      <c r="Z35" s="1076"/>
      <c r="AA35" s="1076"/>
      <c r="AB35" s="1076"/>
      <c r="AC35" s="1076"/>
      <c r="AD35" s="1076"/>
      <c r="AE35" s="1077"/>
      <c r="AF35" s="1051"/>
      <c r="AG35" s="1052"/>
      <c r="AH35" s="1052"/>
      <c r="AI35" s="1052"/>
      <c r="AJ35" s="1053"/>
      <c r="AK35" s="976"/>
      <c r="AL35" s="967"/>
      <c r="AM35" s="967"/>
      <c r="AN35" s="967"/>
      <c r="AO35" s="967"/>
      <c r="AP35" s="967"/>
      <c r="AQ35" s="967"/>
      <c r="AR35" s="967"/>
      <c r="AS35" s="967"/>
      <c r="AT35" s="967"/>
      <c r="AU35" s="967"/>
      <c r="AV35" s="967"/>
      <c r="AW35" s="967"/>
      <c r="AX35" s="967"/>
      <c r="AY35" s="967"/>
      <c r="AZ35" s="1074"/>
      <c r="BA35" s="1074"/>
      <c r="BB35" s="1074"/>
      <c r="BC35" s="1074"/>
      <c r="BD35" s="1074"/>
      <c r="BE35" s="1064"/>
      <c r="BF35" s="1064"/>
      <c r="BG35" s="1064"/>
      <c r="BH35" s="1064"/>
      <c r="BI35" s="1065"/>
      <c r="BJ35" s="203"/>
      <c r="BK35" s="203"/>
      <c r="BL35" s="203"/>
      <c r="BM35" s="203"/>
      <c r="BN35" s="203"/>
      <c r="BO35" s="216"/>
      <c r="BP35" s="216"/>
      <c r="BQ35" s="213">
        <v>29</v>
      </c>
      <c r="BR35" s="214"/>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197"/>
    </row>
    <row r="36" spans="1:131" s="198" customFormat="1" ht="26.25" customHeight="1">
      <c r="A36" s="217">
        <v>9</v>
      </c>
      <c r="B36" s="1069"/>
      <c r="C36" s="1070"/>
      <c r="D36" s="1070"/>
      <c r="E36" s="1070"/>
      <c r="F36" s="1070"/>
      <c r="G36" s="1070"/>
      <c r="H36" s="1070"/>
      <c r="I36" s="1070"/>
      <c r="J36" s="1070"/>
      <c r="K36" s="1070"/>
      <c r="L36" s="1070"/>
      <c r="M36" s="1070"/>
      <c r="N36" s="1070"/>
      <c r="O36" s="1070"/>
      <c r="P36" s="1071"/>
      <c r="Q36" s="1075"/>
      <c r="R36" s="1076"/>
      <c r="S36" s="1076"/>
      <c r="T36" s="1076"/>
      <c r="U36" s="1076"/>
      <c r="V36" s="1076"/>
      <c r="W36" s="1076"/>
      <c r="X36" s="1076"/>
      <c r="Y36" s="1076"/>
      <c r="Z36" s="1076"/>
      <c r="AA36" s="1076"/>
      <c r="AB36" s="1076"/>
      <c r="AC36" s="1076"/>
      <c r="AD36" s="1076"/>
      <c r="AE36" s="1077"/>
      <c r="AF36" s="1051"/>
      <c r="AG36" s="1052"/>
      <c r="AH36" s="1052"/>
      <c r="AI36" s="1052"/>
      <c r="AJ36" s="1053"/>
      <c r="AK36" s="976"/>
      <c r="AL36" s="967"/>
      <c r="AM36" s="967"/>
      <c r="AN36" s="967"/>
      <c r="AO36" s="967"/>
      <c r="AP36" s="967"/>
      <c r="AQ36" s="967"/>
      <c r="AR36" s="967"/>
      <c r="AS36" s="967"/>
      <c r="AT36" s="967"/>
      <c r="AU36" s="967"/>
      <c r="AV36" s="967"/>
      <c r="AW36" s="967"/>
      <c r="AX36" s="967"/>
      <c r="AY36" s="967"/>
      <c r="AZ36" s="1074"/>
      <c r="BA36" s="1074"/>
      <c r="BB36" s="1074"/>
      <c r="BC36" s="1074"/>
      <c r="BD36" s="1074"/>
      <c r="BE36" s="1064"/>
      <c r="BF36" s="1064"/>
      <c r="BG36" s="1064"/>
      <c r="BH36" s="1064"/>
      <c r="BI36" s="1065"/>
      <c r="BJ36" s="203"/>
      <c r="BK36" s="203"/>
      <c r="BL36" s="203"/>
      <c r="BM36" s="203"/>
      <c r="BN36" s="203"/>
      <c r="BO36" s="216"/>
      <c r="BP36" s="216"/>
      <c r="BQ36" s="213">
        <v>30</v>
      </c>
      <c r="BR36" s="214"/>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197"/>
    </row>
    <row r="37" spans="1:131" s="198" customFormat="1" ht="26.25" customHeight="1">
      <c r="A37" s="217">
        <v>10</v>
      </c>
      <c r="B37" s="1069"/>
      <c r="C37" s="1070"/>
      <c r="D37" s="1070"/>
      <c r="E37" s="1070"/>
      <c r="F37" s="1070"/>
      <c r="G37" s="1070"/>
      <c r="H37" s="1070"/>
      <c r="I37" s="1070"/>
      <c r="J37" s="1070"/>
      <c r="K37" s="1070"/>
      <c r="L37" s="1070"/>
      <c r="M37" s="1070"/>
      <c r="N37" s="1070"/>
      <c r="O37" s="1070"/>
      <c r="P37" s="1071"/>
      <c r="Q37" s="1075"/>
      <c r="R37" s="1076"/>
      <c r="S37" s="1076"/>
      <c r="T37" s="1076"/>
      <c r="U37" s="1076"/>
      <c r="V37" s="1076"/>
      <c r="W37" s="1076"/>
      <c r="X37" s="1076"/>
      <c r="Y37" s="1076"/>
      <c r="Z37" s="1076"/>
      <c r="AA37" s="1076"/>
      <c r="AB37" s="1076"/>
      <c r="AC37" s="1076"/>
      <c r="AD37" s="1076"/>
      <c r="AE37" s="1077"/>
      <c r="AF37" s="1051"/>
      <c r="AG37" s="1052"/>
      <c r="AH37" s="1052"/>
      <c r="AI37" s="1052"/>
      <c r="AJ37" s="1053"/>
      <c r="AK37" s="976"/>
      <c r="AL37" s="967"/>
      <c r="AM37" s="967"/>
      <c r="AN37" s="967"/>
      <c r="AO37" s="967"/>
      <c r="AP37" s="967"/>
      <c r="AQ37" s="967"/>
      <c r="AR37" s="967"/>
      <c r="AS37" s="967"/>
      <c r="AT37" s="967"/>
      <c r="AU37" s="967"/>
      <c r="AV37" s="967"/>
      <c r="AW37" s="967"/>
      <c r="AX37" s="967"/>
      <c r="AY37" s="967"/>
      <c r="AZ37" s="1074"/>
      <c r="BA37" s="1074"/>
      <c r="BB37" s="1074"/>
      <c r="BC37" s="1074"/>
      <c r="BD37" s="1074"/>
      <c r="BE37" s="1064"/>
      <c r="BF37" s="1064"/>
      <c r="BG37" s="1064"/>
      <c r="BH37" s="1064"/>
      <c r="BI37" s="1065"/>
      <c r="BJ37" s="203"/>
      <c r="BK37" s="203"/>
      <c r="BL37" s="203"/>
      <c r="BM37" s="203"/>
      <c r="BN37" s="203"/>
      <c r="BO37" s="216"/>
      <c r="BP37" s="216"/>
      <c r="BQ37" s="213">
        <v>31</v>
      </c>
      <c r="BR37" s="214"/>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197"/>
    </row>
    <row r="38" spans="1:131" s="198" customFormat="1" ht="26.25" customHeight="1">
      <c r="A38" s="217">
        <v>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976"/>
      <c r="AL38" s="967"/>
      <c r="AM38" s="967"/>
      <c r="AN38" s="967"/>
      <c r="AO38" s="967"/>
      <c r="AP38" s="967"/>
      <c r="AQ38" s="967"/>
      <c r="AR38" s="967"/>
      <c r="AS38" s="967"/>
      <c r="AT38" s="967"/>
      <c r="AU38" s="967"/>
      <c r="AV38" s="967"/>
      <c r="AW38" s="967"/>
      <c r="AX38" s="967"/>
      <c r="AY38" s="967"/>
      <c r="AZ38" s="1074"/>
      <c r="BA38" s="1074"/>
      <c r="BB38" s="1074"/>
      <c r="BC38" s="1074"/>
      <c r="BD38" s="1074"/>
      <c r="BE38" s="1064"/>
      <c r="BF38" s="1064"/>
      <c r="BG38" s="1064"/>
      <c r="BH38" s="1064"/>
      <c r="BI38" s="1065"/>
      <c r="BJ38" s="203"/>
      <c r="BK38" s="203"/>
      <c r="BL38" s="203"/>
      <c r="BM38" s="203"/>
      <c r="BN38" s="203"/>
      <c r="BO38" s="216"/>
      <c r="BP38" s="216"/>
      <c r="BQ38" s="213">
        <v>32</v>
      </c>
      <c r="BR38" s="214"/>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197"/>
    </row>
    <row r="39" spans="1:131" s="198" customFormat="1" ht="26.25" customHeight="1">
      <c r="A39" s="217">
        <v>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976"/>
      <c r="AL39" s="967"/>
      <c r="AM39" s="967"/>
      <c r="AN39" s="967"/>
      <c r="AO39" s="967"/>
      <c r="AP39" s="967"/>
      <c r="AQ39" s="967"/>
      <c r="AR39" s="967"/>
      <c r="AS39" s="967"/>
      <c r="AT39" s="967"/>
      <c r="AU39" s="967"/>
      <c r="AV39" s="967"/>
      <c r="AW39" s="967"/>
      <c r="AX39" s="967"/>
      <c r="AY39" s="967"/>
      <c r="AZ39" s="1074"/>
      <c r="BA39" s="1074"/>
      <c r="BB39" s="1074"/>
      <c r="BC39" s="1074"/>
      <c r="BD39" s="1074"/>
      <c r="BE39" s="1064"/>
      <c r="BF39" s="1064"/>
      <c r="BG39" s="1064"/>
      <c r="BH39" s="1064"/>
      <c r="BI39" s="1065"/>
      <c r="BJ39" s="203"/>
      <c r="BK39" s="203"/>
      <c r="BL39" s="203"/>
      <c r="BM39" s="203"/>
      <c r="BN39" s="203"/>
      <c r="BO39" s="216"/>
      <c r="BP39" s="216"/>
      <c r="BQ39" s="213">
        <v>33</v>
      </c>
      <c r="BR39" s="214"/>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197"/>
    </row>
    <row r="40" spans="1:131" s="198" customFormat="1" ht="26.25" customHeight="1">
      <c r="A40" s="212">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976"/>
      <c r="AL40" s="967"/>
      <c r="AM40" s="967"/>
      <c r="AN40" s="967"/>
      <c r="AO40" s="967"/>
      <c r="AP40" s="967"/>
      <c r="AQ40" s="967"/>
      <c r="AR40" s="967"/>
      <c r="AS40" s="967"/>
      <c r="AT40" s="967"/>
      <c r="AU40" s="967"/>
      <c r="AV40" s="967"/>
      <c r="AW40" s="967"/>
      <c r="AX40" s="967"/>
      <c r="AY40" s="967"/>
      <c r="AZ40" s="1074"/>
      <c r="BA40" s="1074"/>
      <c r="BB40" s="1074"/>
      <c r="BC40" s="1074"/>
      <c r="BD40" s="1074"/>
      <c r="BE40" s="1064"/>
      <c r="BF40" s="1064"/>
      <c r="BG40" s="1064"/>
      <c r="BH40" s="1064"/>
      <c r="BI40" s="1065"/>
      <c r="BJ40" s="203"/>
      <c r="BK40" s="203"/>
      <c r="BL40" s="203"/>
      <c r="BM40" s="203"/>
      <c r="BN40" s="203"/>
      <c r="BO40" s="216"/>
      <c r="BP40" s="216"/>
      <c r="BQ40" s="213">
        <v>34</v>
      </c>
      <c r="BR40" s="214"/>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197"/>
    </row>
    <row r="41" spans="1:131" s="198" customFormat="1" ht="26.25" customHeight="1">
      <c r="A41" s="212">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976"/>
      <c r="AL41" s="967"/>
      <c r="AM41" s="967"/>
      <c r="AN41" s="967"/>
      <c r="AO41" s="967"/>
      <c r="AP41" s="967"/>
      <c r="AQ41" s="967"/>
      <c r="AR41" s="967"/>
      <c r="AS41" s="967"/>
      <c r="AT41" s="967"/>
      <c r="AU41" s="967"/>
      <c r="AV41" s="967"/>
      <c r="AW41" s="967"/>
      <c r="AX41" s="967"/>
      <c r="AY41" s="967"/>
      <c r="AZ41" s="1074"/>
      <c r="BA41" s="1074"/>
      <c r="BB41" s="1074"/>
      <c r="BC41" s="1074"/>
      <c r="BD41" s="1074"/>
      <c r="BE41" s="1064"/>
      <c r="BF41" s="1064"/>
      <c r="BG41" s="1064"/>
      <c r="BH41" s="1064"/>
      <c r="BI41" s="1065"/>
      <c r="BJ41" s="203"/>
      <c r="BK41" s="203"/>
      <c r="BL41" s="203"/>
      <c r="BM41" s="203"/>
      <c r="BN41" s="203"/>
      <c r="BO41" s="216"/>
      <c r="BP41" s="216"/>
      <c r="BQ41" s="213">
        <v>35</v>
      </c>
      <c r="BR41" s="214"/>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197"/>
    </row>
    <row r="42" spans="1:131" s="198" customFormat="1" ht="26.25" customHeight="1">
      <c r="A42" s="212">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976"/>
      <c r="AL42" s="967"/>
      <c r="AM42" s="967"/>
      <c r="AN42" s="967"/>
      <c r="AO42" s="967"/>
      <c r="AP42" s="967"/>
      <c r="AQ42" s="967"/>
      <c r="AR42" s="967"/>
      <c r="AS42" s="967"/>
      <c r="AT42" s="967"/>
      <c r="AU42" s="967"/>
      <c r="AV42" s="967"/>
      <c r="AW42" s="967"/>
      <c r="AX42" s="967"/>
      <c r="AY42" s="967"/>
      <c r="AZ42" s="1074"/>
      <c r="BA42" s="1074"/>
      <c r="BB42" s="1074"/>
      <c r="BC42" s="1074"/>
      <c r="BD42" s="1074"/>
      <c r="BE42" s="1064"/>
      <c r="BF42" s="1064"/>
      <c r="BG42" s="1064"/>
      <c r="BH42" s="1064"/>
      <c r="BI42" s="1065"/>
      <c r="BJ42" s="203"/>
      <c r="BK42" s="203"/>
      <c r="BL42" s="203"/>
      <c r="BM42" s="203"/>
      <c r="BN42" s="203"/>
      <c r="BO42" s="216"/>
      <c r="BP42" s="216"/>
      <c r="BQ42" s="213">
        <v>36</v>
      </c>
      <c r="BR42" s="214"/>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197"/>
    </row>
    <row r="43" spans="1:131" s="198" customFormat="1" ht="26.25" customHeight="1">
      <c r="A43" s="212">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976"/>
      <c r="AL43" s="967"/>
      <c r="AM43" s="967"/>
      <c r="AN43" s="967"/>
      <c r="AO43" s="967"/>
      <c r="AP43" s="967"/>
      <c r="AQ43" s="967"/>
      <c r="AR43" s="967"/>
      <c r="AS43" s="967"/>
      <c r="AT43" s="967"/>
      <c r="AU43" s="967"/>
      <c r="AV43" s="967"/>
      <c r="AW43" s="967"/>
      <c r="AX43" s="967"/>
      <c r="AY43" s="967"/>
      <c r="AZ43" s="1074"/>
      <c r="BA43" s="1074"/>
      <c r="BB43" s="1074"/>
      <c r="BC43" s="1074"/>
      <c r="BD43" s="1074"/>
      <c r="BE43" s="1064"/>
      <c r="BF43" s="1064"/>
      <c r="BG43" s="1064"/>
      <c r="BH43" s="1064"/>
      <c r="BI43" s="1065"/>
      <c r="BJ43" s="203"/>
      <c r="BK43" s="203"/>
      <c r="BL43" s="203"/>
      <c r="BM43" s="203"/>
      <c r="BN43" s="203"/>
      <c r="BO43" s="216"/>
      <c r="BP43" s="216"/>
      <c r="BQ43" s="213">
        <v>37</v>
      </c>
      <c r="BR43" s="214"/>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197"/>
    </row>
    <row r="44" spans="1:131" s="198" customFormat="1" ht="26.25" customHeight="1">
      <c r="A44" s="212">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976"/>
      <c r="AL44" s="967"/>
      <c r="AM44" s="967"/>
      <c r="AN44" s="967"/>
      <c r="AO44" s="967"/>
      <c r="AP44" s="967"/>
      <c r="AQ44" s="967"/>
      <c r="AR44" s="967"/>
      <c r="AS44" s="967"/>
      <c r="AT44" s="967"/>
      <c r="AU44" s="967"/>
      <c r="AV44" s="967"/>
      <c r="AW44" s="967"/>
      <c r="AX44" s="967"/>
      <c r="AY44" s="967"/>
      <c r="AZ44" s="1074"/>
      <c r="BA44" s="1074"/>
      <c r="BB44" s="1074"/>
      <c r="BC44" s="1074"/>
      <c r="BD44" s="1074"/>
      <c r="BE44" s="1064"/>
      <c r="BF44" s="1064"/>
      <c r="BG44" s="1064"/>
      <c r="BH44" s="1064"/>
      <c r="BI44" s="1065"/>
      <c r="BJ44" s="203"/>
      <c r="BK44" s="203"/>
      <c r="BL44" s="203"/>
      <c r="BM44" s="203"/>
      <c r="BN44" s="203"/>
      <c r="BO44" s="216"/>
      <c r="BP44" s="216"/>
      <c r="BQ44" s="213">
        <v>38</v>
      </c>
      <c r="BR44" s="214"/>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7"/>
    </row>
    <row r="45" spans="1:131" s="198" customFormat="1" ht="26.25" customHeight="1">
      <c r="A45" s="212">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976"/>
      <c r="AL45" s="967"/>
      <c r="AM45" s="967"/>
      <c r="AN45" s="967"/>
      <c r="AO45" s="967"/>
      <c r="AP45" s="967"/>
      <c r="AQ45" s="967"/>
      <c r="AR45" s="967"/>
      <c r="AS45" s="967"/>
      <c r="AT45" s="967"/>
      <c r="AU45" s="967"/>
      <c r="AV45" s="967"/>
      <c r="AW45" s="967"/>
      <c r="AX45" s="967"/>
      <c r="AY45" s="967"/>
      <c r="AZ45" s="1074"/>
      <c r="BA45" s="1074"/>
      <c r="BB45" s="1074"/>
      <c r="BC45" s="1074"/>
      <c r="BD45" s="1074"/>
      <c r="BE45" s="1064"/>
      <c r="BF45" s="1064"/>
      <c r="BG45" s="1064"/>
      <c r="BH45" s="1064"/>
      <c r="BI45" s="1065"/>
      <c r="BJ45" s="203"/>
      <c r="BK45" s="203"/>
      <c r="BL45" s="203"/>
      <c r="BM45" s="203"/>
      <c r="BN45" s="203"/>
      <c r="BO45" s="216"/>
      <c r="BP45" s="216"/>
      <c r="BQ45" s="213">
        <v>39</v>
      </c>
      <c r="BR45" s="214"/>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7"/>
    </row>
    <row r="46" spans="1:131" s="198" customFormat="1" ht="26.25" customHeight="1">
      <c r="A46" s="212">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976"/>
      <c r="AL46" s="967"/>
      <c r="AM46" s="967"/>
      <c r="AN46" s="967"/>
      <c r="AO46" s="967"/>
      <c r="AP46" s="967"/>
      <c r="AQ46" s="967"/>
      <c r="AR46" s="967"/>
      <c r="AS46" s="967"/>
      <c r="AT46" s="967"/>
      <c r="AU46" s="967"/>
      <c r="AV46" s="967"/>
      <c r="AW46" s="967"/>
      <c r="AX46" s="967"/>
      <c r="AY46" s="967"/>
      <c r="AZ46" s="1074"/>
      <c r="BA46" s="1074"/>
      <c r="BB46" s="1074"/>
      <c r="BC46" s="1074"/>
      <c r="BD46" s="1074"/>
      <c r="BE46" s="1064"/>
      <c r="BF46" s="1064"/>
      <c r="BG46" s="1064"/>
      <c r="BH46" s="1064"/>
      <c r="BI46" s="1065"/>
      <c r="BJ46" s="203"/>
      <c r="BK46" s="203"/>
      <c r="BL46" s="203"/>
      <c r="BM46" s="203"/>
      <c r="BN46" s="203"/>
      <c r="BO46" s="216"/>
      <c r="BP46" s="216"/>
      <c r="BQ46" s="213">
        <v>40</v>
      </c>
      <c r="BR46" s="214"/>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7"/>
    </row>
    <row r="47" spans="1:131" s="198" customFormat="1" ht="26.25" customHeight="1">
      <c r="A47" s="212">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976"/>
      <c r="AL47" s="967"/>
      <c r="AM47" s="967"/>
      <c r="AN47" s="967"/>
      <c r="AO47" s="967"/>
      <c r="AP47" s="967"/>
      <c r="AQ47" s="967"/>
      <c r="AR47" s="967"/>
      <c r="AS47" s="967"/>
      <c r="AT47" s="967"/>
      <c r="AU47" s="967"/>
      <c r="AV47" s="967"/>
      <c r="AW47" s="967"/>
      <c r="AX47" s="967"/>
      <c r="AY47" s="967"/>
      <c r="AZ47" s="1074"/>
      <c r="BA47" s="1074"/>
      <c r="BB47" s="1074"/>
      <c r="BC47" s="1074"/>
      <c r="BD47" s="1074"/>
      <c r="BE47" s="1064"/>
      <c r="BF47" s="1064"/>
      <c r="BG47" s="1064"/>
      <c r="BH47" s="1064"/>
      <c r="BI47" s="1065"/>
      <c r="BJ47" s="203"/>
      <c r="BK47" s="203"/>
      <c r="BL47" s="203"/>
      <c r="BM47" s="203"/>
      <c r="BN47" s="203"/>
      <c r="BO47" s="216"/>
      <c r="BP47" s="216"/>
      <c r="BQ47" s="213">
        <v>41</v>
      </c>
      <c r="BR47" s="214"/>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7"/>
    </row>
    <row r="48" spans="1:131" s="198" customFormat="1" ht="26.25" customHeight="1">
      <c r="A48" s="212">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976"/>
      <c r="AL48" s="967"/>
      <c r="AM48" s="967"/>
      <c r="AN48" s="967"/>
      <c r="AO48" s="967"/>
      <c r="AP48" s="967"/>
      <c r="AQ48" s="967"/>
      <c r="AR48" s="967"/>
      <c r="AS48" s="967"/>
      <c r="AT48" s="967"/>
      <c r="AU48" s="967"/>
      <c r="AV48" s="967"/>
      <c r="AW48" s="967"/>
      <c r="AX48" s="967"/>
      <c r="AY48" s="967"/>
      <c r="AZ48" s="1074"/>
      <c r="BA48" s="1074"/>
      <c r="BB48" s="1074"/>
      <c r="BC48" s="1074"/>
      <c r="BD48" s="1074"/>
      <c r="BE48" s="1064"/>
      <c r="BF48" s="1064"/>
      <c r="BG48" s="1064"/>
      <c r="BH48" s="1064"/>
      <c r="BI48" s="1065"/>
      <c r="BJ48" s="203"/>
      <c r="BK48" s="203"/>
      <c r="BL48" s="203"/>
      <c r="BM48" s="203"/>
      <c r="BN48" s="203"/>
      <c r="BO48" s="216"/>
      <c r="BP48" s="216"/>
      <c r="BQ48" s="213">
        <v>42</v>
      </c>
      <c r="BR48" s="214"/>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7"/>
    </row>
    <row r="49" spans="1:131" s="198" customFormat="1" ht="26.25" customHeight="1">
      <c r="A49" s="212">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976"/>
      <c r="AL49" s="967"/>
      <c r="AM49" s="967"/>
      <c r="AN49" s="967"/>
      <c r="AO49" s="967"/>
      <c r="AP49" s="967"/>
      <c r="AQ49" s="967"/>
      <c r="AR49" s="967"/>
      <c r="AS49" s="967"/>
      <c r="AT49" s="967"/>
      <c r="AU49" s="967"/>
      <c r="AV49" s="967"/>
      <c r="AW49" s="967"/>
      <c r="AX49" s="967"/>
      <c r="AY49" s="967"/>
      <c r="AZ49" s="1074"/>
      <c r="BA49" s="1074"/>
      <c r="BB49" s="1074"/>
      <c r="BC49" s="1074"/>
      <c r="BD49" s="1074"/>
      <c r="BE49" s="1064"/>
      <c r="BF49" s="1064"/>
      <c r="BG49" s="1064"/>
      <c r="BH49" s="1064"/>
      <c r="BI49" s="1065"/>
      <c r="BJ49" s="203"/>
      <c r="BK49" s="203"/>
      <c r="BL49" s="203"/>
      <c r="BM49" s="203"/>
      <c r="BN49" s="203"/>
      <c r="BO49" s="216"/>
      <c r="BP49" s="216"/>
      <c r="BQ49" s="213">
        <v>43</v>
      </c>
      <c r="BR49" s="214"/>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7"/>
    </row>
    <row r="50" spans="1:131" s="198" customFormat="1" ht="26.25" customHeight="1">
      <c r="A50" s="212">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03"/>
      <c r="BK50" s="203"/>
      <c r="BL50" s="203"/>
      <c r="BM50" s="203"/>
      <c r="BN50" s="203"/>
      <c r="BO50" s="216"/>
      <c r="BP50" s="216"/>
      <c r="BQ50" s="213">
        <v>44</v>
      </c>
      <c r="BR50" s="214"/>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7"/>
    </row>
    <row r="51" spans="1:131" s="198" customFormat="1" ht="26.25" customHeight="1">
      <c r="A51" s="212">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03"/>
      <c r="BK51" s="203"/>
      <c r="BL51" s="203"/>
      <c r="BM51" s="203"/>
      <c r="BN51" s="203"/>
      <c r="BO51" s="216"/>
      <c r="BP51" s="216"/>
      <c r="BQ51" s="213">
        <v>45</v>
      </c>
      <c r="BR51" s="214"/>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7"/>
    </row>
    <row r="52" spans="1:131" s="198" customFormat="1" ht="26.25" customHeight="1">
      <c r="A52" s="212">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03"/>
      <c r="BK52" s="203"/>
      <c r="BL52" s="203"/>
      <c r="BM52" s="203"/>
      <c r="BN52" s="203"/>
      <c r="BO52" s="216"/>
      <c r="BP52" s="216"/>
      <c r="BQ52" s="213">
        <v>46</v>
      </c>
      <c r="BR52" s="214"/>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7"/>
    </row>
    <row r="53" spans="1:131" s="198" customFormat="1" ht="26.25" customHeight="1">
      <c r="A53" s="212">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03"/>
      <c r="BK53" s="203"/>
      <c r="BL53" s="203"/>
      <c r="BM53" s="203"/>
      <c r="BN53" s="203"/>
      <c r="BO53" s="216"/>
      <c r="BP53" s="216"/>
      <c r="BQ53" s="213">
        <v>47</v>
      </c>
      <c r="BR53" s="214"/>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7"/>
    </row>
    <row r="54" spans="1:131" s="198" customFormat="1" ht="26.25" customHeight="1">
      <c r="A54" s="212">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03"/>
      <c r="BK54" s="203"/>
      <c r="BL54" s="203"/>
      <c r="BM54" s="203"/>
      <c r="BN54" s="203"/>
      <c r="BO54" s="216"/>
      <c r="BP54" s="216"/>
      <c r="BQ54" s="213">
        <v>48</v>
      </c>
      <c r="BR54" s="214"/>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7"/>
    </row>
    <row r="55" spans="1:131" s="198" customFormat="1" ht="26.25" customHeight="1">
      <c r="A55" s="212">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03"/>
      <c r="BK55" s="203"/>
      <c r="BL55" s="203"/>
      <c r="BM55" s="203"/>
      <c r="BN55" s="203"/>
      <c r="BO55" s="216"/>
      <c r="BP55" s="216"/>
      <c r="BQ55" s="213">
        <v>49</v>
      </c>
      <c r="BR55" s="214"/>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7"/>
    </row>
    <row r="56" spans="1:131" s="198" customFormat="1" ht="26.25" customHeight="1">
      <c r="A56" s="212">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03"/>
      <c r="BK56" s="203"/>
      <c r="BL56" s="203"/>
      <c r="BM56" s="203"/>
      <c r="BN56" s="203"/>
      <c r="BO56" s="216"/>
      <c r="BP56" s="216"/>
      <c r="BQ56" s="213">
        <v>50</v>
      </c>
      <c r="BR56" s="214"/>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7"/>
    </row>
    <row r="57" spans="1:131" s="198" customFormat="1" ht="26.25" customHeight="1">
      <c r="A57" s="212">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03"/>
      <c r="BK57" s="203"/>
      <c r="BL57" s="203"/>
      <c r="BM57" s="203"/>
      <c r="BN57" s="203"/>
      <c r="BO57" s="216"/>
      <c r="BP57" s="216"/>
      <c r="BQ57" s="213">
        <v>51</v>
      </c>
      <c r="BR57" s="214"/>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7"/>
    </row>
    <row r="58" spans="1:131" s="198" customFormat="1" ht="26.25" customHeight="1">
      <c r="A58" s="212">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03"/>
      <c r="BK58" s="203"/>
      <c r="BL58" s="203"/>
      <c r="BM58" s="203"/>
      <c r="BN58" s="203"/>
      <c r="BO58" s="216"/>
      <c r="BP58" s="216"/>
      <c r="BQ58" s="213">
        <v>52</v>
      </c>
      <c r="BR58" s="214"/>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7"/>
    </row>
    <row r="59" spans="1:131" s="198" customFormat="1" ht="26.25" customHeight="1">
      <c r="A59" s="212">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03"/>
      <c r="BK59" s="203"/>
      <c r="BL59" s="203"/>
      <c r="BM59" s="203"/>
      <c r="BN59" s="203"/>
      <c r="BO59" s="216"/>
      <c r="BP59" s="216"/>
      <c r="BQ59" s="213">
        <v>53</v>
      </c>
      <c r="BR59" s="214"/>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7"/>
    </row>
    <row r="60" spans="1:131" s="198" customFormat="1" ht="26.25" customHeight="1">
      <c r="A60" s="212">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03"/>
      <c r="BK60" s="203"/>
      <c r="BL60" s="203"/>
      <c r="BM60" s="203"/>
      <c r="BN60" s="203"/>
      <c r="BO60" s="216"/>
      <c r="BP60" s="216"/>
      <c r="BQ60" s="213">
        <v>54</v>
      </c>
      <c r="BR60" s="214"/>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7"/>
    </row>
    <row r="61" spans="1:131" s="198" customFormat="1" ht="26.25" customHeight="1" thickBot="1">
      <c r="A61" s="212">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03"/>
      <c r="BK61" s="203"/>
      <c r="BL61" s="203"/>
      <c r="BM61" s="203"/>
      <c r="BN61" s="203"/>
      <c r="BO61" s="216"/>
      <c r="BP61" s="216"/>
      <c r="BQ61" s="213">
        <v>55</v>
      </c>
      <c r="BR61" s="214"/>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7"/>
    </row>
    <row r="62" spans="1:131" s="198" customFormat="1" ht="26.25" customHeight="1">
      <c r="A62" s="212">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378</v>
      </c>
      <c r="BK62" s="1067"/>
      <c r="BL62" s="1067"/>
      <c r="BM62" s="1067"/>
      <c r="BN62" s="1068"/>
      <c r="BO62" s="216"/>
      <c r="BP62" s="216"/>
      <c r="BQ62" s="213">
        <v>56</v>
      </c>
      <c r="BR62" s="214"/>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7"/>
    </row>
    <row r="63" spans="1:131" s="198" customFormat="1" ht="26.25" customHeight="1" thickBot="1">
      <c r="A63" s="215" t="s">
        <v>363</v>
      </c>
      <c r="B63" s="940" t="s">
        <v>379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60"/>
      <c r="AF63" s="1061">
        <v>1124</v>
      </c>
      <c r="AG63" s="955"/>
      <c r="AH63" s="955"/>
      <c r="AI63" s="955"/>
      <c r="AJ63" s="1062"/>
      <c r="AK63" s="1063"/>
      <c r="AL63" s="959"/>
      <c r="AM63" s="959"/>
      <c r="AN63" s="959"/>
      <c r="AO63" s="959"/>
      <c r="AP63" s="955" t="s">
        <v>527</v>
      </c>
      <c r="AQ63" s="955"/>
      <c r="AR63" s="955"/>
      <c r="AS63" s="955"/>
      <c r="AT63" s="955"/>
      <c r="AU63" s="955" t="s">
        <v>529</v>
      </c>
      <c r="AV63" s="955"/>
      <c r="AW63" s="955"/>
      <c r="AX63" s="955"/>
      <c r="AY63" s="955"/>
      <c r="AZ63" s="1057"/>
      <c r="BA63" s="1057"/>
      <c r="BB63" s="1057"/>
      <c r="BC63" s="1057"/>
      <c r="BD63" s="1057"/>
      <c r="BE63" s="956"/>
      <c r="BF63" s="956"/>
      <c r="BG63" s="956"/>
      <c r="BH63" s="956"/>
      <c r="BI63" s="957"/>
      <c r="BJ63" s="1058" t="s">
        <v>108</v>
      </c>
      <c r="BK63" s="947"/>
      <c r="BL63" s="947"/>
      <c r="BM63" s="947"/>
      <c r="BN63" s="1059"/>
      <c r="BO63" s="216"/>
      <c r="BP63" s="216"/>
      <c r="BQ63" s="213">
        <v>57</v>
      </c>
      <c r="BR63" s="214"/>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7"/>
    </row>
    <row r="66" spans="1:131" s="198" customFormat="1" ht="26.25" customHeight="1">
      <c r="A66" s="1027" t="s">
        <v>381</v>
      </c>
      <c r="B66" s="1028"/>
      <c r="C66" s="1028"/>
      <c r="D66" s="1028"/>
      <c r="E66" s="1028"/>
      <c r="F66" s="1028"/>
      <c r="G66" s="1028"/>
      <c r="H66" s="1028"/>
      <c r="I66" s="1028"/>
      <c r="J66" s="1028"/>
      <c r="K66" s="1028"/>
      <c r="L66" s="1028"/>
      <c r="M66" s="1028"/>
      <c r="N66" s="1028"/>
      <c r="O66" s="1028"/>
      <c r="P66" s="1029"/>
      <c r="Q66" s="1033" t="s">
        <v>367</v>
      </c>
      <c r="R66" s="1034"/>
      <c r="S66" s="1034"/>
      <c r="T66" s="1034"/>
      <c r="U66" s="1035"/>
      <c r="V66" s="1033" t="s">
        <v>368</v>
      </c>
      <c r="W66" s="1034"/>
      <c r="X66" s="1034"/>
      <c r="Y66" s="1034"/>
      <c r="Z66" s="1035"/>
      <c r="AA66" s="1033" t="s">
        <v>369</v>
      </c>
      <c r="AB66" s="1034"/>
      <c r="AC66" s="1034"/>
      <c r="AD66" s="1034"/>
      <c r="AE66" s="1035"/>
      <c r="AF66" s="1039" t="s">
        <v>370</v>
      </c>
      <c r="AG66" s="1040"/>
      <c r="AH66" s="1040"/>
      <c r="AI66" s="1040"/>
      <c r="AJ66" s="1041"/>
      <c r="AK66" s="1033" t="s">
        <v>371</v>
      </c>
      <c r="AL66" s="1028"/>
      <c r="AM66" s="1028"/>
      <c r="AN66" s="1028"/>
      <c r="AO66" s="1029"/>
      <c r="AP66" s="1033" t="s">
        <v>372</v>
      </c>
      <c r="AQ66" s="1034"/>
      <c r="AR66" s="1034"/>
      <c r="AS66" s="1034"/>
      <c r="AT66" s="1035"/>
      <c r="AU66" s="1033" t="s">
        <v>382</v>
      </c>
      <c r="AV66" s="1034"/>
      <c r="AW66" s="1034"/>
      <c r="AX66" s="1034"/>
      <c r="AY66" s="1035"/>
      <c r="AZ66" s="1033" t="s">
        <v>351</v>
      </c>
      <c r="BA66" s="1034"/>
      <c r="BB66" s="1034"/>
      <c r="BC66" s="1034"/>
      <c r="BD66" s="1049"/>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1017" t="s">
        <v>530</v>
      </c>
      <c r="C68" s="1018"/>
      <c r="D68" s="1018"/>
      <c r="E68" s="1018"/>
      <c r="F68" s="1018"/>
      <c r="G68" s="1018"/>
      <c r="H68" s="1018"/>
      <c r="I68" s="1018"/>
      <c r="J68" s="1018"/>
      <c r="K68" s="1018"/>
      <c r="L68" s="1018"/>
      <c r="M68" s="1018"/>
      <c r="N68" s="1018"/>
      <c r="O68" s="1018"/>
      <c r="P68" s="1019"/>
      <c r="Q68" s="1020">
        <v>8532</v>
      </c>
      <c r="R68" s="1013"/>
      <c r="S68" s="1013"/>
      <c r="T68" s="1013"/>
      <c r="U68" s="1013"/>
      <c r="V68" s="1013">
        <v>8084</v>
      </c>
      <c r="W68" s="1013"/>
      <c r="X68" s="1013"/>
      <c r="Y68" s="1013"/>
      <c r="Z68" s="1013"/>
      <c r="AA68" s="1013">
        <v>448</v>
      </c>
      <c r="AB68" s="1013"/>
      <c r="AC68" s="1013"/>
      <c r="AD68" s="1013"/>
      <c r="AE68" s="1013"/>
      <c r="AF68" s="1013">
        <v>448</v>
      </c>
      <c r="AG68" s="1013"/>
      <c r="AH68" s="1013"/>
      <c r="AI68" s="1013"/>
      <c r="AJ68" s="1013"/>
      <c r="AK68" s="1013">
        <v>227</v>
      </c>
      <c r="AL68" s="1013"/>
      <c r="AM68" s="1013"/>
      <c r="AN68" s="1013"/>
      <c r="AO68" s="1013"/>
      <c r="AP68" s="1013">
        <v>4384</v>
      </c>
      <c r="AQ68" s="1013"/>
      <c r="AR68" s="1013"/>
      <c r="AS68" s="1013"/>
      <c r="AT68" s="1013"/>
      <c r="AU68" s="1014">
        <v>189</v>
      </c>
      <c r="AV68" s="1014"/>
      <c r="AW68" s="1014"/>
      <c r="AX68" s="1014"/>
      <c r="AY68" s="1014"/>
      <c r="AZ68" s="1015"/>
      <c r="BA68" s="1015"/>
      <c r="BB68" s="1015"/>
      <c r="BC68" s="1015"/>
      <c r="BD68" s="1016"/>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90" t="s">
        <v>531</v>
      </c>
      <c r="C69" s="991"/>
      <c r="D69" s="991"/>
      <c r="E69" s="991"/>
      <c r="F69" s="991"/>
      <c r="G69" s="991"/>
      <c r="H69" s="991"/>
      <c r="I69" s="991"/>
      <c r="J69" s="991"/>
      <c r="K69" s="991"/>
      <c r="L69" s="991"/>
      <c r="M69" s="991"/>
      <c r="N69" s="991"/>
      <c r="O69" s="991"/>
      <c r="P69" s="992"/>
      <c r="Q69" s="1007">
        <v>118824</v>
      </c>
      <c r="R69" s="1008"/>
      <c r="S69" s="1008"/>
      <c r="T69" s="1008"/>
      <c r="U69" s="1008"/>
      <c r="V69" s="1003">
        <v>114032</v>
      </c>
      <c r="W69" s="1003"/>
      <c r="X69" s="1003"/>
      <c r="Y69" s="1003"/>
      <c r="Z69" s="1003"/>
      <c r="AA69" s="1003">
        <v>4792</v>
      </c>
      <c r="AB69" s="1003"/>
      <c r="AC69" s="1003"/>
      <c r="AD69" s="1003"/>
      <c r="AE69" s="1003"/>
      <c r="AF69" s="1008">
        <v>24731</v>
      </c>
      <c r="AG69" s="1008"/>
      <c r="AH69" s="1008"/>
      <c r="AI69" s="1008"/>
      <c r="AJ69" s="1008"/>
      <c r="AK69" s="1009" t="s">
        <v>532</v>
      </c>
      <c r="AL69" s="1009"/>
      <c r="AM69" s="1009"/>
      <c r="AN69" s="1009"/>
      <c r="AO69" s="1009"/>
      <c r="AP69" s="1009" t="s">
        <v>532</v>
      </c>
      <c r="AQ69" s="1009"/>
      <c r="AR69" s="1009"/>
      <c r="AS69" s="1009"/>
      <c r="AT69" s="1009"/>
      <c r="AU69" s="1009" t="s">
        <v>473</v>
      </c>
      <c r="AV69" s="1009"/>
      <c r="AW69" s="1009"/>
      <c r="AX69" s="1009"/>
      <c r="AY69" s="1009"/>
      <c r="AZ69" s="1010" t="s">
        <v>533</v>
      </c>
      <c r="BA69" s="1011"/>
      <c r="BB69" s="1011"/>
      <c r="BC69" s="1011"/>
      <c r="BD69" s="1012"/>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90" t="s">
        <v>534</v>
      </c>
      <c r="C70" s="991"/>
      <c r="D70" s="991"/>
      <c r="E70" s="991"/>
      <c r="F70" s="991"/>
      <c r="G70" s="991"/>
      <c r="H70" s="991"/>
      <c r="I70" s="991"/>
      <c r="J70" s="991"/>
      <c r="K70" s="991"/>
      <c r="L70" s="991"/>
      <c r="M70" s="991"/>
      <c r="N70" s="991"/>
      <c r="O70" s="991"/>
      <c r="P70" s="992"/>
      <c r="Q70" s="1007">
        <v>1059</v>
      </c>
      <c r="R70" s="1008"/>
      <c r="S70" s="1008"/>
      <c r="T70" s="1008"/>
      <c r="U70" s="1008"/>
      <c r="V70" s="1003">
        <v>952</v>
      </c>
      <c r="W70" s="1003"/>
      <c r="X70" s="1003"/>
      <c r="Y70" s="1003"/>
      <c r="Z70" s="1003"/>
      <c r="AA70" s="1003">
        <v>107</v>
      </c>
      <c r="AB70" s="1003"/>
      <c r="AC70" s="1003"/>
      <c r="AD70" s="1003"/>
      <c r="AE70" s="1003"/>
      <c r="AF70" s="1008">
        <v>107</v>
      </c>
      <c r="AG70" s="1008"/>
      <c r="AH70" s="1008"/>
      <c r="AI70" s="1008"/>
      <c r="AJ70" s="1008"/>
      <c r="AK70" s="1009" t="s">
        <v>532</v>
      </c>
      <c r="AL70" s="1009"/>
      <c r="AM70" s="1009"/>
      <c r="AN70" s="1009"/>
      <c r="AO70" s="1009"/>
      <c r="AP70" s="1003">
        <v>907</v>
      </c>
      <c r="AQ70" s="1003"/>
      <c r="AR70" s="1003"/>
      <c r="AS70" s="1003"/>
      <c r="AT70" s="1003"/>
      <c r="AU70" s="997">
        <v>82</v>
      </c>
      <c r="AV70" s="998"/>
      <c r="AW70" s="998"/>
      <c r="AX70" s="998"/>
      <c r="AY70" s="999"/>
      <c r="AZ70" s="1004"/>
      <c r="BA70" s="1005"/>
      <c r="BB70" s="1005"/>
      <c r="BC70" s="1005"/>
      <c r="BD70" s="1006"/>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90" t="s">
        <v>535</v>
      </c>
      <c r="C71" s="991"/>
      <c r="D71" s="991"/>
      <c r="E71" s="991"/>
      <c r="F71" s="991"/>
      <c r="G71" s="991"/>
      <c r="H71" s="991"/>
      <c r="I71" s="991"/>
      <c r="J71" s="991"/>
      <c r="K71" s="991"/>
      <c r="L71" s="991"/>
      <c r="M71" s="991"/>
      <c r="N71" s="991"/>
      <c r="O71" s="991"/>
      <c r="P71" s="992"/>
      <c r="Q71" s="993">
        <v>73350</v>
      </c>
      <c r="R71" s="994"/>
      <c r="S71" s="994"/>
      <c r="T71" s="994"/>
      <c r="U71" s="995"/>
      <c r="V71" s="984">
        <v>69622</v>
      </c>
      <c r="W71" s="982"/>
      <c r="X71" s="982"/>
      <c r="Y71" s="982"/>
      <c r="Z71" s="983"/>
      <c r="AA71" s="984">
        <v>3728</v>
      </c>
      <c r="AB71" s="982"/>
      <c r="AC71" s="982"/>
      <c r="AD71" s="982"/>
      <c r="AE71" s="983"/>
      <c r="AF71" s="996">
        <v>3728</v>
      </c>
      <c r="AG71" s="994"/>
      <c r="AH71" s="994"/>
      <c r="AI71" s="994"/>
      <c r="AJ71" s="995"/>
      <c r="AK71" s="984">
        <v>3000</v>
      </c>
      <c r="AL71" s="982"/>
      <c r="AM71" s="982"/>
      <c r="AN71" s="982"/>
      <c r="AO71" s="983"/>
      <c r="AP71" s="984">
        <v>33943</v>
      </c>
      <c r="AQ71" s="982"/>
      <c r="AR71" s="982"/>
      <c r="AS71" s="982"/>
      <c r="AT71" s="983"/>
      <c r="AU71" s="997">
        <v>747</v>
      </c>
      <c r="AV71" s="998"/>
      <c r="AW71" s="998"/>
      <c r="AX71" s="998"/>
      <c r="AY71" s="999"/>
      <c r="AZ71" s="1000"/>
      <c r="BA71" s="1001"/>
      <c r="BB71" s="1001"/>
      <c r="BC71" s="1001"/>
      <c r="BD71" s="1002"/>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8" t="s">
        <v>536</v>
      </c>
      <c r="C72" s="979"/>
      <c r="D72" s="979"/>
      <c r="E72" s="979"/>
      <c r="F72" s="979"/>
      <c r="G72" s="979"/>
      <c r="H72" s="979"/>
      <c r="I72" s="979"/>
      <c r="J72" s="979"/>
      <c r="K72" s="979"/>
      <c r="L72" s="979"/>
      <c r="M72" s="979"/>
      <c r="N72" s="979"/>
      <c r="O72" s="979"/>
      <c r="P72" s="980"/>
      <c r="Q72" s="981">
        <v>4796</v>
      </c>
      <c r="R72" s="982"/>
      <c r="S72" s="982"/>
      <c r="T72" s="982"/>
      <c r="U72" s="983"/>
      <c r="V72" s="984">
        <v>4735</v>
      </c>
      <c r="W72" s="982"/>
      <c r="X72" s="982"/>
      <c r="Y72" s="982"/>
      <c r="Z72" s="983"/>
      <c r="AA72" s="984">
        <v>61</v>
      </c>
      <c r="AB72" s="982"/>
      <c r="AC72" s="982"/>
      <c r="AD72" s="982"/>
      <c r="AE72" s="983"/>
      <c r="AF72" s="984">
        <v>61</v>
      </c>
      <c r="AG72" s="982"/>
      <c r="AH72" s="982"/>
      <c r="AI72" s="982"/>
      <c r="AJ72" s="983"/>
      <c r="AK72" s="984">
        <v>769</v>
      </c>
      <c r="AL72" s="982"/>
      <c r="AM72" s="982"/>
      <c r="AN72" s="982"/>
      <c r="AO72" s="983"/>
      <c r="AP72" s="985" t="s">
        <v>532</v>
      </c>
      <c r="AQ72" s="986"/>
      <c r="AR72" s="986"/>
      <c r="AS72" s="986"/>
      <c r="AT72" s="987"/>
      <c r="AU72" s="985" t="s">
        <v>473</v>
      </c>
      <c r="AV72" s="986"/>
      <c r="AW72" s="986"/>
      <c r="AX72" s="986"/>
      <c r="AY72" s="987"/>
      <c r="AZ72" s="988"/>
      <c r="BA72" s="988"/>
      <c r="BB72" s="988"/>
      <c r="BC72" s="988"/>
      <c r="BD72" s="98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8" t="s">
        <v>537</v>
      </c>
      <c r="C73" s="979"/>
      <c r="D73" s="979"/>
      <c r="E73" s="979"/>
      <c r="F73" s="979"/>
      <c r="G73" s="979"/>
      <c r="H73" s="979"/>
      <c r="I73" s="979"/>
      <c r="J73" s="979"/>
      <c r="K73" s="979"/>
      <c r="L73" s="979"/>
      <c r="M73" s="979"/>
      <c r="N73" s="979"/>
      <c r="O73" s="979"/>
      <c r="P73" s="980"/>
      <c r="Q73" s="981">
        <v>1269458</v>
      </c>
      <c r="R73" s="982"/>
      <c r="S73" s="982"/>
      <c r="T73" s="982"/>
      <c r="U73" s="983"/>
      <c r="V73" s="984">
        <v>1236628</v>
      </c>
      <c r="W73" s="982"/>
      <c r="X73" s="982"/>
      <c r="Y73" s="982"/>
      <c r="Z73" s="983"/>
      <c r="AA73" s="984">
        <v>32831</v>
      </c>
      <c r="AB73" s="982"/>
      <c r="AC73" s="982"/>
      <c r="AD73" s="982"/>
      <c r="AE73" s="983"/>
      <c r="AF73" s="984">
        <v>32831</v>
      </c>
      <c r="AG73" s="982"/>
      <c r="AH73" s="982"/>
      <c r="AI73" s="982"/>
      <c r="AJ73" s="983"/>
      <c r="AK73" s="984">
        <v>10482</v>
      </c>
      <c r="AL73" s="982"/>
      <c r="AM73" s="982"/>
      <c r="AN73" s="982"/>
      <c r="AO73" s="983"/>
      <c r="AP73" s="985" t="s">
        <v>532</v>
      </c>
      <c r="AQ73" s="986"/>
      <c r="AR73" s="986"/>
      <c r="AS73" s="986"/>
      <c r="AT73" s="987"/>
      <c r="AU73" s="985" t="s">
        <v>473</v>
      </c>
      <c r="AV73" s="986"/>
      <c r="AW73" s="986"/>
      <c r="AX73" s="986"/>
      <c r="AY73" s="987"/>
      <c r="AZ73" s="988"/>
      <c r="BA73" s="988"/>
      <c r="BB73" s="988"/>
      <c r="BC73" s="988"/>
      <c r="BD73" s="98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363</v>
      </c>
      <c r="B88" s="940" t="s">
        <v>383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SUM(AF68:AJ73)</f>
        <v>61906</v>
      </c>
      <c r="AG88" s="955"/>
      <c r="AH88" s="955"/>
      <c r="AI88" s="955"/>
      <c r="AJ88" s="955"/>
      <c r="AK88" s="959"/>
      <c r="AL88" s="959"/>
      <c r="AM88" s="959"/>
      <c r="AN88" s="959"/>
      <c r="AO88" s="959"/>
      <c r="AP88" s="955">
        <f t="shared" ref="AP88" si="3">SUM(AP68:AT73)</f>
        <v>39234</v>
      </c>
      <c r="AQ88" s="955"/>
      <c r="AR88" s="955"/>
      <c r="AS88" s="955"/>
      <c r="AT88" s="955"/>
      <c r="AU88" s="955">
        <f t="shared" ref="AU88" si="4">SUM(AU68:AY73)</f>
        <v>1018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384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SUM(CR7:CV9)</f>
        <v>500</v>
      </c>
      <c r="CS102" s="947"/>
      <c r="CT102" s="947"/>
      <c r="CU102" s="947"/>
      <c r="CV102" s="948"/>
      <c r="CW102" s="946">
        <v>389</v>
      </c>
      <c r="CX102" s="947"/>
      <c r="CY102" s="947"/>
      <c r="CZ102" s="947"/>
      <c r="DA102" s="948"/>
      <c r="DB102" s="946" t="s">
        <v>529</v>
      </c>
      <c r="DC102" s="947"/>
      <c r="DD102" s="947"/>
      <c r="DE102" s="947"/>
      <c r="DF102" s="948"/>
      <c r="DG102" s="946" t="s">
        <v>529</v>
      </c>
      <c r="DH102" s="947"/>
      <c r="DI102" s="947"/>
      <c r="DJ102" s="947"/>
      <c r="DK102" s="948"/>
      <c r="DL102" s="946" t="s">
        <v>529</v>
      </c>
      <c r="DM102" s="947"/>
      <c r="DN102" s="947"/>
      <c r="DO102" s="947"/>
      <c r="DP102" s="948"/>
      <c r="DQ102" s="946" t="s">
        <v>541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389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392</v>
      </c>
      <c r="AB109" s="888"/>
      <c r="AC109" s="888"/>
      <c r="AD109" s="888"/>
      <c r="AE109" s="889"/>
      <c r="AF109" s="890" t="s">
        <v>284</v>
      </c>
      <c r="AG109" s="888"/>
      <c r="AH109" s="888"/>
      <c r="AI109" s="888"/>
      <c r="AJ109" s="889"/>
      <c r="AK109" s="890" t="s">
        <v>283</v>
      </c>
      <c r="AL109" s="888"/>
      <c r="AM109" s="888"/>
      <c r="AN109" s="888"/>
      <c r="AO109" s="889"/>
      <c r="AP109" s="890" t="s">
        <v>393</v>
      </c>
      <c r="AQ109" s="888"/>
      <c r="AR109" s="888"/>
      <c r="AS109" s="888"/>
      <c r="AT109" s="919"/>
      <c r="AU109" s="887" t="s">
        <v>391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392</v>
      </c>
      <c r="BR109" s="888"/>
      <c r="BS109" s="888"/>
      <c r="BT109" s="888"/>
      <c r="BU109" s="889"/>
      <c r="BV109" s="890" t="s">
        <v>284</v>
      </c>
      <c r="BW109" s="888"/>
      <c r="BX109" s="888"/>
      <c r="BY109" s="888"/>
      <c r="BZ109" s="889"/>
      <c r="CA109" s="890" t="s">
        <v>283</v>
      </c>
      <c r="CB109" s="888"/>
      <c r="CC109" s="888"/>
      <c r="CD109" s="888"/>
      <c r="CE109" s="889"/>
      <c r="CF109" s="928" t="s">
        <v>393</v>
      </c>
      <c r="CG109" s="928"/>
      <c r="CH109" s="928"/>
      <c r="CI109" s="928"/>
      <c r="CJ109" s="928"/>
      <c r="CK109" s="890" t="s">
        <v>394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392</v>
      </c>
      <c r="DH109" s="888"/>
      <c r="DI109" s="888"/>
      <c r="DJ109" s="888"/>
      <c r="DK109" s="889"/>
      <c r="DL109" s="890" t="s">
        <v>284</v>
      </c>
      <c r="DM109" s="888"/>
      <c r="DN109" s="888"/>
      <c r="DO109" s="888"/>
      <c r="DP109" s="889"/>
      <c r="DQ109" s="890" t="s">
        <v>283</v>
      </c>
      <c r="DR109" s="888"/>
      <c r="DS109" s="888"/>
      <c r="DT109" s="888"/>
      <c r="DU109" s="889"/>
      <c r="DV109" s="890" t="s">
        <v>393</v>
      </c>
      <c r="DW109" s="888"/>
      <c r="DX109" s="888"/>
      <c r="DY109" s="888"/>
      <c r="DZ109" s="919"/>
    </row>
    <row r="110" spans="1:131" s="197" customFormat="1" ht="26.25" customHeight="1">
      <c r="A110" s="757" t="s">
        <v>395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1470171</v>
      </c>
      <c r="AB110" s="873"/>
      <c r="AC110" s="873"/>
      <c r="AD110" s="873"/>
      <c r="AE110" s="874"/>
      <c r="AF110" s="875">
        <v>1470171</v>
      </c>
      <c r="AG110" s="873"/>
      <c r="AH110" s="873"/>
      <c r="AI110" s="873"/>
      <c r="AJ110" s="874"/>
      <c r="AK110" s="875">
        <v>1383495</v>
      </c>
      <c r="AL110" s="873"/>
      <c r="AM110" s="873"/>
      <c r="AN110" s="873"/>
      <c r="AO110" s="874"/>
      <c r="AP110" s="876">
        <v>1.7</v>
      </c>
      <c r="AQ110" s="877"/>
      <c r="AR110" s="877"/>
      <c r="AS110" s="877"/>
      <c r="AT110" s="878"/>
      <c r="AU110" s="920" t="s">
        <v>60</v>
      </c>
      <c r="AV110" s="921"/>
      <c r="AW110" s="921"/>
      <c r="AX110" s="921"/>
      <c r="AY110" s="922"/>
      <c r="AZ110" s="816" t="s">
        <v>396</v>
      </c>
      <c r="BA110" s="758"/>
      <c r="BB110" s="758"/>
      <c r="BC110" s="758"/>
      <c r="BD110" s="758"/>
      <c r="BE110" s="758"/>
      <c r="BF110" s="758"/>
      <c r="BG110" s="758"/>
      <c r="BH110" s="758"/>
      <c r="BI110" s="758"/>
      <c r="BJ110" s="758"/>
      <c r="BK110" s="758"/>
      <c r="BL110" s="758"/>
      <c r="BM110" s="758"/>
      <c r="BN110" s="758"/>
      <c r="BO110" s="758"/>
      <c r="BP110" s="759"/>
      <c r="BQ110" s="799">
        <v>5418790</v>
      </c>
      <c r="BR110" s="800"/>
      <c r="BS110" s="800"/>
      <c r="BT110" s="800"/>
      <c r="BU110" s="800"/>
      <c r="BV110" s="800">
        <v>4132036</v>
      </c>
      <c r="BW110" s="800"/>
      <c r="BX110" s="800"/>
      <c r="BY110" s="800"/>
      <c r="BZ110" s="800"/>
      <c r="CA110" s="800">
        <v>2766511</v>
      </c>
      <c r="CB110" s="800"/>
      <c r="CC110" s="800"/>
      <c r="CD110" s="800"/>
      <c r="CE110" s="800"/>
      <c r="CF110" s="861">
        <v>3.5</v>
      </c>
      <c r="CG110" s="862"/>
      <c r="CH110" s="862"/>
      <c r="CI110" s="862"/>
      <c r="CJ110" s="862"/>
      <c r="CK110" s="916" t="s">
        <v>397</v>
      </c>
      <c r="CL110" s="864"/>
      <c r="CM110" s="869" t="s">
        <v>398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399</v>
      </c>
      <c r="DH110" s="800"/>
      <c r="DI110" s="800"/>
      <c r="DJ110" s="800"/>
      <c r="DK110" s="800"/>
      <c r="DL110" s="800" t="s">
        <v>399</v>
      </c>
      <c r="DM110" s="800"/>
      <c r="DN110" s="800"/>
      <c r="DO110" s="800"/>
      <c r="DP110" s="800"/>
      <c r="DQ110" s="800" t="s">
        <v>399</v>
      </c>
      <c r="DR110" s="800"/>
      <c r="DS110" s="800"/>
      <c r="DT110" s="800"/>
      <c r="DU110" s="800"/>
      <c r="DV110" s="801" t="s">
        <v>399</v>
      </c>
      <c r="DW110" s="801"/>
      <c r="DX110" s="801"/>
      <c r="DY110" s="801"/>
      <c r="DZ110" s="802"/>
    </row>
    <row r="111" spans="1:131" s="197" customFormat="1" ht="26.25" customHeight="1">
      <c r="A111" s="778" t="s">
        <v>400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399</v>
      </c>
      <c r="AB111" s="909"/>
      <c r="AC111" s="909"/>
      <c r="AD111" s="909"/>
      <c r="AE111" s="910"/>
      <c r="AF111" s="911" t="s">
        <v>399</v>
      </c>
      <c r="AG111" s="909"/>
      <c r="AH111" s="909"/>
      <c r="AI111" s="909"/>
      <c r="AJ111" s="910"/>
      <c r="AK111" s="911" t="s">
        <v>399</v>
      </c>
      <c r="AL111" s="909"/>
      <c r="AM111" s="909"/>
      <c r="AN111" s="909"/>
      <c r="AO111" s="910"/>
      <c r="AP111" s="912" t="s">
        <v>399</v>
      </c>
      <c r="AQ111" s="913"/>
      <c r="AR111" s="913"/>
      <c r="AS111" s="913"/>
      <c r="AT111" s="914"/>
      <c r="AU111" s="923"/>
      <c r="AV111" s="924"/>
      <c r="AW111" s="924"/>
      <c r="AX111" s="924"/>
      <c r="AY111" s="925"/>
      <c r="AZ111" s="767" t="s">
        <v>401</v>
      </c>
      <c r="BA111" s="768"/>
      <c r="BB111" s="768"/>
      <c r="BC111" s="768"/>
      <c r="BD111" s="768"/>
      <c r="BE111" s="768"/>
      <c r="BF111" s="768"/>
      <c r="BG111" s="768"/>
      <c r="BH111" s="768"/>
      <c r="BI111" s="768"/>
      <c r="BJ111" s="768"/>
      <c r="BK111" s="768"/>
      <c r="BL111" s="768"/>
      <c r="BM111" s="768"/>
      <c r="BN111" s="768"/>
      <c r="BO111" s="768"/>
      <c r="BP111" s="769"/>
      <c r="BQ111" s="770">
        <v>5702974</v>
      </c>
      <c r="BR111" s="771"/>
      <c r="BS111" s="771"/>
      <c r="BT111" s="771"/>
      <c r="BU111" s="771"/>
      <c r="BV111" s="771">
        <v>5962825</v>
      </c>
      <c r="BW111" s="771"/>
      <c r="BX111" s="771"/>
      <c r="BY111" s="771"/>
      <c r="BZ111" s="771"/>
      <c r="CA111" s="771">
        <v>5266160</v>
      </c>
      <c r="CB111" s="771"/>
      <c r="CC111" s="771"/>
      <c r="CD111" s="771"/>
      <c r="CE111" s="771"/>
      <c r="CF111" s="848">
        <v>6.6</v>
      </c>
      <c r="CG111" s="849"/>
      <c r="CH111" s="849"/>
      <c r="CI111" s="849"/>
      <c r="CJ111" s="849"/>
      <c r="CK111" s="917"/>
      <c r="CL111" s="866"/>
      <c r="CM111" s="803" t="s">
        <v>402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403</v>
      </c>
      <c r="DH111" s="771"/>
      <c r="DI111" s="771"/>
      <c r="DJ111" s="771"/>
      <c r="DK111" s="771"/>
      <c r="DL111" s="771" t="s">
        <v>403</v>
      </c>
      <c r="DM111" s="771"/>
      <c r="DN111" s="771"/>
      <c r="DO111" s="771"/>
      <c r="DP111" s="771"/>
      <c r="DQ111" s="771" t="s">
        <v>403</v>
      </c>
      <c r="DR111" s="771"/>
      <c r="DS111" s="771"/>
      <c r="DT111" s="771"/>
      <c r="DU111" s="771"/>
      <c r="DV111" s="823" t="s">
        <v>403</v>
      </c>
      <c r="DW111" s="823"/>
      <c r="DX111" s="823"/>
      <c r="DY111" s="823"/>
      <c r="DZ111" s="824"/>
    </row>
    <row r="112" spans="1:131" s="197" customFormat="1" ht="26.25" customHeight="1">
      <c r="A112" s="902" t="s">
        <v>404</v>
      </c>
      <c r="B112" s="903"/>
      <c r="C112" s="768" t="s">
        <v>405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403</v>
      </c>
      <c r="AB112" s="784"/>
      <c r="AC112" s="784"/>
      <c r="AD112" s="784"/>
      <c r="AE112" s="785"/>
      <c r="AF112" s="786" t="s">
        <v>403</v>
      </c>
      <c r="AG112" s="784"/>
      <c r="AH112" s="784"/>
      <c r="AI112" s="784"/>
      <c r="AJ112" s="785"/>
      <c r="AK112" s="786" t="s">
        <v>403</v>
      </c>
      <c r="AL112" s="784"/>
      <c r="AM112" s="784"/>
      <c r="AN112" s="784"/>
      <c r="AO112" s="785"/>
      <c r="AP112" s="754" t="s">
        <v>403</v>
      </c>
      <c r="AQ112" s="755"/>
      <c r="AR112" s="755"/>
      <c r="AS112" s="755"/>
      <c r="AT112" s="756"/>
      <c r="AU112" s="923"/>
      <c r="AV112" s="924"/>
      <c r="AW112" s="924"/>
      <c r="AX112" s="924"/>
      <c r="AY112" s="925"/>
      <c r="AZ112" s="767" t="s">
        <v>406</v>
      </c>
      <c r="BA112" s="768"/>
      <c r="BB112" s="768"/>
      <c r="BC112" s="768"/>
      <c r="BD112" s="768"/>
      <c r="BE112" s="768"/>
      <c r="BF112" s="768"/>
      <c r="BG112" s="768"/>
      <c r="BH112" s="768"/>
      <c r="BI112" s="768"/>
      <c r="BJ112" s="768"/>
      <c r="BK112" s="768"/>
      <c r="BL112" s="768"/>
      <c r="BM112" s="768"/>
      <c r="BN112" s="768"/>
      <c r="BO112" s="768"/>
      <c r="BP112" s="769"/>
      <c r="BQ112" s="770" t="s">
        <v>403</v>
      </c>
      <c r="BR112" s="771"/>
      <c r="BS112" s="771"/>
      <c r="BT112" s="771"/>
      <c r="BU112" s="771"/>
      <c r="BV112" s="771" t="s">
        <v>403</v>
      </c>
      <c r="BW112" s="771"/>
      <c r="BX112" s="771"/>
      <c r="BY112" s="771"/>
      <c r="BZ112" s="771"/>
      <c r="CA112" s="771" t="s">
        <v>403</v>
      </c>
      <c r="CB112" s="771"/>
      <c r="CC112" s="771"/>
      <c r="CD112" s="771"/>
      <c r="CE112" s="771"/>
      <c r="CF112" s="848" t="s">
        <v>403</v>
      </c>
      <c r="CG112" s="849"/>
      <c r="CH112" s="849"/>
      <c r="CI112" s="849"/>
      <c r="CJ112" s="849"/>
      <c r="CK112" s="917"/>
      <c r="CL112" s="866"/>
      <c r="CM112" s="803" t="s">
        <v>407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403</v>
      </c>
      <c r="DH112" s="771"/>
      <c r="DI112" s="771"/>
      <c r="DJ112" s="771"/>
      <c r="DK112" s="771"/>
      <c r="DL112" s="771" t="s">
        <v>403</v>
      </c>
      <c r="DM112" s="771"/>
      <c r="DN112" s="771"/>
      <c r="DO112" s="771"/>
      <c r="DP112" s="771"/>
      <c r="DQ112" s="771" t="s">
        <v>403</v>
      </c>
      <c r="DR112" s="771"/>
      <c r="DS112" s="771"/>
      <c r="DT112" s="771"/>
      <c r="DU112" s="771"/>
      <c r="DV112" s="823" t="s">
        <v>403</v>
      </c>
      <c r="DW112" s="823"/>
      <c r="DX112" s="823"/>
      <c r="DY112" s="823"/>
      <c r="DZ112" s="824"/>
    </row>
    <row r="113" spans="1:130" s="197" customFormat="1" ht="26.25" customHeight="1">
      <c r="A113" s="904"/>
      <c r="B113" s="905"/>
      <c r="C113" s="768" t="s">
        <v>408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t="s">
        <v>403</v>
      </c>
      <c r="AB113" s="909"/>
      <c r="AC113" s="909"/>
      <c r="AD113" s="909"/>
      <c r="AE113" s="910"/>
      <c r="AF113" s="911" t="s">
        <v>403</v>
      </c>
      <c r="AG113" s="909"/>
      <c r="AH113" s="909"/>
      <c r="AI113" s="909"/>
      <c r="AJ113" s="910"/>
      <c r="AK113" s="911" t="s">
        <v>403</v>
      </c>
      <c r="AL113" s="909"/>
      <c r="AM113" s="909"/>
      <c r="AN113" s="909"/>
      <c r="AO113" s="910"/>
      <c r="AP113" s="912" t="s">
        <v>403</v>
      </c>
      <c r="AQ113" s="913"/>
      <c r="AR113" s="913"/>
      <c r="AS113" s="913"/>
      <c r="AT113" s="914"/>
      <c r="AU113" s="923"/>
      <c r="AV113" s="924"/>
      <c r="AW113" s="924"/>
      <c r="AX113" s="924"/>
      <c r="AY113" s="925"/>
      <c r="AZ113" s="767" t="s">
        <v>409</v>
      </c>
      <c r="BA113" s="768"/>
      <c r="BB113" s="768"/>
      <c r="BC113" s="768"/>
      <c r="BD113" s="768"/>
      <c r="BE113" s="768"/>
      <c r="BF113" s="768"/>
      <c r="BG113" s="768"/>
      <c r="BH113" s="768"/>
      <c r="BI113" s="768"/>
      <c r="BJ113" s="768"/>
      <c r="BK113" s="768"/>
      <c r="BL113" s="768"/>
      <c r="BM113" s="768"/>
      <c r="BN113" s="768"/>
      <c r="BO113" s="768"/>
      <c r="BP113" s="769"/>
      <c r="BQ113" s="770">
        <v>1232253</v>
      </c>
      <c r="BR113" s="771"/>
      <c r="BS113" s="771"/>
      <c r="BT113" s="771"/>
      <c r="BU113" s="771"/>
      <c r="BV113" s="771">
        <v>1136616</v>
      </c>
      <c r="BW113" s="771"/>
      <c r="BX113" s="771"/>
      <c r="BY113" s="771"/>
      <c r="BZ113" s="771"/>
      <c r="CA113" s="771">
        <v>1017610</v>
      </c>
      <c r="CB113" s="771"/>
      <c r="CC113" s="771"/>
      <c r="CD113" s="771"/>
      <c r="CE113" s="771"/>
      <c r="CF113" s="848">
        <v>1.3</v>
      </c>
      <c r="CG113" s="849"/>
      <c r="CH113" s="849"/>
      <c r="CI113" s="849"/>
      <c r="CJ113" s="849"/>
      <c r="CK113" s="917"/>
      <c r="CL113" s="866"/>
      <c r="CM113" s="803" t="s">
        <v>410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403</v>
      </c>
      <c r="DH113" s="784"/>
      <c r="DI113" s="784"/>
      <c r="DJ113" s="784"/>
      <c r="DK113" s="785"/>
      <c r="DL113" s="786" t="s">
        <v>403</v>
      </c>
      <c r="DM113" s="784"/>
      <c r="DN113" s="784"/>
      <c r="DO113" s="784"/>
      <c r="DP113" s="785"/>
      <c r="DQ113" s="786" t="s">
        <v>403</v>
      </c>
      <c r="DR113" s="784"/>
      <c r="DS113" s="784"/>
      <c r="DT113" s="784"/>
      <c r="DU113" s="785"/>
      <c r="DV113" s="754" t="s">
        <v>403</v>
      </c>
      <c r="DW113" s="755"/>
      <c r="DX113" s="755"/>
      <c r="DY113" s="755"/>
      <c r="DZ113" s="756"/>
    </row>
    <row r="114" spans="1:130" s="197" customFormat="1" ht="26.25" customHeight="1">
      <c r="A114" s="904"/>
      <c r="B114" s="905"/>
      <c r="C114" s="768" t="s">
        <v>411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261987</v>
      </c>
      <c r="AB114" s="784"/>
      <c r="AC114" s="784"/>
      <c r="AD114" s="784"/>
      <c r="AE114" s="785"/>
      <c r="AF114" s="786">
        <v>218302</v>
      </c>
      <c r="AG114" s="784"/>
      <c r="AH114" s="784"/>
      <c r="AI114" s="784"/>
      <c r="AJ114" s="785"/>
      <c r="AK114" s="786">
        <v>199903</v>
      </c>
      <c r="AL114" s="784"/>
      <c r="AM114" s="784"/>
      <c r="AN114" s="784"/>
      <c r="AO114" s="785"/>
      <c r="AP114" s="754">
        <v>0.3</v>
      </c>
      <c r="AQ114" s="755"/>
      <c r="AR114" s="755"/>
      <c r="AS114" s="755"/>
      <c r="AT114" s="756"/>
      <c r="AU114" s="923"/>
      <c r="AV114" s="924"/>
      <c r="AW114" s="924"/>
      <c r="AX114" s="924"/>
      <c r="AY114" s="925"/>
      <c r="AZ114" s="767" t="s">
        <v>412</v>
      </c>
      <c r="BA114" s="768"/>
      <c r="BB114" s="768"/>
      <c r="BC114" s="768"/>
      <c r="BD114" s="768"/>
      <c r="BE114" s="768"/>
      <c r="BF114" s="768"/>
      <c r="BG114" s="768"/>
      <c r="BH114" s="768"/>
      <c r="BI114" s="768"/>
      <c r="BJ114" s="768"/>
      <c r="BK114" s="768"/>
      <c r="BL114" s="768"/>
      <c r="BM114" s="768"/>
      <c r="BN114" s="768"/>
      <c r="BO114" s="768"/>
      <c r="BP114" s="769"/>
      <c r="BQ114" s="770">
        <v>16687468</v>
      </c>
      <c r="BR114" s="771"/>
      <c r="BS114" s="771"/>
      <c r="BT114" s="771"/>
      <c r="BU114" s="771"/>
      <c r="BV114" s="771">
        <v>15921284</v>
      </c>
      <c r="BW114" s="771"/>
      <c r="BX114" s="771"/>
      <c r="BY114" s="771"/>
      <c r="BZ114" s="771"/>
      <c r="CA114" s="771">
        <v>15004596</v>
      </c>
      <c r="CB114" s="771"/>
      <c r="CC114" s="771"/>
      <c r="CD114" s="771"/>
      <c r="CE114" s="771"/>
      <c r="CF114" s="848">
        <v>18.8</v>
      </c>
      <c r="CG114" s="849"/>
      <c r="CH114" s="849"/>
      <c r="CI114" s="849"/>
      <c r="CJ114" s="849"/>
      <c r="CK114" s="917"/>
      <c r="CL114" s="866"/>
      <c r="CM114" s="803" t="s">
        <v>413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403</v>
      </c>
      <c r="DH114" s="784"/>
      <c r="DI114" s="784"/>
      <c r="DJ114" s="784"/>
      <c r="DK114" s="785"/>
      <c r="DL114" s="786" t="s">
        <v>403</v>
      </c>
      <c r="DM114" s="784"/>
      <c r="DN114" s="784"/>
      <c r="DO114" s="784"/>
      <c r="DP114" s="785"/>
      <c r="DQ114" s="786" t="s">
        <v>403</v>
      </c>
      <c r="DR114" s="784"/>
      <c r="DS114" s="784"/>
      <c r="DT114" s="784"/>
      <c r="DU114" s="785"/>
      <c r="DV114" s="754" t="s">
        <v>403</v>
      </c>
      <c r="DW114" s="755"/>
      <c r="DX114" s="755"/>
      <c r="DY114" s="755"/>
      <c r="DZ114" s="756"/>
    </row>
    <row r="115" spans="1:130" s="197" customFormat="1" ht="26.25" customHeight="1">
      <c r="A115" s="904"/>
      <c r="B115" s="905"/>
      <c r="C115" s="768" t="s">
        <v>414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1132542</v>
      </c>
      <c r="AB115" s="909"/>
      <c r="AC115" s="909"/>
      <c r="AD115" s="909"/>
      <c r="AE115" s="910"/>
      <c r="AF115" s="911">
        <v>894945</v>
      </c>
      <c r="AG115" s="909"/>
      <c r="AH115" s="909"/>
      <c r="AI115" s="909"/>
      <c r="AJ115" s="910"/>
      <c r="AK115" s="911">
        <v>701047</v>
      </c>
      <c r="AL115" s="909"/>
      <c r="AM115" s="909"/>
      <c r="AN115" s="909"/>
      <c r="AO115" s="910"/>
      <c r="AP115" s="912">
        <v>0.9</v>
      </c>
      <c r="AQ115" s="913"/>
      <c r="AR115" s="913"/>
      <c r="AS115" s="913"/>
      <c r="AT115" s="914"/>
      <c r="AU115" s="923"/>
      <c r="AV115" s="924"/>
      <c r="AW115" s="924"/>
      <c r="AX115" s="924"/>
      <c r="AY115" s="925"/>
      <c r="AZ115" s="767" t="s">
        <v>415</v>
      </c>
      <c r="BA115" s="768"/>
      <c r="BB115" s="768"/>
      <c r="BC115" s="768"/>
      <c r="BD115" s="768"/>
      <c r="BE115" s="768"/>
      <c r="BF115" s="768"/>
      <c r="BG115" s="768"/>
      <c r="BH115" s="768"/>
      <c r="BI115" s="768"/>
      <c r="BJ115" s="768"/>
      <c r="BK115" s="768"/>
      <c r="BL115" s="768"/>
      <c r="BM115" s="768"/>
      <c r="BN115" s="768"/>
      <c r="BO115" s="768"/>
      <c r="BP115" s="769"/>
      <c r="BQ115" s="770" t="s">
        <v>403</v>
      </c>
      <c r="BR115" s="771"/>
      <c r="BS115" s="771"/>
      <c r="BT115" s="771"/>
      <c r="BU115" s="771"/>
      <c r="BV115" s="771" t="s">
        <v>403</v>
      </c>
      <c r="BW115" s="771"/>
      <c r="BX115" s="771"/>
      <c r="BY115" s="771"/>
      <c r="BZ115" s="771"/>
      <c r="CA115" s="771" t="s">
        <v>403</v>
      </c>
      <c r="CB115" s="771"/>
      <c r="CC115" s="771"/>
      <c r="CD115" s="771"/>
      <c r="CE115" s="771"/>
      <c r="CF115" s="848" t="s">
        <v>403</v>
      </c>
      <c r="CG115" s="849"/>
      <c r="CH115" s="849"/>
      <c r="CI115" s="849"/>
      <c r="CJ115" s="849"/>
      <c r="CK115" s="917"/>
      <c r="CL115" s="866"/>
      <c r="CM115" s="767" t="s">
        <v>416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403</v>
      </c>
      <c r="DH115" s="784"/>
      <c r="DI115" s="784"/>
      <c r="DJ115" s="784"/>
      <c r="DK115" s="785"/>
      <c r="DL115" s="786" t="s">
        <v>403</v>
      </c>
      <c r="DM115" s="784"/>
      <c r="DN115" s="784"/>
      <c r="DO115" s="784"/>
      <c r="DP115" s="785"/>
      <c r="DQ115" s="786" t="s">
        <v>403</v>
      </c>
      <c r="DR115" s="784"/>
      <c r="DS115" s="784"/>
      <c r="DT115" s="784"/>
      <c r="DU115" s="785"/>
      <c r="DV115" s="754" t="s">
        <v>403</v>
      </c>
      <c r="DW115" s="755"/>
      <c r="DX115" s="755"/>
      <c r="DY115" s="755"/>
      <c r="DZ115" s="756"/>
    </row>
    <row r="116" spans="1:130" s="197" customFormat="1" ht="26.25" customHeight="1">
      <c r="A116" s="906"/>
      <c r="B116" s="907"/>
      <c r="C116" s="846" t="s">
        <v>417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403</v>
      </c>
      <c r="AB116" s="784"/>
      <c r="AC116" s="784"/>
      <c r="AD116" s="784"/>
      <c r="AE116" s="785"/>
      <c r="AF116" s="786" t="s">
        <v>403</v>
      </c>
      <c r="AG116" s="784"/>
      <c r="AH116" s="784"/>
      <c r="AI116" s="784"/>
      <c r="AJ116" s="785"/>
      <c r="AK116" s="786" t="s">
        <v>403</v>
      </c>
      <c r="AL116" s="784"/>
      <c r="AM116" s="784"/>
      <c r="AN116" s="784"/>
      <c r="AO116" s="785"/>
      <c r="AP116" s="754" t="s">
        <v>403</v>
      </c>
      <c r="AQ116" s="755"/>
      <c r="AR116" s="755"/>
      <c r="AS116" s="755"/>
      <c r="AT116" s="756"/>
      <c r="AU116" s="923"/>
      <c r="AV116" s="924"/>
      <c r="AW116" s="924"/>
      <c r="AX116" s="924"/>
      <c r="AY116" s="925"/>
      <c r="AZ116" s="767" t="s">
        <v>418</v>
      </c>
      <c r="BA116" s="768"/>
      <c r="BB116" s="768"/>
      <c r="BC116" s="768"/>
      <c r="BD116" s="768"/>
      <c r="BE116" s="768"/>
      <c r="BF116" s="768"/>
      <c r="BG116" s="768"/>
      <c r="BH116" s="768"/>
      <c r="BI116" s="768"/>
      <c r="BJ116" s="768"/>
      <c r="BK116" s="768"/>
      <c r="BL116" s="768"/>
      <c r="BM116" s="768"/>
      <c r="BN116" s="768"/>
      <c r="BO116" s="768"/>
      <c r="BP116" s="769"/>
      <c r="BQ116" s="770" t="s">
        <v>403</v>
      </c>
      <c r="BR116" s="771"/>
      <c r="BS116" s="771"/>
      <c r="BT116" s="771"/>
      <c r="BU116" s="771"/>
      <c r="BV116" s="771" t="s">
        <v>403</v>
      </c>
      <c r="BW116" s="771"/>
      <c r="BX116" s="771"/>
      <c r="BY116" s="771"/>
      <c r="BZ116" s="771"/>
      <c r="CA116" s="771" t="s">
        <v>403</v>
      </c>
      <c r="CB116" s="771"/>
      <c r="CC116" s="771"/>
      <c r="CD116" s="771"/>
      <c r="CE116" s="771"/>
      <c r="CF116" s="848" t="s">
        <v>403</v>
      </c>
      <c r="CG116" s="849"/>
      <c r="CH116" s="849"/>
      <c r="CI116" s="849"/>
      <c r="CJ116" s="849"/>
      <c r="CK116" s="917"/>
      <c r="CL116" s="866"/>
      <c r="CM116" s="803" t="s">
        <v>419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403</v>
      </c>
      <c r="DH116" s="784"/>
      <c r="DI116" s="784"/>
      <c r="DJ116" s="784"/>
      <c r="DK116" s="785"/>
      <c r="DL116" s="786" t="s">
        <v>403</v>
      </c>
      <c r="DM116" s="784"/>
      <c r="DN116" s="784"/>
      <c r="DO116" s="784"/>
      <c r="DP116" s="785"/>
      <c r="DQ116" s="786" t="s">
        <v>403</v>
      </c>
      <c r="DR116" s="784"/>
      <c r="DS116" s="784"/>
      <c r="DT116" s="784"/>
      <c r="DU116" s="785"/>
      <c r="DV116" s="754" t="s">
        <v>403</v>
      </c>
      <c r="DW116" s="755"/>
      <c r="DX116" s="755"/>
      <c r="DY116" s="755"/>
      <c r="DZ116" s="756"/>
    </row>
    <row r="117" spans="1:130" s="197" customFormat="1" ht="26.25" customHeight="1">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420</v>
      </c>
      <c r="Z117" s="889"/>
      <c r="AA117" s="894">
        <v>2864700</v>
      </c>
      <c r="AB117" s="895"/>
      <c r="AC117" s="895"/>
      <c r="AD117" s="895"/>
      <c r="AE117" s="896"/>
      <c r="AF117" s="898">
        <v>2583418</v>
      </c>
      <c r="AG117" s="895"/>
      <c r="AH117" s="895"/>
      <c r="AI117" s="895"/>
      <c r="AJ117" s="896"/>
      <c r="AK117" s="898">
        <v>2284445</v>
      </c>
      <c r="AL117" s="895"/>
      <c r="AM117" s="895"/>
      <c r="AN117" s="895"/>
      <c r="AO117" s="896"/>
      <c r="AP117" s="899"/>
      <c r="AQ117" s="900"/>
      <c r="AR117" s="900"/>
      <c r="AS117" s="900"/>
      <c r="AT117" s="901"/>
      <c r="AU117" s="923"/>
      <c r="AV117" s="924"/>
      <c r="AW117" s="924"/>
      <c r="AX117" s="924"/>
      <c r="AY117" s="925"/>
      <c r="AZ117" s="845" t="s">
        <v>421</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422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c r="A118" s="887" t="s">
        <v>394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392</v>
      </c>
      <c r="AB118" s="888"/>
      <c r="AC118" s="888"/>
      <c r="AD118" s="888"/>
      <c r="AE118" s="889"/>
      <c r="AF118" s="890" t="s">
        <v>284</v>
      </c>
      <c r="AG118" s="888"/>
      <c r="AH118" s="888"/>
      <c r="AI118" s="888"/>
      <c r="AJ118" s="889"/>
      <c r="AK118" s="890" t="s">
        <v>283</v>
      </c>
      <c r="AL118" s="888"/>
      <c r="AM118" s="888"/>
      <c r="AN118" s="888"/>
      <c r="AO118" s="889"/>
      <c r="AP118" s="891" t="s">
        <v>393</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423</v>
      </c>
      <c r="BP118" s="838"/>
      <c r="BQ118" s="857">
        <v>29041485</v>
      </c>
      <c r="BR118" s="858"/>
      <c r="BS118" s="858"/>
      <c r="BT118" s="858"/>
      <c r="BU118" s="858"/>
      <c r="BV118" s="858">
        <v>27152761</v>
      </c>
      <c r="BW118" s="858"/>
      <c r="BX118" s="858"/>
      <c r="BY118" s="858"/>
      <c r="BZ118" s="858"/>
      <c r="CA118" s="858">
        <v>24054877</v>
      </c>
      <c r="CB118" s="858"/>
      <c r="CC118" s="858"/>
      <c r="CD118" s="858"/>
      <c r="CE118" s="858"/>
      <c r="CF118" s="743"/>
      <c r="CG118" s="744"/>
      <c r="CH118" s="744"/>
      <c r="CI118" s="744"/>
      <c r="CJ118" s="841"/>
      <c r="CK118" s="917"/>
      <c r="CL118" s="866"/>
      <c r="CM118" s="803" t="s">
        <v>424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c r="A119" s="863" t="s">
        <v>397</v>
      </c>
      <c r="B119" s="864"/>
      <c r="C119" s="869" t="s">
        <v>398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425</v>
      </c>
      <c r="AV119" s="880"/>
      <c r="AW119" s="880"/>
      <c r="AX119" s="880"/>
      <c r="AY119" s="881"/>
      <c r="AZ119" s="816" t="s">
        <v>426</v>
      </c>
      <c r="BA119" s="758"/>
      <c r="BB119" s="758"/>
      <c r="BC119" s="758"/>
      <c r="BD119" s="758"/>
      <c r="BE119" s="758"/>
      <c r="BF119" s="758"/>
      <c r="BG119" s="758"/>
      <c r="BH119" s="758"/>
      <c r="BI119" s="758"/>
      <c r="BJ119" s="758"/>
      <c r="BK119" s="758"/>
      <c r="BL119" s="758"/>
      <c r="BM119" s="758"/>
      <c r="BN119" s="758"/>
      <c r="BO119" s="758"/>
      <c r="BP119" s="759"/>
      <c r="BQ119" s="799">
        <v>129416258</v>
      </c>
      <c r="BR119" s="800"/>
      <c r="BS119" s="800"/>
      <c r="BT119" s="800"/>
      <c r="BU119" s="800"/>
      <c r="BV119" s="800">
        <v>121009281</v>
      </c>
      <c r="BW119" s="800"/>
      <c r="BX119" s="800"/>
      <c r="BY119" s="800"/>
      <c r="BZ119" s="800"/>
      <c r="CA119" s="800">
        <v>128871862</v>
      </c>
      <c r="CB119" s="800"/>
      <c r="CC119" s="800"/>
      <c r="CD119" s="800"/>
      <c r="CE119" s="800"/>
      <c r="CF119" s="861">
        <v>161.80000000000001</v>
      </c>
      <c r="CG119" s="862"/>
      <c r="CH119" s="862"/>
      <c r="CI119" s="862"/>
      <c r="CJ119" s="862"/>
      <c r="CK119" s="918"/>
      <c r="CL119" s="868"/>
      <c r="CM119" s="825" t="s">
        <v>427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5702974</v>
      </c>
      <c r="DH119" s="717"/>
      <c r="DI119" s="717"/>
      <c r="DJ119" s="717"/>
      <c r="DK119" s="718"/>
      <c r="DL119" s="719">
        <v>5962825</v>
      </c>
      <c r="DM119" s="717"/>
      <c r="DN119" s="717"/>
      <c r="DO119" s="717"/>
      <c r="DP119" s="718"/>
      <c r="DQ119" s="719">
        <v>5266160</v>
      </c>
      <c r="DR119" s="717"/>
      <c r="DS119" s="717"/>
      <c r="DT119" s="717"/>
      <c r="DU119" s="718"/>
      <c r="DV119" s="807">
        <v>6.6</v>
      </c>
      <c r="DW119" s="808"/>
      <c r="DX119" s="808"/>
      <c r="DY119" s="808"/>
      <c r="DZ119" s="809"/>
    </row>
    <row r="120" spans="1:130" s="197" customFormat="1" ht="26.25" customHeight="1">
      <c r="A120" s="865"/>
      <c r="B120" s="866"/>
      <c r="C120" s="803" t="s">
        <v>402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428</v>
      </c>
      <c r="BA120" s="768"/>
      <c r="BB120" s="768"/>
      <c r="BC120" s="768"/>
      <c r="BD120" s="768"/>
      <c r="BE120" s="768"/>
      <c r="BF120" s="768"/>
      <c r="BG120" s="768"/>
      <c r="BH120" s="768"/>
      <c r="BI120" s="768"/>
      <c r="BJ120" s="768"/>
      <c r="BK120" s="768"/>
      <c r="BL120" s="768"/>
      <c r="BM120" s="768"/>
      <c r="BN120" s="768"/>
      <c r="BO120" s="768"/>
      <c r="BP120" s="769"/>
      <c r="BQ120" s="770" t="s">
        <v>108</v>
      </c>
      <c r="BR120" s="771"/>
      <c r="BS120" s="771"/>
      <c r="BT120" s="771"/>
      <c r="BU120" s="771"/>
      <c r="BV120" s="771" t="s">
        <v>108</v>
      </c>
      <c r="BW120" s="771"/>
      <c r="BX120" s="771"/>
      <c r="BY120" s="771"/>
      <c r="BZ120" s="771"/>
      <c r="CA120" s="771" t="s">
        <v>108</v>
      </c>
      <c r="CB120" s="771"/>
      <c r="CC120" s="771"/>
      <c r="CD120" s="771"/>
      <c r="CE120" s="771"/>
      <c r="CF120" s="848" t="s">
        <v>108</v>
      </c>
      <c r="CG120" s="849"/>
      <c r="CH120" s="849"/>
      <c r="CI120" s="849"/>
      <c r="CJ120" s="849"/>
      <c r="CK120" s="850" t="s">
        <v>429</v>
      </c>
      <c r="CL120" s="810"/>
      <c r="CM120" s="810"/>
      <c r="CN120" s="810"/>
      <c r="CO120" s="811"/>
      <c r="CP120" s="854" t="s">
        <v>377</v>
      </c>
      <c r="CQ120" s="855"/>
      <c r="CR120" s="855"/>
      <c r="CS120" s="855"/>
      <c r="CT120" s="855"/>
      <c r="CU120" s="855"/>
      <c r="CV120" s="855"/>
      <c r="CW120" s="855"/>
      <c r="CX120" s="855"/>
      <c r="CY120" s="855"/>
      <c r="CZ120" s="855"/>
      <c r="DA120" s="855"/>
      <c r="DB120" s="855"/>
      <c r="DC120" s="855"/>
      <c r="DD120" s="855"/>
      <c r="DE120" s="855"/>
      <c r="DF120" s="856"/>
      <c r="DG120" s="799" t="s">
        <v>108</v>
      </c>
      <c r="DH120" s="800"/>
      <c r="DI120" s="800"/>
      <c r="DJ120" s="800"/>
      <c r="DK120" s="800"/>
      <c r="DL120" s="800" t="s">
        <v>108</v>
      </c>
      <c r="DM120" s="800"/>
      <c r="DN120" s="800"/>
      <c r="DO120" s="800"/>
      <c r="DP120" s="800"/>
      <c r="DQ120" s="800" t="s">
        <v>108</v>
      </c>
      <c r="DR120" s="800"/>
      <c r="DS120" s="800"/>
      <c r="DT120" s="800"/>
      <c r="DU120" s="800"/>
      <c r="DV120" s="801" t="s">
        <v>108</v>
      </c>
      <c r="DW120" s="801"/>
      <c r="DX120" s="801"/>
      <c r="DY120" s="801"/>
      <c r="DZ120" s="802"/>
    </row>
    <row r="121" spans="1:130" s="197" customFormat="1" ht="26.25" customHeight="1">
      <c r="A121" s="865"/>
      <c r="B121" s="866"/>
      <c r="C121" s="842" t="s">
        <v>430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431</v>
      </c>
      <c r="BA121" s="846"/>
      <c r="BB121" s="846"/>
      <c r="BC121" s="846"/>
      <c r="BD121" s="846"/>
      <c r="BE121" s="846"/>
      <c r="BF121" s="846"/>
      <c r="BG121" s="846"/>
      <c r="BH121" s="846"/>
      <c r="BI121" s="846"/>
      <c r="BJ121" s="846"/>
      <c r="BK121" s="846"/>
      <c r="BL121" s="846"/>
      <c r="BM121" s="846"/>
      <c r="BN121" s="846"/>
      <c r="BO121" s="846"/>
      <c r="BP121" s="847"/>
      <c r="BQ121" s="857">
        <v>47983846</v>
      </c>
      <c r="BR121" s="858"/>
      <c r="BS121" s="858"/>
      <c r="BT121" s="858"/>
      <c r="BU121" s="858"/>
      <c r="BV121" s="858">
        <v>44984763</v>
      </c>
      <c r="BW121" s="858"/>
      <c r="BX121" s="858"/>
      <c r="BY121" s="858"/>
      <c r="BZ121" s="858"/>
      <c r="CA121" s="858">
        <v>41508538</v>
      </c>
      <c r="CB121" s="858"/>
      <c r="CC121" s="858"/>
      <c r="CD121" s="858"/>
      <c r="CE121" s="858"/>
      <c r="CF121" s="859">
        <v>52.1</v>
      </c>
      <c r="CG121" s="860"/>
      <c r="CH121" s="860"/>
      <c r="CI121" s="860"/>
      <c r="CJ121" s="860"/>
      <c r="CK121" s="851"/>
      <c r="CL121" s="812"/>
      <c r="CM121" s="812"/>
      <c r="CN121" s="812"/>
      <c r="CO121" s="813"/>
      <c r="CP121" s="828" t="s">
        <v>376</v>
      </c>
      <c r="CQ121" s="829"/>
      <c r="CR121" s="829"/>
      <c r="CS121" s="829"/>
      <c r="CT121" s="829"/>
      <c r="CU121" s="829"/>
      <c r="CV121" s="829"/>
      <c r="CW121" s="829"/>
      <c r="CX121" s="829"/>
      <c r="CY121" s="829"/>
      <c r="CZ121" s="829"/>
      <c r="DA121" s="829"/>
      <c r="DB121" s="829"/>
      <c r="DC121" s="829"/>
      <c r="DD121" s="829"/>
      <c r="DE121" s="829"/>
      <c r="DF121" s="830"/>
      <c r="DG121" s="770" t="s">
        <v>108</v>
      </c>
      <c r="DH121" s="771"/>
      <c r="DI121" s="771"/>
      <c r="DJ121" s="771"/>
      <c r="DK121" s="771"/>
      <c r="DL121" s="771" t="s">
        <v>108</v>
      </c>
      <c r="DM121" s="771"/>
      <c r="DN121" s="771"/>
      <c r="DO121" s="771"/>
      <c r="DP121" s="771"/>
      <c r="DQ121" s="771" t="s">
        <v>108</v>
      </c>
      <c r="DR121" s="771"/>
      <c r="DS121" s="771"/>
      <c r="DT121" s="771"/>
      <c r="DU121" s="771"/>
      <c r="DV121" s="823" t="s">
        <v>108</v>
      </c>
      <c r="DW121" s="823"/>
      <c r="DX121" s="823"/>
      <c r="DY121" s="823"/>
      <c r="DZ121" s="824"/>
    </row>
    <row r="122" spans="1:130" s="197" customFormat="1" ht="26.25" customHeight="1">
      <c r="A122" s="865"/>
      <c r="B122" s="866"/>
      <c r="C122" s="803" t="s">
        <v>413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432</v>
      </c>
      <c r="BP122" s="838"/>
      <c r="BQ122" s="839">
        <v>177400104</v>
      </c>
      <c r="BR122" s="840"/>
      <c r="BS122" s="840"/>
      <c r="BT122" s="840"/>
      <c r="BU122" s="840"/>
      <c r="BV122" s="840">
        <v>165994044</v>
      </c>
      <c r="BW122" s="840"/>
      <c r="BX122" s="840"/>
      <c r="BY122" s="840"/>
      <c r="BZ122" s="840"/>
      <c r="CA122" s="840">
        <v>170380400</v>
      </c>
      <c r="CB122" s="840"/>
      <c r="CC122" s="840"/>
      <c r="CD122" s="840"/>
      <c r="CE122" s="840"/>
      <c r="CF122" s="743"/>
      <c r="CG122" s="744"/>
      <c r="CH122" s="744"/>
      <c r="CI122" s="744"/>
      <c r="CJ122" s="841"/>
      <c r="CK122" s="851"/>
      <c r="CL122" s="812"/>
      <c r="CM122" s="812"/>
      <c r="CN122" s="812"/>
      <c r="CO122" s="813"/>
      <c r="CP122" s="828" t="s">
        <v>433</v>
      </c>
      <c r="CQ122" s="829"/>
      <c r="CR122" s="829"/>
      <c r="CS122" s="829"/>
      <c r="CT122" s="829"/>
      <c r="CU122" s="829"/>
      <c r="CV122" s="829"/>
      <c r="CW122" s="829"/>
      <c r="CX122" s="829"/>
      <c r="CY122" s="829"/>
      <c r="CZ122" s="829"/>
      <c r="DA122" s="829"/>
      <c r="DB122" s="829"/>
      <c r="DC122" s="829"/>
      <c r="DD122" s="829"/>
      <c r="DE122" s="829"/>
      <c r="DF122" s="830"/>
      <c r="DG122" s="770" t="s">
        <v>434</v>
      </c>
      <c r="DH122" s="771"/>
      <c r="DI122" s="771"/>
      <c r="DJ122" s="771"/>
      <c r="DK122" s="771"/>
      <c r="DL122" s="771" t="s">
        <v>434</v>
      </c>
      <c r="DM122" s="771"/>
      <c r="DN122" s="771"/>
      <c r="DO122" s="771"/>
      <c r="DP122" s="771"/>
      <c r="DQ122" s="771" t="s">
        <v>434</v>
      </c>
      <c r="DR122" s="771"/>
      <c r="DS122" s="771"/>
      <c r="DT122" s="771"/>
      <c r="DU122" s="771"/>
      <c r="DV122" s="823" t="s">
        <v>434</v>
      </c>
      <c r="DW122" s="823"/>
      <c r="DX122" s="823"/>
      <c r="DY122" s="823"/>
      <c r="DZ122" s="824"/>
    </row>
    <row r="123" spans="1:130" s="197" customFormat="1" ht="26.25" customHeight="1" thickBot="1">
      <c r="A123" s="865"/>
      <c r="B123" s="866"/>
      <c r="C123" s="803" t="s">
        <v>419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434</v>
      </c>
      <c r="AB123" s="784"/>
      <c r="AC123" s="784"/>
      <c r="AD123" s="784"/>
      <c r="AE123" s="785"/>
      <c r="AF123" s="786" t="s">
        <v>434</v>
      </c>
      <c r="AG123" s="784"/>
      <c r="AH123" s="784"/>
      <c r="AI123" s="784"/>
      <c r="AJ123" s="785"/>
      <c r="AK123" s="786" t="s">
        <v>434</v>
      </c>
      <c r="AL123" s="784"/>
      <c r="AM123" s="784"/>
      <c r="AN123" s="784"/>
      <c r="AO123" s="785"/>
      <c r="AP123" s="754" t="s">
        <v>434</v>
      </c>
      <c r="AQ123" s="755"/>
      <c r="AR123" s="755"/>
      <c r="AS123" s="755"/>
      <c r="AT123" s="756"/>
      <c r="AU123" s="834" t="s">
        <v>435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434</v>
      </c>
      <c r="BR123" s="832"/>
      <c r="BS123" s="832"/>
      <c r="BT123" s="832"/>
      <c r="BU123" s="832"/>
      <c r="BV123" s="832" t="s">
        <v>434</v>
      </c>
      <c r="BW123" s="832"/>
      <c r="BX123" s="832"/>
      <c r="BY123" s="832"/>
      <c r="BZ123" s="832"/>
      <c r="CA123" s="832" t="s">
        <v>434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434</v>
      </c>
      <c r="AB124" s="784"/>
      <c r="AC124" s="784"/>
      <c r="AD124" s="784"/>
      <c r="AE124" s="785"/>
      <c r="AF124" s="786" t="s">
        <v>434</v>
      </c>
      <c r="AG124" s="784"/>
      <c r="AH124" s="784"/>
      <c r="AI124" s="784"/>
      <c r="AJ124" s="785"/>
      <c r="AK124" s="786" t="s">
        <v>434</v>
      </c>
      <c r="AL124" s="784"/>
      <c r="AM124" s="784"/>
      <c r="AN124" s="784"/>
      <c r="AO124" s="785"/>
      <c r="AP124" s="754" t="s">
        <v>434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436</v>
      </c>
      <c r="CQ124" s="829"/>
      <c r="CR124" s="829"/>
      <c r="CS124" s="829"/>
      <c r="CT124" s="829"/>
      <c r="CU124" s="829"/>
      <c r="CV124" s="829"/>
      <c r="CW124" s="829"/>
      <c r="CX124" s="829"/>
      <c r="CY124" s="829"/>
      <c r="CZ124" s="829"/>
      <c r="DA124" s="829"/>
      <c r="DB124" s="829"/>
      <c r="DC124" s="829"/>
      <c r="DD124" s="829"/>
      <c r="DE124" s="829"/>
      <c r="DF124" s="830"/>
      <c r="DG124" s="716" t="s">
        <v>434</v>
      </c>
      <c r="DH124" s="717"/>
      <c r="DI124" s="717"/>
      <c r="DJ124" s="717"/>
      <c r="DK124" s="718"/>
      <c r="DL124" s="719" t="s">
        <v>434</v>
      </c>
      <c r="DM124" s="717"/>
      <c r="DN124" s="717"/>
      <c r="DO124" s="717"/>
      <c r="DP124" s="718"/>
      <c r="DQ124" s="719" t="s">
        <v>434</v>
      </c>
      <c r="DR124" s="717"/>
      <c r="DS124" s="717"/>
      <c r="DT124" s="717"/>
      <c r="DU124" s="718"/>
      <c r="DV124" s="807" t="s">
        <v>434</v>
      </c>
      <c r="DW124" s="808"/>
      <c r="DX124" s="808"/>
      <c r="DY124" s="808"/>
      <c r="DZ124" s="809"/>
    </row>
    <row r="125" spans="1:130" s="197" customFormat="1" ht="26.25" customHeight="1" thickBot="1">
      <c r="A125" s="865"/>
      <c r="B125" s="866"/>
      <c r="C125" s="803" t="s">
        <v>424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434</v>
      </c>
      <c r="AB125" s="784"/>
      <c r="AC125" s="784"/>
      <c r="AD125" s="784"/>
      <c r="AE125" s="785"/>
      <c r="AF125" s="786" t="s">
        <v>434</v>
      </c>
      <c r="AG125" s="784"/>
      <c r="AH125" s="784"/>
      <c r="AI125" s="784"/>
      <c r="AJ125" s="785"/>
      <c r="AK125" s="786" t="s">
        <v>434</v>
      </c>
      <c r="AL125" s="784"/>
      <c r="AM125" s="784"/>
      <c r="AN125" s="784"/>
      <c r="AO125" s="785"/>
      <c r="AP125" s="754" t="s">
        <v>434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437</v>
      </c>
      <c r="CL125" s="810"/>
      <c r="CM125" s="810"/>
      <c r="CN125" s="810"/>
      <c r="CO125" s="811"/>
      <c r="CP125" s="816" t="s">
        <v>438</v>
      </c>
      <c r="CQ125" s="758"/>
      <c r="CR125" s="758"/>
      <c r="CS125" s="758"/>
      <c r="CT125" s="758"/>
      <c r="CU125" s="758"/>
      <c r="CV125" s="758"/>
      <c r="CW125" s="758"/>
      <c r="CX125" s="758"/>
      <c r="CY125" s="758"/>
      <c r="CZ125" s="758"/>
      <c r="DA125" s="758"/>
      <c r="DB125" s="758"/>
      <c r="DC125" s="758"/>
      <c r="DD125" s="758"/>
      <c r="DE125" s="758"/>
      <c r="DF125" s="759"/>
      <c r="DG125" s="799" t="s">
        <v>434</v>
      </c>
      <c r="DH125" s="800"/>
      <c r="DI125" s="800"/>
      <c r="DJ125" s="800"/>
      <c r="DK125" s="800"/>
      <c r="DL125" s="800" t="s">
        <v>434</v>
      </c>
      <c r="DM125" s="800"/>
      <c r="DN125" s="800"/>
      <c r="DO125" s="800"/>
      <c r="DP125" s="800"/>
      <c r="DQ125" s="800" t="s">
        <v>434</v>
      </c>
      <c r="DR125" s="800"/>
      <c r="DS125" s="800"/>
      <c r="DT125" s="800"/>
      <c r="DU125" s="800"/>
      <c r="DV125" s="801" t="s">
        <v>434</v>
      </c>
      <c r="DW125" s="801"/>
      <c r="DX125" s="801"/>
      <c r="DY125" s="801"/>
      <c r="DZ125" s="802"/>
    </row>
    <row r="126" spans="1:130" s="197" customFormat="1" ht="26.25" customHeight="1">
      <c r="A126" s="865"/>
      <c r="B126" s="866"/>
      <c r="C126" s="803" t="s">
        <v>427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114021</v>
      </c>
      <c r="AB126" s="784"/>
      <c r="AC126" s="784"/>
      <c r="AD126" s="784"/>
      <c r="AE126" s="785"/>
      <c r="AF126" s="786">
        <v>114123</v>
      </c>
      <c r="AG126" s="784"/>
      <c r="AH126" s="784"/>
      <c r="AI126" s="784"/>
      <c r="AJ126" s="785"/>
      <c r="AK126" s="786">
        <v>114231</v>
      </c>
      <c r="AL126" s="784"/>
      <c r="AM126" s="784"/>
      <c r="AN126" s="784"/>
      <c r="AO126" s="785"/>
      <c r="AP126" s="754">
        <v>0.1</v>
      </c>
      <c r="AQ126" s="755"/>
      <c r="AR126" s="755"/>
      <c r="AS126" s="755"/>
      <c r="AT126" s="756"/>
      <c r="AU126" s="233"/>
      <c r="AV126" s="233"/>
      <c r="AW126" s="233"/>
      <c r="AX126" s="806" t="s">
        <v>439</v>
      </c>
      <c r="AY126" s="764"/>
      <c r="AZ126" s="764"/>
      <c r="BA126" s="764"/>
      <c r="BB126" s="764"/>
      <c r="BC126" s="764"/>
      <c r="BD126" s="764"/>
      <c r="BE126" s="765"/>
      <c r="BF126" s="763" t="s">
        <v>440</v>
      </c>
      <c r="BG126" s="764"/>
      <c r="BH126" s="764"/>
      <c r="BI126" s="764"/>
      <c r="BJ126" s="764"/>
      <c r="BK126" s="764"/>
      <c r="BL126" s="765"/>
      <c r="BM126" s="763" t="s">
        <v>441</v>
      </c>
      <c r="BN126" s="764"/>
      <c r="BO126" s="764"/>
      <c r="BP126" s="764"/>
      <c r="BQ126" s="764"/>
      <c r="BR126" s="764"/>
      <c r="BS126" s="765"/>
      <c r="BT126" s="763" t="s">
        <v>442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443</v>
      </c>
      <c r="CQ126" s="768"/>
      <c r="CR126" s="768"/>
      <c r="CS126" s="768"/>
      <c r="CT126" s="768"/>
      <c r="CU126" s="768"/>
      <c r="CV126" s="768"/>
      <c r="CW126" s="768"/>
      <c r="CX126" s="768"/>
      <c r="CY126" s="768"/>
      <c r="CZ126" s="768"/>
      <c r="DA126" s="768"/>
      <c r="DB126" s="768"/>
      <c r="DC126" s="768"/>
      <c r="DD126" s="768"/>
      <c r="DE126" s="768"/>
      <c r="DF126" s="769"/>
      <c r="DG126" s="770" t="s">
        <v>434</v>
      </c>
      <c r="DH126" s="771"/>
      <c r="DI126" s="771"/>
      <c r="DJ126" s="771"/>
      <c r="DK126" s="771"/>
      <c r="DL126" s="771" t="s">
        <v>434</v>
      </c>
      <c r="DM126" s="771"/>
      <c r="DN126" s="771"/>
      <c r="DO126" s="771"/>
      <c r="DP126" s="771"/>
      <c r="DQ126" s="771" t="s">
        <v>434</v>
      </c>
      <c r="DR126" s="771"/>
      <c r="DS126" s="771"/>
      <c r="DT126" s="771"/>
      <c r="DU126" s="771"/>
      <c r="DV126" s="823" t="s">
        <v>434</v>
      </c>
      <c r="DW126" s="823"/>
      <c r="DX126" s="823"/>
      <c r="DY126" s="823"/>
      <c r="DZ126" s="824"/>
    </row>
    <row r="127" spans="1:130" s="197" customFormat="1" ht="26.25" customHeight="1" thickBot="1">
      <c r="A127" s="867"/>
      <c r="B127" s="868"/>
      <c r="C127" s="825" t="s">
        <v>444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1018521</v>
      </c>
      <c r="AB127" s="784"/>
      <c r="AC127" s="784"/>
      <c r="AD127" s="784"/>
      <c r="AE127" s="785"/>
      <c r="AF127" s="786">
        <v>780822</v>
      </c>
      <c r="AG127" s="784"/>
      <c r="AH127" s="784"/>
      <c r="AI127" s="784"/>
      <c r="AJ127" s="785"/>
      <c r="AK127" s="786">
        <v>586816</v>
      </c>
      <c r="AL127" s="784"/>
      <c r="AM127" s="784"/>
      <c r="AN127" s="784"/>
      <c r="AO127" s="785"/>
      <c r="AP127" s="754">
        <v>0.7</v>
      </c>
      <c r="AQ127" s="755"/>
      <c r="AR127" s="755"/>
      <c r="AS127" s="755"/>
      <c r="AT127" s="756"/>
      <c r="AU127" s="233"/>
      <c r="AV127" s="233"/>
      <c r="AW127" s="233"/>
      <c r="AX127" s="757" t="s">
        <v>445</v>
      </c>
      <c r="AY127" s="758"/>
      <c r="AZ127" s="758"/>
      <c r="BA127" s="758"/>
      <c r="BB127" s="758"/>
      <c r="BC127" s="758"/>
      <c r="BD127" s="758"/>
      <c r="BE127" s="759"/>
      <c r="BF127" s="760" t="s">
        <v>434</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446</v>
      </c>
      <c r="CQ127" s="752"/>
      <c r="CR127" s="752"/>
      <c r="CS127" s="752"/>
      <c r="CT127" s="752"/>
      <c r="CU127" s="752"/>
      <c r="CV127" s="752"/>
      <c r="CW127" s="752"/>
      <c r="CX127" s="752"/>
      <c r="CY127" s="752"/>
      <c r="CZ127" s="752"/>
      <c r="DA127" s="752"/>
      <c r="DB127" s="752"/>
      <c r="DC127" s="752"/>
      <c r="DD127" s="752"/>
      <c r="DE127" s="752"/>
      <c r="DF127" s="753"/>
      <c r="DG127" s="819" t="s">
        <v>447</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c r="A128" s="795" t="s">
        <v>448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449</v>
      </c>
      <c r="X128" s="797"/>
      <c r="Y128" s="797"/>
      <c r="Z128" s="798"/>
      <c r="AA128" s="723" t="s">
        <v>450</v>
      </c>
      <c r="AB128" s="724"/>
      <c r="AC128" s="724"/>
      <c r="AD128" s="724"/>
      <c r="AE128" s="725"/>
      <c r="AF128" s="726" t="s">
        <v>450</v>
      </c>
      <c r="AG128" s="724"/>
      <c r="AH128" s="724"/>
      <c r="AI128" s="724"/>
      <c r="AJ128" s="725"/>
      <c r="AK128" s="726" t="s">
        <v>450</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452</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72612891</v>
      </c>
      <c r="AB129" s="784"/>
      <c r="AC129" s="784"/>
      <c r="AD129" s="784"/>
      <c r="AE129" s="785"/>
      <c r="AF129" s="786">
        <v>75552703</v>
      </c>
      <c r="AG129" s="784"/>
      <c r="AH129" s="784"/>
      <c r="AI129" s="784"/>
      <c r="AJ129" s="785"/>
      <c r="AK129" s="786">
        <v>83779255</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-1.9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3866157</v>
      </c>
      <c r="AB130" s="784"/>
      <c r="AC130" s="784"/>
      <c r="AD130" s="784"/>
      <c r="AE130" s="785"/>
      <c r="AF130" s="786">
        <v>3966286</v>
      </c>
      <c r="AG130" s="784"/>
      <c r="AH130" s="784"/>
      <c r="AI130" s="784"/>
      <c r="AJ130" s="785"/>
      <c r="AK130" s="786">
        <v>4140518</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399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68746734</v>
      </c>
      <c r="AB131" s="717"/>
      <c r="AC131" s="717"/>
      <c r="AD131" s="717"/>
      <c r="AE131" s="718"/>
      <c r="AF131" s="719">
        <v>71586417</v>
      </c>
      <c r="AG131" s="717"/>
      <c r="AH131" s="717"/>
      <c r="AI131" s="717"/>
      <c r="AJ131" s="718"/>
      <c r="AK131" s="719">
        <v>79638737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-1.45673393</v>
      </c>
      <c r="AB132" s="740"/>
      <c r="AC132" s="740"/>
      <c r="AD132" s="740"/>
      <c r="AE132" s="741"/>
      <c r="AF132" s="742">
        <v>-1.9317463539999999</v>
      </c>
      <c r="AG132" s="740"/>
      <c r="AH132" s="740"/>
      <c r="AI132" s="740"/>
      <c r="AJ132" s="741"/>
      <c r="AK132" s="742">
        <v>-2.3306158159999999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-0.9</v>
      </c>
      <c r="AB133" s="749"/>
      <c r="AC133" s="749"/>
      <c r="AD133" s="749"/>
      <c r="AE133" s="750"/>
      <c r="AF133" s="748">
        <v>-1.4</v>
      </c>
      <c r="AG133" s="749"/>
      <c r="AH133" s="749"/>
      <c r="AI133" s="749"/>
      <c r="AJ133" s="750"/>
      <c r="AK133" s="748">
        <v>-1.9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algorithmName="SHA-512" hashValue="HK9kIzeVrTX6QkqSkhgKJqErLF6Hm+uT0ralzQ21rADIruPE7tEcm3JwRL6ZJO6A6dRvRsxJbTSxHbDuz/fPIw==" saltValue="lAfRf1b/7Ddm1EaENftxC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48" t="s">
        <v>464</v>
      </c>
      <c r="L7" s="254"/>
      <c r="M7" s="255" t="s">
        <v>465</v>
      </c>
      <c r="N7" s="256"/>
    </row>
    <row r="8" spans="1:16">
      <c r="A8" s="248"/>
      <c r="B8" s="244"/>
      <c r="C8" s="244"/>
      <c r="D8" s="244"/>
      <c r="E8" s="244"/>
      <c r="F8" s="244"/>
      <c r="G8" s="257"/>
      <c r="H8" s="258"/>
      <c r="I8" s="258"/>
      <c r="J8" s="259"/>
      <c r="K8" s="1149"/>
      <c r="L8" s="260" t="s">
        <v>466</v>
      </c>
      <c r="M8" s="261" t="s">
        <v>467</v>
      </c>
      <c r="N8" s="262" t="s">
        <v>468</v>
      </c>
    </row>
    <row r="9" spans="1:16">
      <c r="A9" s="248"/>
      <c r="B9" s="244"/>
      <c r="C9" s="244"/>
      <c r="D9" s="244"/>
      <c r="E9" s="244"/>
      <c r="F9" s="244"/>
      <c r="G9" s="1162" t="s">
        <v>469</v>
      </c>
      <c r="H9" s="1163"/>
      <c r="I9" s="1163"/>
      <c r="J9" s="1164"/>
      <c r="K9" s="263">
        <v>18641277</v>
      </c>
      <c r="L9" s="264">
        <v>76406</v>
      </c>
      <c r="M9" s="265">
        <v>64074</v>
      </c>
      <c r="N9" s="266">
        <v>19.2</v>
      </c>
    </row>
    <row r="10" spans="1:16">
      <c r="A10" s="248"/>
      <c r="B10" s="244"/>
      <c r="C10" s="244"/>
      <c r="D10" s="244"/>
      <c r="E10" s="244"/>
      <c r="F10" s="244"/>
      <c r="G10" s="1162" t="s">
        <v>470</v>
      </c>
      <c r="H10" s="1163"/>
      <c r="I10" s="1163"/>
      <c r="J10" s="1164"/>
      <c r="K10" s="267">
        <v>409335</v>
      </c>
      <c r="L10" s="268">
        <v>1678</v>
      </c>
      <c r="M10" s="269">
        <v>1025</v>
      </c>
      <c r="N10" s="270">
        <v>63.7</v>
      </c>
    </row>
    <row r="11" spans="1:16" ht="13.5" customHeight="1">
      <c r="A11" s="248"/>
      <c r="B11" s="244"/>
      <c r="C11" s="244"/>
      <c r="D11" s="244"/>
      <c r="E11" s="244"/>
      <c r="F11" s="244"/>
      <c r="G11" s="1162" t="s">
        <v>471</v>
      </c>
      <c r="H11" s="1163"/>
      <c r="I11" s="1163"/>
      <c r="J11" s="1164"/>
      <c r="K11" s="267">
        <v>285759</v>
      </c>
      <c r="L11" s="268">
        <v>1171</v>
      </c>
      <c r="M11" s="269">
        <v>933</v>
      </c>
      <c r="N11" s="270">
        <v>25.5</v>
      </c>
    </row>
    <row r="12" spans="1:16" ht="13.5" customHeight="1">
      <c r="A12" s="248"/>
      <c r="B12" s="244"/>
      <c r="C12" s="244"/>
      <c r="D12" s="244"/>
      <c r="E12" s="244"/>
      <c r="F12" s="244"/>
      <c r="G12" s="1162" t="s">
        <v>472</v>
      </c>
      <c r="H12" s="1163"/>
      <c r="I12" s="1163"/>
      <c r="J12" s="1164"/>
      <c r="K12" s="267" t="s">
        <v>473</v>
      </c>
      <c r="L12" s="268" t="s">
        <v>473</v>
      </c>
      <c r="M12" s="269" t="s">
        <v>473</v>
      </c>
      <c r="N12" s="270" t="s">
        <v>473</v>
      </c>
    </row>
    <row r="13" spans="1:16" ht="13.5" customHeight="1">
      <c r="A13" s="248"/>
      <c r="B13" s="244"/>
      <c r="C13" s="244"/>
      <c r="D13" s="244"/>
      <c r="E13" s="244"/>
      <c r="F13" s="244"/>
      <c r="G13" s="1162" t="s">
        <v>474</v>
      </c>
      <c r="H13" s="1163"/>
      <c r="I13" s="1163"/>
      <c r="J13" s="1164"/>
      <c r="K13" s="267" t="s">
        <v>473</v>
      </c>
      <c r="L13" s="268" t="s">
        <v>473</v>
      </c>
      <c r="M13" s="269" t="s">
        <v>473</v>
      </c>
      <c r="N13" s="270" t="s">
        <v>473</v>
      </c>
    </row>
    <row r="14" spans="1:16" ht="13.5" customHeight="1">
      <c r="A14" s="248"/>
      <c r="B14" s="244"/>
      <c r="C14" s="244"/>
      <c r="D14" s="244"/>
      <c r="E14" s="244"/>
      <c r="F14" s="244"/>
      <c r="G14" s="1162" t="s">
        <v>475</v>
      </c>
      <c r="H14" s="1163"/>
      <c r="I14" s="1163"/>
      <c r="J14" s="1164"/>
      <c r="K14" s="267">
        <v>389544</v>
      </c>
      <c r="L14" s="268">
        <v>1597</v>
      </c>
      <c r="M14" s="269">
        <v>2317</v>
      </c>
      <c r="N14" s="270">
        <v>-31.1</v>
      </c>
    </row>
    <row r="15" spans="1:16" ht="13.5" customHeight="1">
      <c r="A15" s="248"/>
      <c r="B15" s="244"/>
      <c r="C15" s="244"/>
      <c r="D15" s="244"/>
      <c r="E15" s="244"/>
      <c r="F15" s="244"/>
      <c r="G15" s="1162" t="s">
        <v>476</v>
      </c>
      <c r="H15" s="1163"/>
      <c r="I15" s="1163"/>
      <c r="J15" s="1164"/>
      <c r="K15" s="267">
        <v>569659</v>
      </c>
      <c r="L15" s="268">
        <v>2335</v>
      </c>
      <c r="M15" s="269">
        <v>1357</v>
      </c>
      <c r="N15" s="270">
        <v>72.099999999999994</v>
      </c>
    </row>
    <row r="16" spans="1:16">
      <c r="A16" s="248"/>
      <c r="B16" s="244"/>
      <c r="C16" s="244"/>
      <c r="D16" s="244"/>
      <c r="E16" s="244"/>
      <c r="F16" s="244"/>
      <c r="G16" s="1165" t="s">
        <v>477</v>
      </c>
      <c r="H16" s="1166"/>
      <c r="I16" s="1166"/>
      <c r="J16" s="1167"/>
      <c r="K16" s="268">
        <v>-1250592</v>
      </c>
      <c r="L16" s="268">
        <v>-5126</v>
      </c>
      <c r="M16" s="269">
        <v>-5045</v>
      </c>
      <c r="N16" s="270">
        <v>1.6</v>
      </c>
    </row>
    <row r="17" spans="1:16">
      <c r="A17" s="248"/>
      <c r="B17" s="244"/>
      <c r="C17" s="244"/>
      <c r="D17" s="244"/>
      <c r="E17" s="244"/>
      <c r="F17" s="244"/>
      <c r="G17" s="1165" t="s">
        <v>167</v>
      </c>
      <c r="H17" s="1166"/>
      <c r="I17" s="1166"/>
      <c r="J17" s="1167"/>
      <c r="K17" s="268">
        <v>19044982</v>
      </c>
      <c r="L17" s="268">
        <v>78061</v>
      </c>
      <c r="M17" s="269">
        <v>64661</v>
      </c>
      <c r="N17" s="270">
        <v>20.7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59" t="s">
        <v>482</v>
      </c>
      <c r="H21" s="1160"/>
      <c r="I21" s="1160"/>
      <c r="J21" s="1161"/>
      <c r="K21" s="280">
        <v>8.2899999999999991</v>
      </c>
      <c r="L21" s="281">
        <v>6.28</v>
      </c>
      <c r="M21" s="282">
        <v>2.0099999999999998</v>
      </c>
      <c r="N21" s="249"/>
      <c r="O21" s="283"/>
      <c r="P21" s="279"/>
    </row>
    <row r="22" spans="1:16" s="284" customFormat="1">
      <c r="A22" s="279"/>
      <c r="B22" s="249"/>
      <c r="C22" s="249"/>
      <c r="D22" s="249"/>
      <c r="E22" s="249"/>
      <c r="F22" s="249"/>
      <c r="G22" s="1159" t="s">
        <v>483</v>
      </c>
      <c r="H22" s="1160"/>
      <c r="I22" s="1160"/>
      <c r="J22" s="1161"/>
      <c r="K22" s="285">
        <v>99.3</v>
      </c>
      <c r="L22" s="286">
        <v>99.4</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48" t="s">
        <v>464</v>
      </c>
      <c r="L30" s="254"/>
      <c r="M30" s="255" t="s">
        <v>465</v>
      </c>
      <c r="N30" s="256"/>
    </row>
    <row r="31" spans="1:16">
      <c r="A31" s="248"/>
      <c r="B31" s="244"/>
      <c r="C31" s="244"/>
      <c r="D31" s="244"/>
      <c r="E31" s="244"/>
      <c r="F31" s="244"/>
      <c r="G31" s="257"/>
      <c r="H31" s="258"/>
      <c r="I31" s="258"/>
      <c r="J31" s="259"/>
      <c r="K31" s="1149"/>
      <c r="L31" s="260" t="s">
        <v>466</v>
      </c>
      <c r="M31" s="261" t="s">
        <v>467</v>
      </c>
      <c r="N31" s="262" t="s">
        <v>468</v>
      </c>
    </row>
    <row r="32" spans="1:16" ht="27" customHeight="1">
      <c r="A32" s="248"/>
      <c r="B32" s="244"/>
      <c r="C32" s="244"/>
      <c r="D32" s="244"/>
      <c r="E32" s="244"/>
      <c r="F32" s="244"/>
      <c r="G32" s="1150" t="s">
        <v>487</v>
      </c>
      <c r="H32" s="1151"/>
      <c r="I32" s="1151"/>
      <c r="J32" s="1152"/>
      <c r="K32" s="294">
        <v>1383495</v>
      </c>
      <c r="L32" s="294">
        <v>5671</v>
      </c>
      <c r="M32" s="295">
        <v>7699</v>
      </c>
      <c r="N32" s="296">
        <v>-26.3</v>
      </c>
    </row>
    <row r="33" spans="1:16" ht="13.5" customHeight="1">
      <c r="A33" s="248"/>
      <c r="B33" s="244"/>
      <c r="C33" s="244"/>
      <c r="D33" s="244"/>
      <c r="E33" s="244"/>
      <c r="F33" s="244"/>
      <c r="G33" s="1150" t="s">
        <v>488</v>
      </c>
      <c r="H33" s="1151"/>
      <c r="I33" s="1151"/>
      <c r="J33" s="1152"/>
      <c r="K33" s="294" t="s">
        <v>473</v>
      </c>
      <c r="L33" s="294" t="s">
        <v>473</v>
      </c>
      <c r="M33" s="295" t="s">
        <v>473</v>
      </c>
      <c r="N33" s="296" t="s">
        <v>473</v>
      </c>
    </row>
    <row r="34" spans="1:16" ht="27" customHeight="1">
      <c r="A34" s="248"/>
      <c r="B34" s="244"/>
      <c r="C34" s="244"/>
      <c r="D34" s="244"/>
      <c r="E34" s="244"/>
      <c r="F34" s="244"/>
      <c r="G34" s="1150" t="s">
        <v>489</v>
      </c>
      <c r="H34" s="1151"/>
      <c r="I34" s="1151"/>
      <c r="J34" s="1152"/>
      <c r="K34" s="294" t="s">
        <v>473</v>
      </c>
      <c r="L34" s="294" t="s">
        <v>473</v>
      </c>
      <c r="M34" s="295">
        <v>306</v>
      </c>
      <c r="N34" s="296" t="s">
        <v>473</v>
      </c>
    </row>
    <row r="35" spans="1:16" ht="27" customHeight="1">
      <c r="A35" s="248"/>
      <c r="B35" s="244"/>
      <c r="C35" s="244"/>
      <c r="D35" s="244"/>
      <c r="E35" s="244"/>
      <c r="F35" s="244"/>
      <c r="G35" s="1150" t="s">
        <v>490</v>
      </c>
      <c r="H35" s="1151"/>
      <c r="I35" s="1151"/>
      <c r="J35" s="1152"/>
      <c r="K35" s="294" t="s">
        <v>473</v>
      </c>
      <c r="L35" s="294" t="s">
        <v>473</v>
      </c>
      <c r="M35" s="295">
        <v>34</v>
      </c>
      <c r="N35" s="296" t="s">
        <v>473</v>
      </c>
    </row>
    <row r="36" spans="1:16" ht="27" customHeight="1">
      <c r="A36" s="248"/>
      <c r="B36" s="244"/>
      <c r="C36" s="244"/>
      <c r="D36" s="244"/>
      <c r="E36" s="244"/>
      <c r="F36" s="244"/>
      <c r="G36" s="1150" t="s">
        <v>491</v>
      </c>
      <c r="H36" s="1151"/>
      <c r="I36" s="1151"/>
      <c r="J36" s="1152"/>
      <c r="K36" s="294">
        <v>199903</v>
      </c>
      <c r="L36" s="294">
        <v>819</v>
      </c>
      <c r="M36" s="295">
        <v>568</v>
      </c>
      <c r="N36" s="296">
        <v>44.2</v>
      </c>
    </row>
    <row r="37" spans="1:16" ht="13.5" customHeight="1">
      <c r="A37" s="248"/>
      <c r="B37" s="244"/>
      <c r="C37" s="244"/>
      <c r="D37" s="244"/>
      <c r="E37" s="244"/>
      <c r="F37" s="244"/>
      <c r="G37" s="1150" t="s">
        <v>492</v>
      </c>
      <c r="H37" s="1151"/>
      <c r="I37" s="1151"/>
      <c r="J37" s="1152"/>
      <c r="K37" s="294">
        <v>701047</v>
      </c>
      <c r="L37" s="294">
        <v>2873</v>
      </c>
      <c r="M37" s="295">
        <v>2984</v>
      </c>
      <c r="N37" s="296">
        <v>-3.7</v>
      </c>
    </row>
    <row r="38" spans="1:16" ht="27" customHeight="1">
      <c r="A38" s="248"/>
      <c r="B38" s="244"/>
      <c r="C38" s="244"/>
      <c r="D38" s="244"/>
      <c r="E38" s="244"/>
      <c r="F38" s="244"/>
      <c r="G38" s="1153" t="s">
        <v>493</v>
      </c>
      <c r="H38" s="1154"/>
      <c r="I38" s="1154"/>
      <c r="J38" s="1155"/>
      <c r="K38" s="297" t="s">
        <v>473</v>
      </c>
      <c r="L38" s="297" t="s">
        <v>473</v>
      </c>
      <c r="M38" s="298" t="s">
        <v>473</v>
      </c>
      <c r="N38" s="299" t="s">
        <v>473</v>
      </c>
      <c r="O38" s="293"/>
    </row>
    <row r="39" spans="1:16">
      <c r="A39" s="248"/>
      <c r="B39" s="244"/>
      <c r="C39" s="244"/>
      <c r="D39" s="244"/>
      <c r="E39" s="244"/>
      <c r="F39" s="244"/>
      <c r="G39" s="1153" t="s">
        <v>494</v>
      </c>
      <c r="H39" s="1154"/>
      <c r="I39" s="1154"/>
      <c r="J39" s="1155"/>
      <c r="K39" s="300" t="s">
        <v>473</v>
      </c>
      <c r="L39" s="300" t="s">
        <v>473</v>
      </c>
      <c r="M39" s="301">
        <v>-21</v>
      </c>
      <c r="N39" s="302" t="s">
        <v>473</v>
      </c>
      <c r="O39" s="293"/>
    </row>
    <row r="40" spans="1:16" ht="27" customHeight="1">
      <c r="A40" s="248"/>
      <c r="B40" s="244"/>
      <c r="C40" s="244"/>
      <c r="D40" s="244"/>
      <c r="E40" s="244"/>
      <c r="F40" s="244"/>
      <c r="G40" s="1150" t="s">
        <v>495</v>
      </c>
      <c r="H40" s="1151"/>
      <c r="I40" s="1151"/>
      <c r="J40" s="1152"/>
      <c r="K40" s="300" t="s">
        <v>473</v>
      </c>
      <c r="L40" s="300" t="s">
        <v>473</v>
      </c>
      <c r="M40" s="301" t="s">
        <v>473</v>
      </c>
      <c r="N40" s="302" t="s">
        <v>473</v>
      </c>
      <c r="O40" s="293"/>
    </row>
    <row r="41" spans="1:16">
      <c r="A41" s="248"/>
      <c r="B41" s="244"/>
      <c r="C41" s="244"/>
      <c r="D41" s="244"/>
      <c r="E41" s="244"/>
      <c r="F41" s="244"/>
      <c r="G41" s="1156" t="s">
        <v>278</v>
      </c>
      <c r="H41" s="1157"/>
      <c r="I41" s="1157"/>
      <c r="J41" s="1158"/>
      <c r="K41" s="294">
        <v>2284445</v>
      </c>
      <c r="L41" s="300">
        <v>9363</v>
      </c>
      <c r="M41" s="301">
        <v>11570</v>
      </c>
      <c r="N41" s="302">
        <v>-19.100000000000001</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43" t="s">
        <v>464</v>
      </c>
      <c r="J49" s="1145" t="s">
        <v>499</v>
      </c>
      <c r="K49" s="1146"/>
      <c r="L49" s="1146"/>
      <c r="M49" s="1146"/>
      <c r="N49" s="1147"/>
    </row>
    <row r="50" spans="1:14">
      <c r="A50" s="248"/>
      <c r="B50" s="244"/>
      <c r="C50" s="244"/>
      <c r="D50" s="244"/>
      <c r="E50" s="244"/>
      <c r="F50" s="244"/>
      <c r="G50" s="312"/>
      <c r="H50" s="313"/>
      <c r="I50" s="1144"/>
      <c r="J50" s="314" t="s">
        <v>500</v>
      </c>
      <c r="K50" s="315" t="s">
        <v>501</v>
      </c>
      <c r="L50" s="316" t="s">
        <v>502</v>
      </c>
      <c r="M50" s="317" t="s">
        <v>503</v>
      </c>
      <c r="N50" s="318" t="s">
        <v>504</v>
      </c>
    </row>
    <row r="51" spans="1:14">
      <c r="A51" s="248"/>
      <c r="B51" s="244"/>
      <c r="C51" s="244"/>
      <c r="D51" s="244"/>
      <c r="E51" s="244"/>
      <c r="F51" s="244"/>
      <c r="G51" s="310" t="s">
        <v>505</v>
      </c>
      <c r="H51" s="311"/>
      <c r="I51" s="319">
        <v>17860370</v>
      </c>
      <c r="J51" s="320">
        <v>85040</v>
      </c>
      <c r="K51" s="321">
        <v>-4.9000000000000004</v>
      </c>
      <c r="L51" s="322">
        <v>39651</v>
      </c>
      <c r="M51" s="323">
        <v>-4.4000000000000004</v>
      </c>
      <c r="N51" s="324">
        <v>-0.5</v>
      </c>
    </row>
    <row r="52" spans="1:14">
      <c r="A52" s="248"/>
      <c r="B52" s="244"/>
      <c r="C52" s="244"/>
      <c r="D52" s="244"/>
      <c r="E52" s="244"/>
      <c r="F52" s="244"/>
      <c r="G52" s="325"/>
      <c r="H52" s="326" t="s">
        <v>506</v>
      </c>
      <c r="I52" s="327">
        <v>13551425</v>
      </c>
      <c r="J52" s="328">
        <v>64524</v>
      </c>
      <c r="K52" s="329">
        <v>-14.1</v>
      </c>
      <c r="L52" s="330">
        <v>28525</v>
      </c>
      <c r="M52" s="331">
        <v>-1.6</v>
      </c>
      <c r="N52" s="332">
        <v>-12.5</v>
      </c>
    </row>
    <row r="53" spans="1:14">
      <c r="A53" s="248"/>
      <c r="B53" s="244"/>
      <c r="C53" s="244"/>
      <c r="D53" s="244"/>
      <c r="E53" s="244"/>
      <c r="F53" s="244"/>
      <c r="G53" s="310" t="s">
        <v>507</v>
      </c>
      <c r="H53" s="311"/>
      <c r="I53" s="319">
        <v>15539718</v>
      </c>
      <c r="J53" s="320">
        <v>66755</v>
      </c>
      <c r="K53" s="321">
        <v>-21.5</v>
      </c>
      <c r="L53" s="322">
        <v>37665</v>
      </c>
      <c r="M53" s="323">
        <v>-5</v>
      </c>
      <c r="N53" s="324">
        <v>-16.5</v>
      </c>
    </row>
    <row r="54" spans="1:14">
      <c r="A54" s="248"/>
      <c r="B54" s="244"/>
      <c r="C54" s="244"/>
      <c r="D54" s="244"/>
      <c r="E54" s="244"/>
      <c r="F54" s="244"/>
      <c r="G54" s="325"/>
      <c r="H54" s="326" t="s">
        <v>506</v>
      </c>
      <c r="I54" s="327">
        <v>12032960</v>
      </c>
      <c r="J54" s="328">
        <v>51691</v>
      </c>
      <c r="K54" s="329">
        <v>-19.899999999999999</v>
      </c>
      <c r="L54" s="330">
        <v>25730</v>
      </c>
      <c r="M54" s="331">
        <v>-9.8000000000000007</v>
      </c>
      <c r="N54" s="332">
        <v>-10.1</v>
      </c>
    </row>
    <row r="55" spans="1:14">
      <c r="A55" s="248"/>
      <c r="B55" s="244"/>
      <c r="C55" s="244"/>
      <c r="D55" s="244"/>
      <c r="E55" s="244"/>
      <c r="F55" s="244"/>
      <c r="G55" s="310" t="s">
        <v>508</v>
      </c>
      <c r="H55" s="311"/>
      <c r="I55" s="319">
        <v>20910221</v>
      </c>
      <c r="J55" s="320">
        <v>88852</v>
      </c>
      <c r="K55" s="321">
        <v>33.1</v>
      </c>
      <c r="L55" s="322">
        <v>36861</v>
      </c>
      <c r="M55" s="323">
        <v>-2.1</v>
      </c>
      <c r="N55" s="324">
        <v>35.200000000000003</v>
      </c>
    </row>
    <row r="56" spans="1:14">
      <c r="A56" s="248"/>
      <c r="B56" s="244"/>
      <c r="C56" s="244"/>
      <c r="D56" s="244"/>
      <c r="E56" s="244"/>
      <c r="F56" s="244"/>
      <c r="G56" s="325"/>
      <c r="H56" s="326" t="s">
        <v>506</v>
      </c>
      <c r="I56" s="327">
        <v>16607889</v>
      </c>
      <c r="J56" s="328">
        <v>70571</v>
      </c>
      <c r="K56" s="329">
        <v>36.5</v>
      </c>
      <c r="L56" s="330">
        <v>23990</v>
      </c>
      <c r="M56" s="331">
        <v>-6.8</v>
      </c>
      <c r="N56" s="332">
        <v>43.3</v>
      </c>
    </row>
    <row r="57" spans="1:14">
      <c r="A57" s="248"/>
      <c r="B57" s="244"/>
      <c r="C57" s="244"/>
      <c r="D57" s="244"/>
      <c r="E57" s="244"/>
      <c r="F57" s="244"/>
      <c r="G57" s="310" t="s">
        <v>509</v>
      </c>
      <c r="H57" s="311"/>
      <c r="I57" s="319">
        <v>45363885</v>
      </c>
      <c r="J57" s="320">
        <v>188557</v>
      </c>
      <c r="K57" s="321">
        <v>112.2</v>
      </c>
      <c r="L57" s="322">
        <v>47064</v>
      </c>
      <c r="M57" s="323">
        <v>27.7</v>
      </c>
      <c r="N57" s="324">
        <v>84.5</v>
      </c>
    </row>
    <row r="58" spans="1:14">
      <c r="A58" s="248"/>
      <c r="B58" s="244"/>
      <c r="C58" s="244"/>
      <c r="D58" s="244"/>
      <c r="E58" s="244"/>
      <c r="F58" s="244"/>
      <c r="G58" s="325"/>
      <c r="H58" s="326" t="s">
        <v>506</v>
      </c>
      <c r="I58" s="327">
        <v>38739174</v>
      </c>
      <c r="J58" s="328">
        <v>161021</v>
      </c>
      <c r="K58" s="329">
        <v>128.19999999999999</v>
      </c>
      <c r="L58" s="330">
        <v>32508</v>
      </c>
      <c r="M58" s="331">
        <v>35.5</v>
      </c>
      <c r="N58" s="332">
        <v>92.7</v>
      </c>
    </row>
    <row r="59" spans="1:14">
      <c r="A59" s="248"/>
      <c r="B59" s="244"/>
      <c r="C59" s="244"/>
      <c r="D59" s="244"/>
      <c r="E59" s="244"/>
      <c r="F59" s="244"/>
      <c r="G59" s="310" t="s">
        <v>510</v>
      </c>
      <c r="H59" s="311"/>
      <c r="I59" s="319">
        <v>26063243</v>
      </c>
      <c r="J59" s="320">
        <v>106827</v>
      </c>
      <c r="K59" s="321">
        <v>-43.3</v>
      </c>
      <c r="L59" s="322">
        <v>43773</v>
      </c>
      <c r="M59" s="323">
        <v>-7</v>
      </c>
      <c r="N59" s="324">
        <v>-36.299999999999997</v>
      </c>
    </row>
    <row r="60" spans="1:14">
      <c r="A60" s="248"/>
      <c r="B60" s="244"/>
      <c r="C60" s="244"/>
      <c r="D60" s="244"/>
      <c r="E60" s="244"/>
      <c r="F60" s="244"/>
      <c r="G60" s="325"/>
      <c r="H60" s="326" t="s">
        <v>506</v>
      </c>
      <c r="I60" s="333">
        <v>22671086</v>
      </c>
      <c r="J60" s="328">
        <v>92923</v>
      </c>
      <c r="K60" s="329">
        <v>-42.3</v>
      </c>
      <c r="L60" s="330">
        <v>30346</v>
      </c>
      <c r="M60" s="331">
        <v>-6.7</v>
      </c>
      <c r="N60" s="332">
        <v>-35.6</v>
      </c>
    </row>
    <row r="61" spans="1:14">
      <c r="A61" s="248"/>
      <c r="B61" s="244"/>
      <c r="C61" s="244"/>
      <c r="D61" s="244"/>
      <c r="E61" s="244"/>
      <c r="F61" s="244"/>
      <c r="G61" s="310" t="s">
        <v>511</v>
      </c>
      <c r="H61" s="334"/>
      <c r="I61" s="335">
        <v>25147487</v>
      </c>
      <c r="J61" s="336">
        <v>107206</v>
      </c>
      <c r="K61" s="337">
        <v>15.1</v>
      </c>
      <c r="L61" s="338">
        <v>41003</v>
      </c>
      <c r="M61" s="339">
        <v>1.8</v>
      </c>
      <c r="N61" s="324">
        <v>13.3</v>
      </c>
    </row>
    <row r="62" spans="1:14">
      <c r="A62" s="248"/>
      <c r="B62" s="244"/>
      <c r="C62" s="244"/>
      <c r="D62" s="244"/>
      <c r="E62" s="244"/>
      <c r="F62" s="244"/>
      <c r="G62" s="325"/>
      <c r="H62" s="326" t="s">
        <v>506</v>
      </c>
      <c r="I62" s="327">
        <v>20720507</v>
      </c>
      <c r="J62" s="328">
        <v>88146</v>
      </c>
      <c r="K62" s="329">
        <v>17.7</v>
      </c>
      <c r="L62" s="330">
        <v>28220</v>
      </c>
      <c r="M62" s="331">
        <v>2.1</v>
      </c>
      <c r="N62" s="332">
        <v>15.6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algorithmName="SHA-512" hashValue="/cDreFv77hXUtgNXR8GuVtXWO/vu1YKYWXxTykDmtwbnTzMMI0tsycg8oYWWYlkRwFccsvB8Iisn1dAH8DJbsg==" saltValue="AMGuuK8nhDVELOSg7kBAzw==" spinCount="100000"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68" t="s">
        <v>3</v>
      </c>
      <c r="D47" s="1168"/>
      <c r="E47" s="1169"/>
      <c r="F47" s="11">
        <v>71.94</v>
      </c>
      <c r="G47" s="12">
        <v>80.069999999999993</v>
      </c>
      <c r="H47" s="12">
        <v>86.55</v>
      </c>
      <c r="I47" s="12">
        <v>82.52</v>
      </c>
      <c r="J47" s="13">
        <v>80.680000000000007</v>
      </c>
    </row>
    <row r="48" spans="2:10" ht="57.75" customHeight="1">
      <c r="B48" s="14"/>
      <c r="C48" s="1170" t="s">
        <v>4</v>
      </c>
      <c r="D48" s="1170"/>
      <c r="E48" s="1171"/>
      <c r="F48" s="15">
        <v>9.98</v>
      </c>
      <c r="G48" s="16">
        <v>9.33</v>
      </c>
      <c r="H48" s="16">
        <v>10.47</v>
      </c>
      <c r="I48" s="16">
        <v>14.76</v>
      </c>
      <c r="J48" s="17">
        <v>11.01</v>
      </c>
    </row>
    <row r="49" spans="2:10" ht="57.75" customHeight="1" thickBot="1">
      <c r="B49" s="18"/>
      <c r="C49" s="1172" t="s">
        <v>5</v>
      </c>
      <c r="D49" s="1172"/>
      <c r="E49" s="1173"/>
      <c r="F49" s="19">
        <v>0.62</v>
      </c>
      <c r="G49" s="20" t="s">
        <v>518</v>
      </c>
      <c r="H49" s="20">
        <v>1.17</v>
      </c>
      <c r="I49" s="20" t="s">
        <v>519</v>
      </c>
      <c r="J49" s="21" t="s">
        <v>520</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2017-02-15T17:38:21Z</dcterms:created>
  <dcterms:modified xsi:type="dcterms:W3CDTF">2017-03-08T04:26:22Z</dcterms:modified>
  <cp:category/>
</cp:coreProperties>
</file>