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BE34" i="9"/>
  <c r="AM34" i="9"/>
  <c r="U34" i="9"/>
  <c r="U35" i="9" s="1"/>
  <c r="U36" i="9" s="1"/>
  <c r="C34" i="9"/>
  <c r="BW34" i="9" l="1"/>
  <c r="BW35" i="9" s="1"/>
  <c r="BW36" i="9" s="1"/>
  <c r="BW37" i="9" s="1"/>
  <c r="BW38" i="9" s="1"/>
  <c r="BW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<sst xmlns="http://schemas.openxmlformats.org/spreadsheetml/2006/main" count="1129" uniqueCount="553">
  <si>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</si>
  <si>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</si>
  <si>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</si>
  <si>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</si>
  <si>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</si>
  <si>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</si>
  <si>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</si>
  <si>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</si>
  <si>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</si>
  <si>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</si>
  <si>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</si>
  <si>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</si>
  <si>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</si>
  <si>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</si>
  <si>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</si>
  <si>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</si>
  <si>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</si>
  <si>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</si>
  <si>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</si>
  <si>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</si>
  <si>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</si>
  <si>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</si>
  <si>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</si>
  <si>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</si>
  <si>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</si>
  <si>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</si>
  <si>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</si>
  <si>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</si>
  <si>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</si>
  <si>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</si>
  <si>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</si>
  <si>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</si>
  <si>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</si>
  <si>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</si>
  <si>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</si>
  <si>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</si>
  <si>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</si>
  <si>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</si>
  <si>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</si>
  <si>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</si>
  <si>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</si>
  <si>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</si>
  <si>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</si>
  <si>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</si>
  <si>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</si>
  <si>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</si>
  <si>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</si>
  <si>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</si>
  <si>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</si>
  <si>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</si>
  <si>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</si>
  <si>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</si>
  <si>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</si>
  <si>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</si>
  <si>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</si>
  <si>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</si>
  <si>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</si>
  <si>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</si>
  <si>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</si>
  <si>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</si>
  <si>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</si>
  <si>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</si>
  <si>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</si>
  <si>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</si>
  <si>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</si>
  <si>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</si>
  <si>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</si>
  <si>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</si>
  <si>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</si>
  <si>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</si>
  <si>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</si>
  <si>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</si>
  <si>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</si>
  <si>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</si>
  <si>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</si>
  <si>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</si>
  <si>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</si>
  <si>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</si>
  <si>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</si>
  <si>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</si>
  <si>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</si>
  <si>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</si>
  <si>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</si>
  <si>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港区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</si>
  <si>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</si>
  <si>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</si>
  <si>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</si>
  <si>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</si>
  <si>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</si>
  <si>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</si>
  <si>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</si>
  <si>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</si>
  <si>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</si>
  <si>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</si>
  <si>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</si>
  <si>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</si>
  <si>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</si>
  <si>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</si>
  <si>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</si>
  <si>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</si>
  <si>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</si>
  <si>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</si>
  <si>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</si>
  <si>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</si>
  <si>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</si>
  <si>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</si>
  <si>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</si>
  <si>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</si>
  <si>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</si>
  <si>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</si>
  <si>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</si>
  <si>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</si>
  <si>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</si>
  <si>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</si>
  <si>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</si>
  <si>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</si>
  <si>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</si>
  <si>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</si>
  <si>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</si>
  <si>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</si>
  <si>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</si>
  <si>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</si>
  <si>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</si>
  <si>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</si>
  <si>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</si>
  <si>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</si>
  <si>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</si>
  <si>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</si>
  <si>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</si>
  <si>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</si>
  <si>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</si>
  <si>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</si>
  <si>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</si>
  <si>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</si>
  <si>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</si>
  <si>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</si>
  <si>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</si>
  <si>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</si>
  <si>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</si>
  <si>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</si>
  <si>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</si>
  <si>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</si>
  <si>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</si>
  <si>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</si>
  <si>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</si>
  <si>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</si>
  <si>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</si>
  <si>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</si>
  <si>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</si>
  <si>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</si>
  <si>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</si>
  <si>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</si>
  <si>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</si>
  <si>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</si>
  <si>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</si>
  <si>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</si>
  <si>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</si>
  <si>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</si>
  <si>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</si>
  <si>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</si>
  <si>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</si>
  <si>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</si>
  <si>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</si>
  <si>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</si>
  <si>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</si>
  <si>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</si>
  <si>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</si>
  <si>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</si>
  <si>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</si>
  <si>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</si>
  <si>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</si>
  <si>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</si>
  <si>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</si>
  <si>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</si>
  <si>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</si>
  <si>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</si>
  <si>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</si>
  <si>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</si>
  <si>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</si>
  <si>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</si>
  <si>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</si>
  <si>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</si>
  <si>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</si>
  <si>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</si>
  <si>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</si>
  <si>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</si>
  <si>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</si>
  <si>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</si>
  <si>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</si>
  <si>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</si>
  <si>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</si>
  <si>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</si>
  <si>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</si>
  <si>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</si>
  <si>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</si>
  <si>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</si>
  <si>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</si>
  <si>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東京都港区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</si>
  <si>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</si>
  <si>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</si>
  <si>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</si>
  <si>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</si>
  <si>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</si>
  <si>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</si>
  <si>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</si>
  <si>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</si>
  <si>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</si>
  <si>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</si>
  <si>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</si>
  <si>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</si>
  <si>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</si>
  <si>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</si>
  <si>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</si>
  <si>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</si>
  <si>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</si>
  <si>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</si>
  <si>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</si>
  <si>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</si>
  <si>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</si>
  <si>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</si>
  <si>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</si>
  <si>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</si>
  <si>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</si>
  <si>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</si>
  <si>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</si>
  <si>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</si>
  <si>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</si>
  <si>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</si>
  <si>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</si>
  <si>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</si>
  <si>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</si>
  <si>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</si>
  <si>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</si>
  <si>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</si>
  <si>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</si>
  <si>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</si>
  <si>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</si>
  <si>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</si>
  <si>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</si>
  <si>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</si>
  <si>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</si>
  <si>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</si>
  <si>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</si>
  <si>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</si>
  <si>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</si>
  <si>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</si>
  <si>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</si>
  <si>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</si>
  <si>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</si>
  <si>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</si>
  <si>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</si>
  <si>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</si>
  <si>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</si>
  <si>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</si>
  <si>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</si>
  <si>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</si>
  <si>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</si>
  <si>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</si>
  <si>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</si>
  <si>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</si>
  <si>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</si>
  <si>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</si>
  <si>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</si>
  <si>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</si>
  <si>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</si>
  <si>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</si>
  <si>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</si>
  <si>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</si>
  <si>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</si>
  <si>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</si>
  <si>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</si>
  <si>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</si>
  <si>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</si>
  <si>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</si>
  <si>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</si>
  <si>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</si>
  <si>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</si>
  <si>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</si>
  <si>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</si>
  <si>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</si>
  <si>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</si>
  <si>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</si>
  <si>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</si>
  <si>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</si>
  <si>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</si>
  <si>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</si>
  <si>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</si>
  <si>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</si>
  <si>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</si>
  <si>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</si>
  <si>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</si>
  <si>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</si>
  <si>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</si>
  <si>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</si>
  <si>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</si>
  <si>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</si>
  <si>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</si>
  <si>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</si>
  <si>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</si>
  <si>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</si>
  <si>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</si>
  <si>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</si>
  <si>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</si>
  <si>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</si>
  <si>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</si>
  <si>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</si>
  <si>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</si>
  <si>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</si>
  <si>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</si>
  <si>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</si>
  <si>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</si>
  <si>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</si>
  <si>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</si>
  <si>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</si>
  <si>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</si>
  <si>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</si>
  <si>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</si>
  <si>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</si>
  <si>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</si>
  <si>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</si>
  <si>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</si>
  <si>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</si>
  <si>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</si>
  <si>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</si>
  <si>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</si>
  <si>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</si>
  <si>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</si>
  <si>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</si>
  <si>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</si>
  <si>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</si>
  <si>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</si>
  <si>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</si>
  <si>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</si>
  <si>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</si>
  <si>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</si>
  <si>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</si>
  <si>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</si>
  <si>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</si>
  <si>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</si>
  <si>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</si>
  <si>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</si>
  <si>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</si>
  <si>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</si>
  <si>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</si>
  <si>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</si>
  <si>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</si>
  <si>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東京都港区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</si>
  <si>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</si>
  <si>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</si>
  <si>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</si>
  <si>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</si>
  <si>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</si>
  <si>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</si>
  <si>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</si>
  <si>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</si>
  <si>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</si>
  <si>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</si>
  <si>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</si>
  <si>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</si>
  <si>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</si>
  <si>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</si>
  <si>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</si>
  <si>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</si>
  <si>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</si>
  <si>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</si>
  <si>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</si>
  <si>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</si>
  <si>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</si>
  <si>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</si>
  <si>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</si>
  <si>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</si>
  <si>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</si>
  <si>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</si>
  <si>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</si>
  <si>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</si>
  <si>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</si>
  <si>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</si>
  <si>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</si>
  <si>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</si>
  <si>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</si>
  <si>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</si>
  <si>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</si>
  <si>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</si>
  <si>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</si>
  <si>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</si>
  <si>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</si>
  <si>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</si>
  <si>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</si>
  <si>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</si>
  <si>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</si>
  <si>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</si>
  <si>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</si>
  <si>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</si>
  <si>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</si>
  <si>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</si>
  <si>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</si>
  <si>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</si>
  <si>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</si>
  <si>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</si>
  <si>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</si>
  <si>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</si>
  <si>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</si>
  <si>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</si>
  <si>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</si>
  <si>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</si>
  <si>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</si>
  <si>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</si>
  <si>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</si>
  <si>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</si>
  <si>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</si>
  <si>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</si>
  <si>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</si>
  <si>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</si>
  <si>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</si>
  <si>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</si>
  <si>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</si>
  <si>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</si>
  <si>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</si>
  <si>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</si>
  <si>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</si>
  <si>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</si>
  <si>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</si>
  <si>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</si>
  <si>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</si>
  <si>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</si>
  <si>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</si>
  <si>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</si>
  <si>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</si>
  <si>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</si>
  <si>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</si>
  <si>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</si>
  <si>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</si>
  <si>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</si>
  <si>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</si>
  <si>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</si>
  <si>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</si>
  <si>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</si>
  <si>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</si>
  <si>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</si>
  <si>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</si>
  <si>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</si>
  <si>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</si>
  <si>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</si>
  <si>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</si>
  <si>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</si>
  <si>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</si>
  <si>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</si>
  <si>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</si>
  <si>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</si>
  <si>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</si>
  <si>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</si>
  <si>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</si>
  <si>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</si>
  <si>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</si>
  <si>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</si>
  <si>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</si>
  <si>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</si>
  <si>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</si>
  <si>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</si>
  <si>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</si>
  <si>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</si>
  <si>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</si>
  <si>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</si>
  <si>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</si>
  <si>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</si>
  <si>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</si>
  <si>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</si>
  <si>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</si>
  <si>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</si>
  <si>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</si>
  <si>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</si>
  <si>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</si>
  <si>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</si>
  <si>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</si>
  <si>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</si>
  <si>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</si>
  <si>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</si>
  <si>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</si>
  <si>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</si>
  <si>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</si>
  <si>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</si>
  <si>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</si>
  <si>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</si>
  <si>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</si>
  <si>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</si>
  <si>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</si>
  <si>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</si>
  <si>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</si>
  <si>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</si>
  <si>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</si>
  <si>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</si>
  <si>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</si>
  <si>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</si>
  <si>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</si>
  <si>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</si>
  <si>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</si>
  <si>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</si>
  <si>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</si>
  <si>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</si>
  <si>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</si>
  <si>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</si>
  <si>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</si>
  <si>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</si>
  <si>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</si>
  <si>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</si>
  <si>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</si>
  <si>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</si>
  <si>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</si>
  <si>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</si>
  <si>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</si>
  <si>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</si>
  <si>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</si>
  <si>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</si>
  <si>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</si>
  <si>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</si>
  <si>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</si>
  <si>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</si>
  <si>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</si>
  <si>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0.76</t>
  </si>
  <si>
    <t>▲ 1.00</t>
  </si>
  <si>
    <t>▲ 2.69</t>
  </si>
  <si>
    <t>▲ 2.52</t>
  </si>
  <si>
    <t>一般会計</t>
  </si>
  <si>
    <t>国民健康保険事業会計</t>
  </si>
  <si>
    <t>介護保険会計</t>
  </si>
  <si>
    <t>後期高齢者医療会計</t>
  </si>
  <si>
    <t>その他会計（赤字）</t>
  </si>
  <si>
    <t>その他会計（黒字）</t>
  </si>
  <si>
    <t>-</t>
    <phoneticPr fontId="2"/>
  </si>
  <si>
    <t>-</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</si>
  <si>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</si>
  <si>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</si>
  <si>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法適用</t>
    <rPh sb="0" eb="1">
      <t>ホウ</t>
    </rPh>
    <rPh sb="1" eb="3">
      <t>テキヨウ</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</si>
  <si>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</si>
  <si>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</si>
  <si>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</si>
  <si>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</si>
  <si>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港区スポーツふれあい文化健康財団</t>
    <rPh sb="0" eb="1">
      <t>ミナト</t>
    </rPh>
    <rPh sb="1" eb="2">
      <t>ク</t>
    </rPh>
    <rPh sb="10" eb="12">
      <t>ブンカ</t>
    </rPh>
    <rPh sb="12" eb="14">
      <t>ケンコウ</t>
    </rPh>
    <rPh sb="14" eb="16">
      <t>ザイダン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</si>
  <si>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</si>
  <si>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</si>
  <si>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</si>
  <si>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</si>
  <si>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</si>
  <si>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区では、将来世代への負担を少しでも軽減できるよう、施設整備等に係る財源確保においては、原則として「区債に頼らない」財政運営を行うこととしています。
将来負担比率が「－」で、かつ有形固定資産減価償却率が類似団体と比較して低いことから、人口増加に伴う施設需要や老朽化対策などに対応しながら、その負担を将来世代へ残すことのない、健全な財政運営が行われています。</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</si>
  <si>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</si>
  <si>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</si>
  <si>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</si>
  <si>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</si>
  <si>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</si>
  <si>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</si>
  <si>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区では、将来世代への負担を少しでも軽減できるよう、施設整備等に係る財源確保においては、原則として「区債に頼らない」財政運営を行うこととしています。
平成15年度以降、施設整備に係る区債を新規発行しておらず、また、区債は計画的に償還することで残高は着実に減少し、将来負担比率、実質公債費比率ともに、負の値（将来負担比率は算定上「－」と表記）が続いており、区財政が健全である状況を示しています。</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</si>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</sst>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37665</c:v>
                </c:pt>
                <c:pt idx="1">
                  <c:v>36861</c:v>
                </c:pt>
                <c:pt idx="2">
                  <c:v>47064</c:v>
                </c:pt>
                <c:pt idx="3">
                  <c:v>43773</c:v>
                </c:pt>
                <c:pt idx="4">
                  <c:v>51565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66755</c:v>
                </c:pt>
                <c:pt idx="1">
                  <c:v>88852</c:v>
                </c:pt>
                <c:pt idx="2">
                  <c:v>188557</c:v>
                </c:pt>
                <c:pt idx="3">
                  <c:v>106827</c:v>
                </c:pt>
                <c:pt idx="4">
                  <c:v>61031</c:v>
                </c:pt>
              </c:numCache>
            </c:numRef>
          </c:val>
          <c:smooth val="0"/>
        </c:ser>
        <c:dLbls>
          <c:showLegendKey val="0"/>
          <c:showVal val="0"/>
          <c:showCatName val="0"/>
          <c:showSerName val="0"/>
          <c:showPercent val="0"/>
          <c:showBubbleSize val="0"/>
        </c:dLbls>
        <c:marker val="1"/>
        <c:smooth val="0"/>
        <c:axId val="208956800"/>
        <c:axId val="208963072"/>
      </c:lineChart>
      <c:catAx>
        <c:axId val="208956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963072"/>
        <c:crosses val="autoZero"/>
        <c:auto val="1"/>
        <c:lblAlgn val="ctr"/>
        <c:lblOffset val="100"/>
        <c:tickLblSkip val="1"/>
        <c:tickMarkSkip val="1"/>
        <c:noMultiLvlLbl val="0"/>
      </c:catAx>
      <c:valAx>
        <c:axId val="2089630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956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9.33</c:v>
                </c:pt>
                <c:pt idx="1">
                  <c:v>10.47</c:v>
                </c:pt>
                <c:pt idx="2">
                  <c:v>14.76</c:v>
                </c:pt>
                <c:pt idx="3">
                  <c:v>11.01</c:v>
                </c:pt>
                <c:pt idx="4">
                  <c:v>7.77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80.069999999999993</c:v>
                </c:pt>
                <c:pt idx="1">
                  <c:v>86.55</c:v>
                </c:pt>
                <c:pt idx="2">
                  <c:v>82.52</c:v>
                </c:pt>
                <c:pt idx="3">
                  <c:v>80.680000000000007</c:v>
                </c:pt>
                <c:pt idx="4">
                  <c:v>81.14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080576"/>
        <c:axId val="111082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-0.76</c:v>
                </c:pt>
                <c:pt idx="1">
                  <c:v>1.17</c:v>
                </c:pt>
                <c:pt idx="2">
                  <c:v>-1</c:v>
                </c:pt>
                <c:pt idx="3">
                  <c:v>-2.69</c:v>
                </c:pt>
                <c:pt idx="4">
                  <c:v>-2.52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080576"/>
        <c:axId val="111082496"/>
      </c:lineChart>
      <c:catAx>
        <c:axId val="11108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082496"/>
        <c:crosses val="autoZero"/>
        <c:auto val="1"/>
        <c:lblAlgn val="ctr"/>
        <c:lblOffset val="100"/>
        <c:tickLblSkip val="1"/>
        <c:tickMarkSkip val="1"/>
        <c:noMultiLvlLbl val="0"/>
      </c:catAx>
      <c:valAx>
        <c:axId val="11108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8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0.18</c:v>
                </c:pt>
                <c:pt idx="4">
                  <c:v>#N/A</c:v>
                </c:pt>
                <c:pt idx="5">
                  <c:v>0.13</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0.09</c:v>
                </c:pt>
                <c:pt idx="4">
                  <c:v>#N/A</c:v>
                </c:pt>
                <c:pt idx="5">
                  <c:v>0.12</c:v>
                </c:pt>
                <c:pt idx="6">
                  <c:v>#N/A</c:v>
                </c:pt>
                <c:pt idx="7">
                  <c:v>0.39</c:v>
                </c:pt>
                <c:pt idx="8">
                  <c:v>#N/A</c:v>
                </c:pt>
                <c:pt idx="9">
                  <c:v>0.5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1.24</c:v>
                </c:pt>
                <c:pt idx="2">
                  <c:v>#N/A</c:v>
                </c:pt>
                <c:pt idx="3">
                  <c:v>1.1299999999999999</c:v>
                </c:pt>
                <c:pt idx="4">
                  <c:v>#N/A</c:v>
                </c:pt>
                <c:pt idx="5">
                  <c:v>0.71</c:v>
                </c:pt>
                <c:pt idx="6">
                  <c:v>#N/A</c:v>
                </c:pt>
                <c:pt idx="7">
                  <c:v>0.78</c:v>
                </c:pt>
                <c:pt idx="8">
                  <c:v>#N/A</c:v>
                </c:pt>
                <c:pt idx="9">
                  <c:v>1.33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9.32</c:v>
                </c:pt>
                <c:pt idx="2">
                  <c:v>#N/A</c:v>
                </c:pt>
                <c:pt idx="3">
                  <c:v>10.46</c:v>
                </c:pt>
                <c:pt idx="4">
                  <c:v>#N/A</c:v>
                </c:pt>
                <c:pt idx="5">
                  <c:v>14.69</c:v>
                </c:pt>
                <c:pt idx="6">
                  <c:v>#N/A</c:v>
                </c:pt>
                <c:pt idx="7">
                  <c:v>11</c:v>
                </c:pt>
                <c:pt idx="8">
                  <c:v>#N/A</c:v>
                </c:pt>
                <c:pt idx="9">
                  <c:v>7.77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250432"/>
        <c:axId val="111256320"/>
      </c:barChart>
      <c:catAx>
        <c:axId val="11125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56320"/>
        <c:crosses val="autoZero"/>
        <c:auto val="1"/>
        <c:lblAlgn val="ctr"/>
        <c:lblOffset val="100"/>
        <c:tickLblSkip val="1"/>
        <c:tickMarkSkip val="1"/>
        <c:noMultiLvlLbl val="0"/>
      </c:catAx>
      <c:valAx>
        <c:axId val="11125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5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3753</c:v>
                </c:pt>
                <c:pt idx="5">
                  <c:v>3866</c:v>
                </c:pt>
                <c:pt idx="8">
                  <c:v>3966</c:v>
                </c:pt>
                <c:pt idx="11">
                  <c:v>4141</c:v>
                </c:pt>
                <c:pt idx="14">
                  <c:v>3707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1333</c:v>
                </c:pt>
                <c:pt idx="3">
                  <c:v>1133</c:v>
                </c:pt>
                <c:pt idx="6">
                  <c:v>895</c:v>
                </c:pt>
                <c:pt idx="9">
                  <c:v>701</c:v>
                </c:pt>
                <c:pt idx="12">
                  <c:v>526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328</c:v>
                </c:pt>
                <c:pt idx="3">
                  <c:v>262</c:v>
                </c:pt>
                <c:pt idx="6">
                  <c:v>218</c:v>
                </c:pt>
                <c:pt idx="9">
                  <c:v>200</c:v>
                </c:pt>
                <c:pt idx="12">
                  <c:v>133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1470</c:v>
                </c:pt>
                <c:pt idx="3">
                  <c:v>1470</c:v>
                </c:pt>
                <c:pt idx="6">
                  <c:v>1470</c:v>
                </c:pt>
                <c:pt idx="9">
                  <c:v>1383</c:v>
                </c:pt>
                <c:pt idx="12">
                  <c:v>992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990464"/>
        <c:axId val="110992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-622</c:v>
                </c:pt>
                <c:pt idx="2">
                  <c:v>#N/A</c:v>
                </c:pt>
                <c:pt idx="3">
                  <c:v>#N/A</c:v>
                </c:pt>
                <c:pt idx="4">
                  <c:v>-1001</c:v>
                </c:pt>
                <c:pt idx="5">
                  <c:v>#N/A</c:v>
                </c:pt>
                <c:pt idx="6">
                  <c:v>#N/A</c:v>
                </c:pt>
                <c:pt idx="7">
                  <c:v>-1383</c:v>
                </c:pt>
                <c:pt idx="8">
                  <c:v>#N/A</c:v>
                </c:pt>
                <c:pt idx="9">
                  <c:v>#N/A</c:v>
                </c:pt>
                <c:pt idx="10">
                  <c:v>-1857</c:v>
                </c:pt>
                <c:pt idx="11">
                  <c:v>#N/A</c:v>
                </c:pt>
                <c:pt idx="12">
                  <c:v>#N/A</c:v>
                </c:pt>
                <c:pt idx="13">
                  <c:v>-2056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990464"/>
        <c:axId val="110992384"/>
      </c:lineChart>
      <c:catAx>
        <c:axId val="11099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992384"/>
        <c:crosses val="autoZero"/>
        <c:auto val="1"/>
        <c:lblAlgn val="ctr"/>
        <c:lblOffset val="100"/>
        <c:tickLblSkip val="1"/>
        <c:tickMarkSkip val="1"/>
        <c:noMultiLvlLbl val="0"/>
      </c:catAx>
      <c:valAx>
        <c:axId val="11099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9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51271</c:v>
                </c:pt>
                <c:pt idx="5">
                  <c:v>47984</c:v>
                </c:pt>
                <c:pt idx="8">
                  <c:v>44985</c:v>
                </c:pt>
                <c:pt idx="11">
                  <c:v>41509</c:v>
                </c:pt>
                <c:pt idx="14">
                  <c:v>38120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133505</c:v>
                </c:pt>
                <c:pt idx="5">
                  <c:v>129416</c:v>
                </c:pt>
                <c:pt idx="8">
                  <c:v>121009</c:v>
                </c:pt>
                <c:pt idx="11">
                  <c:v>128872</c:v>
                </c:pt>
                <c:pt idx="14">
                  <c:v>151403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17444</c:v>
                </c:pt>
                <c:pt idx="3">
                  <c:v>16687</c:v>
                </c:pt>
                <c:pt idx="6">
                  <c:v>15921</c:v>
                </c:pt>
                <c:pt idx="9">
                  <c:v>15005</c:v>
                </c:pt>
                <c:pt idx="12">
                  <c:v>13205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1319</c:v>
                </c:pt>
                <c:pt idx="3">
                  <c:v>1232</c:v>
                </c:pt>
                <c:pt idx="6">
                  <c:v>1137</c:v>
                </c:pt>
                <c:pt idx="9">
                  <c:v>1018</c:v>
                </c:pt>
                <c:pt idx="12">
                  <c:v>988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6163</c:v>
                </c:pt>
                <c:pt idx="3">
                  <c:v>5703</c:v>
                </c:pt>
                <c:pt idx="6">
                  <c:v>5963</c:v>
                </c:pt>
                <c:pt idx="9">
                  <c:v>5266</c:v>
                </c:pt>
                <c:pt idx="12">
                  <c:v>4761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6740</c:v>
                </c:pt>
                <c:pt idx="3">
                  <c:v>5419</c:v>
                </c:pt>
                <c:pt idx="6">
                  <c:v>4132</c:v>
                </c:pt>
                <c:pt idx="9">
                  <c:v>2767</c:v>
                </c:pt>
                <c:pt idx="12">
                  <c:v>1828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3746560"/>
        <c:axId val="18374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3746560"/>
        <c:axId val="183748480"/>
      </c:lineChart>
      <c:catAx>
        <c:axId val="18374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748480"/>
        <c:crosses val="autoZero"/>
        <c:auto val="1"/>
        <c:lblAlgn val="ctr"/>
        <c:lblOffset val="100"/>
        <c:tickLblSkip val="1"/>
        <c:tickMarkSkip val="1"/>
        <c:noMultiLvlLbl val="0"/>
      </c:catAx>
      <c:valAx>
        <c:axId val="18374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74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33.299999999999997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c:v>
                </c:pt>
              </c:numCache>
            </c:numRef>
          </c:xVal>
          <c:yVal>
            <c:numRef>
              <c:f>公会計指標分析・財政指標組合せ分析表!$K$55:$O$55</c:f>
              <c:numCache>
                <c:formatCode>#,##0.0;"▲ "#,##0.0</c:formatCode>
                <c:ptCount val="5"/>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3882112"/>
        <c:axId val="183884032"/>
      </c:scatterChart>
      <c:valAx>
        <c:axId val="183882112"/>
        <c:scaling>
          <c:orientation val="minMax"/>
          <c:max val="66"/>
          <c:min val="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884032"/>
        <c:crosses val="autoZero"/>
        <c:crossBetween val="midCat"/>
      </c:valAx>
      <c:valAx>
        <c:axId val="1838840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882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-0.5</c:v>
                </c:pt>
                <c:pt idx="1">
                  <c:v>-0.9</c:v>
                </c:pt>
                <c:pt idx="2">
                  <c:v>-1.4</c:v>
                </c:pt>
                <c:pt idx="3">
                  <c:v>-1.9</c:v>
                </c:pt>
                <c:pt idx="4">
                  <c:v>-2.2000000000000002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-0.7</c:v>
                </c:pt>
                <c:pt idx="1">
                  <c:v>-1.3</c:v>
                </c:pt>
                <c:pt idx="2">
                  <c:v>-1.8</c:v>
                </c:pt>
                <c:pt idx="3">
                  <c:v>-2.2999999999999998</c:v>
                </c:pt>
                <c:pt idx="4">
                  <c:v>-2.8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3611776"/>
        <c:axId val="183613696"/>
      </c:scatterChart>
      <c:valAx>
        <c:axId val="183611776"/>
        <c:scaling>
          <c:orientation val="minMax"/>
          <c:max val="-0.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613696"/>
        <c:crosses val="autoZero"/>
        <c:crossBetween val="midCat"/>
      </c:valAx>
      <c:valAx>
        <c:axId val="1836136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6117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年度で区債の償還が一部完了したことによる元利償還金の減や、利子補給に係るものの減による債務負担行為に基づく支出の減などにより、全体として元利償還金等は前年度と比較して減少しました。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これにより、算入公債費等が減少しつつも、実質公債費比率の分子（元利償還金等－算入公債費等）は引き続き負の値となっています。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区債を新規発行しておらず、定時償還を着実に行っていることによる地方債の現在高の減や退職手当負担見込額等の減により、将来負担額が前年度と比較して減少しております。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震災対策基金への積立てなどによる充当可能基金の増により、充当可能財源等が前年後と比較して増加したことで、将来負担比率の分子（将来負担額－充当可能財源等）は前年度と比較して減少し、引き続き負の値となってい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249,242
230,250
20.37
135,352,780
128,423,868
6,921,886
89,051,367
1,813,679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[ 33.3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区では、全国の人口が減少傾向にあるなか、全ての人口が増加しており、保育所、学校施設の整備など、人口増加に伴う様々な施設需要や、区民の安全・安心を守るため、施設の老朽化対策などに対応していることから、他団体と比較して比率が低くなってい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17780</xdr:rowOff>
    </xdr:from>
    <xdr:to>
      <xdr:col>3</xdr:col>
      <xdr:colOff>1170940</xdr:colOff>
      <xdr:row>34</xdr:row>
      <xdr:rowOff>23071</xdr:rowOff>
    </xdr:to>
    <xdr:cxnSp macro="">
      <xdr:nvCxnSpPr>
        <xdr:cNvPr id="70" name="直線コネクタ 69"/>
        <xdr:cNvCxnSpPr/>
      </xdr:nvCxnSpPr>
      <xdr:spPr>
        <a:xfrm flipV="1">
          <a:off x="4760595" y="5427980"/>
          <a:ext cx="1270" cy="120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26898</xdr:rowOff>
    </xdr:from>
    <xdr:ext cx="405111" cy="259045"/>
    <xdr:sp macro="" textlink="">
      <xdr:nvSpPr>
        <xdr:cNvPr id="71" name="有形固定資産減価償却率最小値テキスト"/>
        <xdr:cNvSpPr txBox="1"/>
      </xdr:nvSpPr>
      <xdr:spPr>
        <a:xfrm>
          <a:off x="4813300" y="663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3</xdr:col>
      <xdr:colOff>1082675</xdr:colOff>
      <xdr:row>34</xdr:row>
      <xdr:rowOff>23071</xdr:rowOff>
    </xdr:from>
    <xdr:to>
      <xdr:col>3</xdr:col>
      <xdr:colOff>1260475</xdr:colOff>
      <xdr:row>34</xdr:row>
      <xdr:rowOff>23071</xdr:rowOff>
    </xdr:to>
    <xdr:cxnSp macro="">
      <xdr:nvCxnSpPr>
        <xdr:cNvPr id="72" name="直線コネクタ 71"/>
        <xdr:cNvCxnSpPr/>
      </xdr:nvCxnSpPr>
      <xdr:spPr>
        <a:xfrm>
          <a:off x="4673600" y="66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135907</xdr:rowOff>
    </xdr:from>
    <xdr:ext cx="405111" cy="259045"/>
    <xdr:sp macro="" textlink="">
      <xdr:nvSpPr>
        <xdr:cNvPr id="73"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3</xdr:col>
      <xdr:colOff>1082675</xdr:colOff>
      <xdr:row>27</xdr:row>
      <xdr:rowOff>17780</xdr:rowOff>
    </xdr:from>
    <xdr:to>
      <xdr:col>3</xdr:col>
      <xdr:colOff>1260475</xdr:colOff>
      <xdr:row>27</xdr:row>
      <xdr:rowOff>17780</xdr:rowOff>
    </xdr:to>
    <xdr:cxnSp macro="">
      <xdr:nvCxnSpPr>
        <xdr:cNvPr id="74" name="直線コネクタ 73"/>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71560</xdr:rowOff>
    </xdr:from>
    <xdr:ext cx="405111" cy="259045"/>
    <xdr:sp macro="" textlink="">
      <xdr:nvSpPr>
        <xdr:cNvPr id="75" name="有形固定資産減価償却率平均値テキスト"/>
        <xdr:cNvSpPr txBox="1"/>
      </xdr:nvSpPr>
      <xdr:spPr>
        <a:xfrm>
          <a:off x="4813300" y="5653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48683</xdr:rowOff>
    </xdr:from>
    <xdr:to>
      <xdr:col>3</xdr:col>
      <xdr:colOff>1222375</xdr:colOff>
      <xdr:row>29</xdr:row>
      <xdr:rowOff>150283</xdr:rowOff>
    </xdr:to>
    <xdr:sp macro="" textlink="">
      <xdr:nvSpPr>
        <xdr:cNvPr id="76" name="フローチャート : 判断 75"/>
        <xdr:cNvSpPr/>
      </xdr:nvSpPr>
      <xdr:spPr>
        <a:xfrm>
          <a:off x="4711700" y="58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33020</xdr:rowOff>
    </xdr:from>
    <xdr:to>
      <xdr:col>3</xdr:col>
      <xdr:colOff>511175</xdr:colOff>
      <xdr:row>28</xdr:row>
      <xdr:rowOff>134620</xdr:rowOff>
    </xdr:to>
    <xdr:sp macro="" textlink="">
      <xdr:nvSpPr>
        <xdr:cNvPr id="77" name="フローチャート : 判断 76"/>
        <xdr:cNvSpPr/>
      </xdr:nvSpPr>
      <xdr:spPr>
        <a:xfrm>
          <a:off x="4000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143721</xdr:rowOff>
    </xdr:from>
    <xdr:to>
      <xdr:col>3</xdr:col>
      <xdr:colOff>1222375</xdr:colOff>
      <xdr:row>34</xdr:row>
      <xdr:rowOff>73871</xdr:rowOff>
    </xdr:to>
    <xdr:sp macro="" textlink="">
      <xdr:nvSpPr>
        <xdr:cNvPr id="83" name="円/楕円 82"/>
        <xdr:cNvSpPr/>
      </xdr:nvSpPr>
      <xdr:spPr>
        <a:xfrm>
          <a:off x="4711700" y="65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58648</xdr:rowOff>
    </xdr:from>
    <xdr:ext cx="405111" cy="259045"/>
    <xdr:sp macro="" textlink="">
      <xdr:nvSpPr>
        <xdr:cNvPr id="84" name="有形固定資産減価償却率該当値テキスト"/>
        <xdr:cNvSpPr txBox="1"/>
      </xdr:nvSpPr>
      <xdr:spPr>
        <a:xfrm>
          <a:off x="4813300" y="649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oneCellAnchor>
    <xdr:from>
      <xdr:col>3</xdr:col>
      <xdr:colOff>245118</xdr:colOff>
      <xdr:row>26</xdr:row>
      <xdr:rowOff>151147</xdr:rowOff>
    </xdr:from>
    <xdr:ext cx="405111" cy="259045"/>
    <xdr:sp macro="" textlink="">
      <xdr:nvSpPr>
        <xdr:cNvPr id="85" name="n_1aveValue有形固定資産減価償却率"/>
        <xdr:cNvSpPr txBox="1"/>
      </xdr:nvSpPr>
      <xdr:spPr>
        <a:xfrm>
          <a:off x="3836043"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債務償還可能年数は総務省で算出式を精査中のため、</a:t>
          </a:r>
        </a:p>
        <a:p>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年度財政状況資料集から公表予定です。</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249,242
230,250
20.37
135,352,780
128,423,868
6,921,886
89,051,367
1,813,679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49" name="テキスト ボックス 4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51" name="テキスト ボックス 5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52" name="直線コネクタ 5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53" name="テキスト ボックス 5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54" name="直線コネクタ 5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55" name="テキスト ボックス 5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56" name="直線コネクタ 5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57" name="テキスト ボックス 5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58" name="直線コネクタ 5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59" name="テキスト ボックス 5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60" name="直線コネクタ 5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61" name="テキスト ボックス 6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62" name="直線コネクタ 6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63" name="テキスト ボックス 6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6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128016</xdr:rowOff>
    </xdr:from>
    <xdr:to>
      <xdr:col>15</xdr:col>
      <xdr:colOff>180340</xdr:colOff>
      <xdr:row>41</xdr:row>
      <xdr:rowOff>38862</xdr:rowOff>
    </xdr:to>
    <xdr:cxnSp macro="">
      <xdr:nvCxnSpPr>
        <xdr:cNvPr id="65" name="直線コネクタ 64"/>
        <xdr:cNvCxnSpPr/>
      </xdr:nvCxnSpPr>
      <xdr:spPr>
        <a:xfrm flipV="1">
          <a:off x="10476865" y="595731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42689</xdr:rowOff>
    </xdr:from>
    <xdr:ext cx="469744" cy="259045"/>
    <xdr:sp macro="" textlink="">
      <xdr:nvSpPr>
        <xdr:cNvPr id="66" name="【道路】&#10;一人当たり延長最小値テキスト"/>
        <xdr:cNvSpPr txBox="1"/>
      </xdr:nvSpPr>
      <xdr:spPr>
        <a:xfrm>
          <a:off x="10566400"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0.724</a:t>
          </a:r>
          <a:endParaRPr kumimoji="1" lang="ja-JP" altLang="en-US" sz="1000" b="1">
            <a:latin typeface="ＭＳ Ｐゴシック"/>
          </a:endParaRPr>
        </a:p>
      </xdr:txBody>
    </xdr:sp>
    <xdr:clientData/>
  </xdr:oneCellAnchor>
  <xdr:twoCellAnchor>
    <xdr:from>
      <xdr:col>15</xdr:col>
      <xdr:colOff>92075</xdr:colOff>
      <xdr:row>41</xdr:row>
      <xdr:rowOff>38862</xdr:rowOff>
    </xdr:from>
    <xdr:to>
      <xdr:col>15</xdr:col>
      <xdr:colOff>269875</xdr:colOff>
      <xdr:row>41</xdr:row>
      <xdr:rowOff>38862</xdr:rowOff>
    </xdr:to>
    <xdr:cxnSp macro="">
      <xdr:nvCxnSpPr>
        <xdr:cNvPr id="67" name="直線コネクタ 66"/>
        <xdr:cNvCxnSpPr/>
      </xdr:nvCxnSpPr>
      <xdr:spPr>
        <a:xfrm>
          <a:off x="10388600" y="706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74693</xdr:rowOff>
    </xdr:from>
    <xdr:ext cx="469744" cy="259045"/>
    <xdr:sp macro="" textlink="">
      <xdr:nvSpPr>
        <xdr:cNvPr id="68" name="【道路】&#10;一人当たり延長最大値テキスト"/>
        <xdr:cNvSpPr txBox="1"/>
      </xdr:nvSpPr>
      <xdr:spPr>
        <a:xfrm>
          <a:off x="10566400" y="573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a:t>
          </a:r>
          <a:endParaRPr kumimoji="1" lang="ja-JP" altLang="en-US" sz="1000" b="1">
            <a:latin typeface="ＭＳ Ｐゴシック"/>
          </a:endParaRPr>
        </a:p>
      </xdr:txBody>
    </xdr:sp>
    <xdr:clientData/>
  </xdr:oneCellAnchor>
  <xdr:twoCellAnchor>
    <xdr:from>
      <xdr:col>15</xdr:col>
      <xdr:colOff>92075</xdr:colOff>
      <xdr:row>34</xdr:row>
      <xdr:rowOff>128016</xdr:rowOff>
    </xdr:from>
    <xdr:to>
      <xdr:col>15</xdr:col>
      <xdr:colOff>269875</xdr:colOff>
      <xdr:row>34</xdr:row>
      <xdr:rowOff>128016</xdr:rowOff>
    </xdr:to>
    <xdr:cxnSp macro="">
      <xdr:nvCxnSpPr>
        <xdr:cNvPr id="69" name="直線コネクタ 68"/>
        <xdr:cNvCxnSpPr/>
      </xdr:nvCxnSpPr>
      <xdr:spPr>
        <a:xfrm>
          <a:off x="10388600" y="595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8653</xdr:rowOff>
    </xdr:from>
    <xdr:ext cx="469744" cy="259045"/>
    <xdr:sp macro="" textlink="">
      <xdr:nvSpPr>
        <xdr:cNvPr id="70" name="【道路】&#10;一人当たり延長平均値テキスト"/>
        <xdr:cNvSpPr txBox="1"/>
      </xdr:nvSpPr>
      <xdr:spPr>
        <a:xfrm>
          <a:off x="10566400" y="652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157226</xdr:rowOff>
    </xdr:from>
    <xdr:to>
      <xdr:col>15</xdr:col>
      <xdr:colOff>231775</xdr:colOff>
      <xdr:row>39</xdr:row>
      <xdr:rowOff>87376</xdr:rowOff>
    </xdr:to>
    <xdr:sp macro="" textlink="">
      <xdr:nvSpPr>
        <xdr:cNvPr id="71" name="フローチャート : 判断 70"/>
        <xdr:cNvSpPr/>
      </xdr:nvSpPr>
      <xdr:spPr>
        <a:xfrm>
          <a:off x="10426700" y="66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32</xdr:row>
      <xdr:rowOff>121412</xdr:rowOff>
    </xdr:from>
    <xdr:to>
      <xdr:col>14</xdr:col>
      <xdr:colOff>79375</xdr:colOff>
      <xdr:row>33</xdr:row>
      <xdr:rowOff>51562</xdr:rowOff>
    </xdr:to>
    <xdr:sp macro="" textlink="">
      <xdr:nvSpPr>
        <xdr:cNvPr id="72" name="フローチャート : 判断 71"/>
        <xdr:cNvSpPr/>
      </xdr:nvSpPr>
      <xdr:spPr>
        <a:xfrm>
          <a:off x="9588500" y="560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73" name="テキスト ボックス 7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74" name="テキスト ボックス 7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75" name="テキスト ボックス 7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76" name="テキスト ボックス 7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77" name="テキスト ボックス 7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36068</xdr:rowOff>
    </xdr:from>
    <xdr:to>
      <xdr:col>15</xdr:col>
      <xdr:colOff>231775</xdr:colOff>
      <xdr:row>40</xdr:row>
      <xdr:rowOff>137668</xdr:rowOff>
    </xdr:to>
    <xdr:sp macro="" textlink="">
      <xdr:nvSpPr>
        <xdr:cNvPr id="78" name="円/楕円 77"/>
        <xdr:cNvSpPr/>
      </xdr:nvSpPr>
      <xdr:spPr>
        <a:xfrm>
          <a:off x="10426700" y="68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122445</xdr:rowOff>
    </xdr:from>
    <xdr:ext cx="469744" cy="259045"/>
    <xdr:sp macro="" textlink="">
      <xdr:nvSpPr>
        <xdr:cNvPr id="79" name="【道路】&#10;一人当たり延長該当値テキスト"/>
        <xdr:cNvSpPr txBox="1"/>
      </xdr:nvSpPr>
      <xdr:spPr>
        <a:xfrm>
          <a:off x="10566400" y="680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0.886</a:t>
          </a:r>
          <a:endParaRPr kumimoji="1" lang="ja-JP" altLang="en-US" sz="1000" b="1">
            <a:solidFill>
              <a:srgbClr val="FF0000"/>
            </a:solidFill>
            <a:latin typeface="ＭＳ Ｐゴシック"/>
          </a:endParaRPr>
        </a:p>
      </xdr:txBody>
    </xdr:sp>
    <xdr:clientData/>
  </xdr:oneCellAnchor>
  <xdr:oneCellAnchor>
    <xdr:from>
      <xdr:col>13</xdr:col>
      <xdr:colOff>466802</xdr:colOff>
      <xdr:row>31</xdr:row>
      <xdr:rowOff>68089</xdr:rowOff>
    </xdr:from>
    <xdr:ext cx="469744" cy="259045"/>
    <xdr:sp macro="" textlink="">
      <xdr:nvSpPr>
        <xdr:cNvPr id="80" name="n_1aveValue【道路】&#10;一人当たり延長"/>
        <xdr:cNvSpPr txBox="1"/>
      </xdr:nvSpPr>
      <xdr:spPr>
        <a:xfrm>
          <a:off x="9391727" y="538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2.574</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81" name="正方形/長方形 8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2" name="正方形/長方形 8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3" name="正方形/長方形 8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4" name="正方形/長方形 8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5" name="正方形/長方形 8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6" name="正方形/長方形 8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7" name="正方形/長方形 8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88" name="正方形/長方形 8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9" name="テキスト ボックス 8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90" name="直線コネクタ 8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91" name="テキスト ボックス 9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92" name="直線コネクタ 9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93" name="テキスト ボックス 9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94" name="直線コネクタ 9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95" name="テキスト ボックス 9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96" name="直線コネクタ 9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97" name="テキスト ボックス 9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98" name="直線コネクタ 9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99" name="テキスト ボックス 9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00" name="直線コネクタ 9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01" name="テキスト ボックス 10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02" name="直線コネクタ 10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03" name="テキスト ボックス 10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4" name="直線コネクタ 10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05" name="テキスト ボックス 10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0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120831</xdr:rowOff>
    </xdr:to>
    <xdr:cxnSp macro="">
      <xdr:nvCxnSpPr>
        <xdr:cNvPr id="107" name="直線コネクタ 106"/>
        <xdr:cNvCxnSpPr/>
      </xdr:nvCxnSpPr>
      <xdr:spPr>
        <a:xfrm flipV="1">
          <a:off x="4634865" y="960120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124658</xdr:rowOff>
    </xdr:from>
    <xdr:ext cx="405111" cy="259045"/>
    <xdr:sp macro="" textlink="">
      <xdr:nvSpPr>
        <xdr:cNvPr id="108" name="【橋りょう・トンネル】&#10;有形固定資産減価償却率最小値テキスト"/>
        <xdr:cNvSpPr txBox="1"/>
      </xdr:nvSpPr>
      <xdr:spPr>
        <a:xfrm>
          <a:off x="47244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422275</xdr:colOff>
      <xdr:row>64</xdr:row>
      <xdr:rowOff>120831</xdr:rowOff>
    </xdr:from>
    <xdr:to>
      <xdr:col>6</xdr:col>
      <xdr:colOff>600075</xdr:colOff>
      <xdr:row>64</xdr:row>
      <xdr:rowOff>120831</xdr:rowOff>
    </xdr:to>
    <xdr:cxnSp macro="">
      <xdr:nvCxnSpPr>
        <xdr:cNvPr id="109" name="直線コネクタ 108"/>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10"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11" name="直線コネクタ 110"/>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96174</xdr:rowOff>
    </xdr:from>
    <xdr:ext cx="405111" cy="259045"/>
    <xdr:sp macro="" textlink="">
      <xdr:nvSpPr>
        <xdr:cNvPr id="112" name="【橋りょう・トンネル】&#10;有形固定資産減価償却率平均値テキスト"/>
        <xdr:cNvSpPr txBox="1"/>
      </xdr:nvSpPr>
      <xdr:spPr>
        <a:xfrm>
          <a:off x="47244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13" name="フローチャート : 判断 112"/>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120650</xdr:rowOff>
    </xdr:from>
    <xdr:to>
      <xdr:col>5</xdr:col>
      <xdr:colOff>409575</xdr:colOff>
      <xdr:row>62</xdr:row>
      <xdr:rowOff>50800</xdr:rowOff>
    </xdr:to>
    <xdr:sp macro="" textlink="">
      <xdr:nvSpPr>
        <xdr:cNvPr id="114" name="フローチャート : 判断 113"/>
        <xdr:cNvSpPr/>
      </xdr:nvSpPr>
      <xdr:spPr>
        <a:xfrm>
          <a:off x="3746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15" name="テキスト ボックス 11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6" name="テキスト ボックス 11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7" name="テキスト ボックス 11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8" name="テキスト ボックス 11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9" name="テキスト ボックス 11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6350</xdr:rowOff>
    </xdr:from>
    <xdr:to>
      <xdr:col>6</xdr:col>
      <xdr:colOff>561975</xdr:colOff>
      <xdr:row>61</xdr:row>
      <xdr:rowOff>107950</xdr:rowOff>
    </xdr:to>
    <xdr:sp macro="" textlink="">
      <xdr:nvSpPr>
        <xdr:cNvPr id="120" name="円/楕円 119"/>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156227</xdr:rowOff>
    </xdr:from>
    <xdr:ext cx="405111" cy="259045"/>
    <xdr:sp macro="" textlink="">
      <xdr:nvSpPr>
        <xdr:cNvPr id="121" name="【橋りょう・トンネル】&#10;有形固定資産減価償却率該当値テキスト"/>
        <xdr:cNvSpPr txBox="1"/>
      </xdr:nvSpPr>
      <xdr:spPr>
        <a:xfrm>
          <a:off x="47244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oneCellAnchor>
    <xdr:from>
      <xdr:col>5</xdr:col>
      <xdr:colOff>143518</xdr:colOff>
      <xdr:row>60</xdr:row>
      <xdr:rowOff>67327</xdr:rowOff>
    </xdr:from>
    <xdr:ext cx="405111" cy="259045"/>
    <xdr:sp macro="" textlink="">
      <xdr:nvSpPr>
        <xdr:cNvPr id="122" name="n_1aveValue【橋りょう・トンネル】&#10;有形固定資産減価償却率"/>
        <xdr:cNvSpPr txBox="1"/>
      </xdr:nvSpPr>
      <xdr:spPr>
        <a:xfrm>
          <a:off x="3582043"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23" name="正方形/長方形 12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4" name="正方形/長方形 12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5" name="正方形/長方形 12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6" name="正方形/長方形 12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7" name="正方形/長方形 12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8" name="正方形/長方形 12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9" name="正方形/長方形 12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0" name="正方形/長方形 12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31" name="テキスト ボックス 13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32" name="直線コネクタ 13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33" name="直線コネクタ 13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34" name="テキスト ボックス 13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35" name="直線コネクタ 13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36" name="テキスト ボックス 13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37" name="直線コネクタ 13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38" name="テキスト ボックス 13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39" name="直線コネクタ 13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40" name="テキスト ボックス 13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41" name="直線コネクタ 14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42" name="テキスト ボックス 14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43" name="直線コネクタ 14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44" name="テキスト ボックス 14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4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133014</xdr:rowOff>
    </xdr:from>
    <xdr:to>
      <xdr:col>15</xdr:col>
      <xdr:colOff>180340</xdr:colOff>
      <xdr:row>64</xdr:row>
      <xdr:rowOff>3032</xdr:rowOff>
    </xdr:to>
    <xdr:cxnSp macro="">
      <xdr:nvCxnSpPr>
        <xdr:cNvPr id="146" name="直線コネクタ 145"/>
        <xdr:cNvCxnSpPr/>
      </xdr:nvCxnSpPr>
      <xdr:spPr>
        <a:xfrm flipV="1">
          <a:off x="10476865" y="9562764"/>
          <a:ext cx="0" cy="1413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6859</xdr:rowOff>
    </xdr:from>
    <xdr:ext cx="469744" cy="259045"/>
    <xdr:sp macro="" textlink="">
      <xdr:nvSpPr>
        <xdr:cNvPr id="147" name="【橋りょう・トンネル】&#10;一人当たり有形固定資産（償却資産）額最小値テキスト"/>
        <xdr:cNvSpPr txBox="1"/>
      </xdr:nvSpPr>
      <xdr:spPr>
        <a:xfrm>
          <a:off x="10566400" y="1097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9,602</a:t>
          </a:r>
          <a:endParaRPr kumimoji="1" lang="ja-JP" altLang="en-US" sz="1000" b="1">
            <a:latin typeface="ＭＳ Ｐゴシック"/>
          </a:endParaRPr>
        </a:p>
      </xdr:txBody>
    </xdr:sp>
    <xdr:clientData/>
  </xdr:oneCellAnchor>
  <xdr:twoCellAnchor>
    <xdr:from>
      <xdr:col>15</xdr:col>
      <xdr:colOff>92075</xdr:colOff>
      <xdr:row>64</xdr:row>
      <xdr:rowOff>3032</xdr:rowOff>
    </xdr:from>
    <xdr:to>
      <xdr:col>15</xdr:col>
      <xdr:colOff>269875</xdr:colOff>
      <xdr:row>64</xdr:row>
      <xdr:rowOff>3032</xdr:rowOff>
    </xdr:to>
    <xdr:cxnSp macro="">
      <xdr:nvCxnSpPr>
        <xdr:cNvPr id="148" name="直線コネクタ 147"/>
        <xdr:cNvCxnSpPr/>
      </xdr:nvCxnSpPr>
      <xdr:spPr>
        <a:xfrm>
          <a:off x="10388600" y="10975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79691</xdr:rowOff>
    </xdr:from>
    <xdr:ext cx="599010" cy="259045"/>
    <xdr:sp macro="" textlink="">
      <xdr:nvSpPr>
        <xdr:cNvPr id="149" name="【橋りょう・トンネル】&#10;一人当たり有形固定資産（償却資産）額最大値テキスト"/>
        <xdr:cNvSpPr txBox="1"/>
      </xdr:nvSpPr>
      <xdr:spPr>
        <a:xfrm>
          <a:off x="10566400" y="933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195,044</a:t>
          </a:r>
          <a:endParaRPr kumimoji="1" lang="ja-JP" altLang="en-US" sz="1000" b="1">
            <a:latin typeface="ＭＳ Ｐゴシック"/>
          </a:endParaRPr>
        </a:p>
      </xdr:txBody>
    </xdr:sp>
    <xdr:clientData/>
  </xdr:oneCellAnchor>
  <xdr:twoCellAnchor>
    <xdr:from>
      <xdr:col>15</xdr:col>
      <xdr:colOff>92075</xdr:colOff>
      <xdr:row>55</xdr:row>
      <xdr:rowOff>133014</xdr:rowOff>
    </xdr:from>
    <xdr:to>
      <xdr:col>15</xdr:col>
      <xdr:colOff>269875</xdr:colOff>
      <xdr:row>55</xdr:row>
      <xdr:rowOff>133014</xdr:rowOff>
    </xdr:to>
    <xdr:cxnSp macro="">
      <xdr:nvCxnSpPr>
        <xdr:cNvPr id="150" name="直線コネクタ 149"/>
        <xdr:cNvCxnSpPr/>
      </xdr:nvCxnSpPr>
      <xdr:spPr>
        <a:xfrm>
          <a:off x="10388600" y="956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151389</xdr:rowOff>
    </xdr:from>
    <xdr:ext cx="534377" cy="259045"/>
    <xdr:sp macro="" textlink="">
      <xdr:nvSpPr>
        <xdr:cNvPr id="151" name="【橋りょう・トンネル】&#10;一人当たり有形固定資産（償却資産）額平均値テキスト"/>
        <xdr:cNvSpPr txBox="1"/>
      </xdr:nvSpPr>
      <xdr:spPr>
        <a:xfrm>
          <a:off x="10566400" y="106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48,135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1512</xdr:rowOff>
    </xdr:from>
    <xdr:to>
      <xdr:col>15</xdr:col>
      <xdr:colOff>231775</xdr:colOff>
      <xdr:row>62</xdr:row>
      <xdr:rowOff>103112</xdr:rowOff>
    </xdr:to>
    <xdr:sp macro="" textlink="">
      <xdr:nvSpPr>
        <xdr:cNvPr id="152" name="フローチャート : 判断 151"/>
        <xdr:cNvSpPr/>
      </xdr:nvSpPr>
      <xdr:spPr>
        <a:xfrm>
          <a:off x="10426700" y="106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26406</xdr:rowOff>
    </xdr:from>
    <xdr:to>
      <xdr:col>14</xdr:col>
      <xdr:colOff>79375</xdr:colOff>
      <xdr:row>62</xdr:row>
      <xdr:rowOff>128006</xdr:rowOff>
    </xdr:to>
    <xdr:sp macro="" textlink="">
      <xdr:nvSpPr>
        <xdr:cNvPr id="153" name="フローチャート : 判断 152"/>
        <xdr:cNvSpPr/>
      </xdr:nvSpPr>
      <xdr:spPr>
        <a:xfrm>
          <a:off x="9588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54" name="テキスト ボックス 15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55" name="テキスト ボックス 15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56" name="テキスト ボックス 15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57" name="テキスト ボックス 15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58" name="テキスト ボックス 15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9024</xdr:rowOff>
    </xdr:from>
    <xdr:to>
      <xdr:col>15</xdr:col>
      <xdr:colOff>231775</xdr:colOff>
      <xdr:row>61</xdr:row>
      <xdr:rowOff>110624</xdr:rowOff>
    </xdr:to>
    <xdr:sp macro="" textlink="">
      <xdr:nvSpPr>
        <xdr:cNvPr id="159" name="円/楕円 158"/>
        <xdr:cNvSpPr/>
      </xdr:nvSpPr>
      <xdr:spPr>
        <a:xfrm>
          <a:off x="10426700" y="104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31901</xdr:rowOff>
    </xdr:from>
    <xdr:ext cx="534377" cy="259045"/>
    <xdr:sp macro="" textlink="">
      <xdr:nvSpPr>
        <xdr:cNvPr id="160" name="【橋りょう・トンネル】&#10;一人当たり有形固定資産（償却資産）額該当値テキスト"/>
        <xdr:cNvSpPr txBox="1"/>
      </xdr:nvSpPr>
      <xdr:spPr>
        <a:xfrm>
          <a:off x="10566400" y="1031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69,649</a:t>
          </a:r>
          <a:endParaRPr kumimoji="1" lang="ja-JP" altLang="en-US" sz="1000" b="1">
            <a:solidFill>
              <a:srgbClr val="FF0000"/>
            </a:solidFill>
            <a:latin typeface="ＭＳ Ｐゴシック"/>
          </a:endParaRPr>
        </a:p>
      </xdr:txBody>
    </xdr:sp>
    <xdr:clientData/>
  </xdr:oneCellAnchor>
  <xdr:oneCellAnchor>
    <xdr:from>
      <xdr:col>13</xdr:col>
      <xdr:colOff>434486</xdr:colOff>
      <xdr:row>60</xdr:row>
      <xdr:rowOff>144533</xdr:rowOff>
    </xdr:from>
    <xdr:ext cx="534377" cy="259045"/>
    <xdr:sp macro="" textlink="">
      <xdr:nvSpPr>
        <xdr:cNvPr id="161" name="n_1aveValue【橋りょう・トンネル】&#10;一人当たり有形固定資産（償却資産）額"/>
        <xdr:cNvSpPr txBox="1"/>
      </xdr:nvSpPr>
      <xdr:spPr>
        <a:xfrm>
          <a:off x="93594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44,868</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72" name="テキスト ボックス 1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73" name="直線コネクタ 1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74" name="テキスト ボックス 1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75" name="直線コネクタ 1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76" name="テキスト ボックス 1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77" name="直線コネクタ 1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78" name="テキスト ボックス 1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79" name="直線コネクタ 1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80" name="テキスト ボックス 1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81" name="直線コネクタ 1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82" name="テキスト ボックス 1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83" name="直線コネクタ 1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84" name="テキスト ボックス 1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85" name="直線コネクタ 1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86" name="テキスト ボックス 1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160564</xdr:rowOff>
    </xdr:from>
    <xdr:to>
      <xdr:col>6</xdr:col>
      <xdr:colOff>510540</xdr:colOff>
      <xdr:row>86</xdr:row>
      <xdr:rowOff>87086</xdr:rowOff>
    </xdr:to>
    <xdr:cxnSp macro="">
      <xdr:nvCxnSpPr>
        <xdr:cNvPr id="188" name="直線コネクタ 187"/>
        <xdr:cNvCxnSpPr/>
      </xdr:nvCxnSpPr>
      <xdr:spPr>
        <a:xfrm flipV="1">
          <a:off x="4634865" y="133622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90913</xdr:rowOff>
    </xdr:from>
    <xdr:ext cx="405111" cy="259045"/>
    <xdr:sp macro="" textlink="">
      <xdr:nvSpPr>
        <xdr:cNvPr id="189" name="【公営住宅】&#10;有形固定資産減価償却率最小値テキスト"/>
        <xdr:cNvSpPr txBox="1"/>
      </xdr:nvSpPr>
      <xdr:spPr>
        <a:xfrm>
          <a:off x="4724400" y="1483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422275</xdr:colOff>
      <xdr:row>86</xdr:row>
      <xdr:rowOff>87086</xdr:rowOff>
    </xdr:from>
    <xdr:to>
      <xdr:col>6</xdr:col>
      <xdr:colOff>600075</xdr:colOff>
      <xdr:row>86</xdr:row>
      <xdr:rowOff>87086</xdr:rowOff>
    </xdr:to>
    <xdr:cxnSp macro="">
      <xdr:nvCxnSpPr>
        <xdr:cNvPr id="190" name="直線コネクタ 189"/>
        <xdr:cNvCxnSpPr/>
      </xdr:nvCxnSpPr>
      <xdr:spPr>
        <a:xfrm>
          <a:off x="4546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107241</xdr:rowOff>
    </xdr:from>
    <xdr:ext cx="405111" cy="259045"/>
    <xdr:sp macro="" textlink="">
      <xdr:nvSpPr>
        <xdr:cNvPr id="191" name="【公営住宅】&#10;有形固定資産減価償却率最大値テキスト"/>
        <xdr:cNvSpPr txBox="1"/>
      </xdr:nvSpPr>
      <xdr:spPr>
        <a:xfrm>
          <a:off x="47244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77</xdr:row>
      <xdr:rowOff>160564</xdr:rowOff>
    </xdr:from>
    <xdr:to>
      <xdr:col>6</xdr:col>
      <xdr:colOff>600075</xdr:colOff>
      <xdr:row>77</xdr:row>
      <xdr:rowOff>160564</xdr:rowOff>
    </xdr:to>
    <xdr:cxnSp macro="">
      <xdr:nvCxnSpPr>
        <xdr:cNvPr id="192" name="直線コネクタ 191"/>
        <xdr:cNvCxnSpPr/>
      </xdr:nvCxnSpPr>
      <xdr:spPr>
        <a:xfrm>
          <a:off x="4546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64061</xdr:rowOff>
    </xdr:from>
    <xdr:ext cx="405111" cy="259045"/>
    <xdr:sp macro="" textlink="">
      <xdr:nvSpPr>
        <xdr:cNvPr id="193" name="【公営住宅】&#10;有形固定資産減価償却率平均値テキスト"/>
        <xdr:cNvSpPr txBox="1"/>
      </xdr:nvSpPr>
      <xdr:spPr>
        <a:xfrm>
          <a:off x="4724400" y="1412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41184</xdr:rowOff>
    </xdr:from>
    <xdr:to>
      <xdr:col>6</xdr:col>
      <xdr:colOff>561975</xdr:colOff>
      <xdr:row>83</xdr:row>
      <xdr:rowOff>142784</xdr:rowOff>
    </xdr:to>
    <xdr:sp macro="" textlink="">
      <xdr:nvSpPr>
        <xdr:cNvPr id="194" name="フローチャート : 判断 193"/>
        <xdr:cNvSpPr/>
      </xdr:nvSpPr>
      <xdr:spPr>
        <a:xfrm>
          <a:off x="45847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31387</xdr:rowOff>
    </xdr:from>
    <xdr:to>
      <xdr:col>5</xdr:col>
      <xdr:colOff>409575</xdr:colOff>
      <xdr:row>83</xdr:row>
      <xdr:rowOff>132987</xdr:rowOff>
    </xdr:to>
    <xdr:sp macro="" textlink="">
      <xdr:nvSpPr>
        <xdr:cNvPr id="195" name="フローチャート : 判断 194"/>
        <xdr:cNvSpPr/>
      </xdr:nvSpPr>
      <xdr:spPr>
        <a:xfrm>
          <a:off x="3746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64044</xdr:rowOff>
    </xdr:from>
    <xdr:to>
      <xdr:col>6</xdr:col>
      <xdr:colOff>561975</xdr:colOff>
      <xdr:row>85</xdr:row>
      <xdr:rowOff>165644</xdr:rowOff>
    </xdr:to>
    <xdr:sp macro="" textlink="">
      <xdr:nvSpPr>
        <xdr:cNvPr id="201" name="円/楕円 200"/>
        <xdr:cNvSpPr/>
      </xdr:nvSpPr>
      <xdr:spPr>
        <a:xfrm>
          <a:off x="45847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42471</xdr:rowOff>
    </xdr:from>
    <xdr:ext cx="405111" cy="259045"/>
    <xdr:sp macro="" textlink="">
      <xdr:nvSpPr>
        <xdr:cNvPr id="202" name="【公営住宅】&#10;有形固定資産減価償却率該当値テキスト"/>
        <xdr:cNvSpPr txBox="1"/>
      </xdr:nvSpPr>
      <xdr:spPr>
        <a:xfrm>
          <a:off x="4724400"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149514</xdr:rowOff>
    </xdr:from>
    <xdr:ext cx="405111" cy="259045"/>
    <xdr:sp macro="" textlink="">
      <xdr:nvSpPr>
        <xdr:cNvPr id="203" name="n_1aveValue【公営住宅】&#10;有形固定資産減価償却率"/>
        <xdr:cNvSpPr txBox="1"/>
      </xdr:nvSpPr>
      <xdr:spPr>
        <a:xfrm>
          <a:off x="3582043"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04" name="正方形/長方形 2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5" name="正方形/長方形 2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6" name="正方形/長方形 2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7" name="正方形/長方形 2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8" name="正方形/長方形 2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9" name="正方形/長方形 2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0" name="正方形/長方形 2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1" name="正方形/長方形 2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12" name="テキスト ボックス 2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13" name="直線コネクタ 2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14" name="直線コネクタ 21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15" name="テキスト ボックス 21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16" name="直線コネクタ 21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17" name="テキスト ボックス 21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18" name="直線コネクタ 21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19" name="テキスト ボックス 21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20" name="直線コネクタ 21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21" name="テキスト ボックス 22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22" name="直線コネクタ 22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23" name="テキスト ボックス 22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24" name="直線コネクタ 22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25" name="テキスト ボックス 22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70757</xdr:rowOff>
    </xdr:from>
    <xdr:to>
      <xdr:col>15</xdr:col>
      <xdr:colOff>180340</xdr:colOff>
      <xdr:row>86</xdr:row>
      <xdr:rowOff>157299</xdr:rowOff>
    </xdr:to>
    <xdr:cxnSp macro="">
      <xdr:nvCxnSpPr>
        <xdr:cNvPr id="229" name="直線コネクタ 228"/>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161126</xdr:rowOff>
    </xdr:from>
    <xdr:ext cx="469744" cy="259045"/>
    <xdr:sp macro="" textlink="">
      <xdr:nvSpPr>
        <xdr:cNvPr id="230" name="【公営住宅】&#10;一人当たり面積最小値テキスト"/>
        <xdr:cNvSpPr txBox="1"/>
      </xdr:nvSpPr>
      <xdr:spPr>
        <a:xfrm>
          <a:off x="105664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157299</xdr:rowOff>
    </xdr:from>
    <xdr:to>
      <xdr:col>15</xdr:col>
      <xdr:colOff>269875</xdr:colOff>
      <xdr:row>86</xdr:row>
      <xdr:rowOff>157299</xdr:rowOff>
    </xdr:to>
    <xdr:cxnSp macro="">
      <xdr:nvCxnSpPr>
        <xdr:cNvPr id="231" name="直線コネクタ 230"/>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17434</xdr:rowOff>
    </xdr:from>
    <xdr:ext cx="469744" cy="259045"/>
    <xdr:sp macro="" textlink="">
      <xdr:nvSpPr>
        <xdr:cNvPr id="232" name="【公営住宅】&#10;一人当たり面積最大値テキスト"/>
        <xdr:cNvSpPr txBox="1"/>
      </xdr:nvSpPr>
      <xdr:spPr>
        <a:xfrm>
          <a:off x="10566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0.900</a:t>
          </a:r>
          <a:endParaRPr kumimoji="1" lang="ja-JP" altLang="en-US" sz="1000" b="1">
            <a:latin typeface="ＭＳ Ｐゴシック"/>
          </a:endParaRPr>
        </a:p>
      </xdr:txBody>
    </xdr:sp>
    <xdr:clientData/>
  </xdr:oneCellAnchor>
  <xdr:twoCellAnchor>
    <xdr:from>
      <xdr:col>15</xdr:col>
      <xdr:colOff>92075</xdr:colOff>
      <xdr:row>78</xdr:row>
      <xdr:rowOff>70757</xdr:rowOff>
    </xdr:from>
    <xdr:to>
      <xdr:col>15</xdr:col>
      <xdr:colOff>269875</xdr:colOff>
      <xdr:row>78</xdr:row>
      <xdr:rowOff>70757</xdr:rowOff>
    </xdr:to>
    <xdr:cxnSp macro="">
      <xdr:nvCxnSpPr>
        <xdr:cNvPr id="233" name="直線コネクタ 232"/>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34" name="【公営住宅】&#10;一人当たり面積平均値テキスト"/>
        <xdr:cNvSpPr txBox="1"/>
      </xdr:nvSpPr>
      <xdr:spPr>
        <a:xfrm>
          <a:off x="10566400" y="1467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124461</xdr:rowOff>
    </xdr:from>
    <xdr:to>
      <xdr:col>15</xdr:col>
      <xdr:colOff>231775</xdr:colOff>
      <xdr:row>86</xdr:row>
      <xdr:rowOff>54611</xdr:rowOff>
    </xdr:to>
    <xdr:sp macro="" textlink="">
      <xdr:nvSpPr>
        <xdr:cNvPr id="235" name="フローチャート : 判断 234"/>
        <xdr:cNvSpPr/>
      </xdr:nvSpPr>
      <xdr:spPr>
        <a:xfrm>
          <a:off x="104267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145687</xdr:rowOff>
    </xdr:from>
    <xdr:to>
      <xdr:col>14</xdr:col>
      <xdr:colOff>79375</xdr:colOff>
      <xdr:row>86</xdr:row>
      <xdr:rowOff>75837</xdr:rowOff>
    </xdr:to>
    <xdr:sp macro="" textlink="">
      <xdr:nvSpPr>
        <xdr:cNvPr id="236" name="フローチャート : 判断 235"/>
        <xdr:cNvSpPr/>
      </xdr:nvSpPr>
      <xdr:spPr>
        <a:xfrm>
          <a:off x="9588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37" name="テキスト ボックス 2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38" name="テキスト ボックス 2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39" name="テキスト ボックス 2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0" name="テキスト ボックス 2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1" name="テキスト ボックス 2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150586</xdr:rowOff>
    </xdr:from>
    <xdr:to>
      <xdr:col>15</xdr:col>
      <xdr:colOff>231775</xdr:colOff>
      <xdr:row>84</xdr:row>
      <xdr:rowOff>80736</xdr:rowOff>
    </xdr:to>
    <xdr:sp macro="" textlink="">
      <xdr:nvSpPr>
        <xdr:cNvPr id="242" name="円/楕円 241"/>
        <xdr:cNvSpPr/>
      </xdr:nvSpPr>
      <xdr:spPr>
        <a:xfrm>
          <a:off x="104267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2013</xdr:rowOff>
    </xdr:from>
    <xdr:ext cx="469744" cy="259045"/>
    <xdr:sp macro="" textlink="">
      <xdr:nvSpPr>
        <xdr:cNvPr id="243" name="【公営住宅】&#10;一人当たり面積該当値テキスト"/>
        <xdr:cNvSpPr txBox="1"/>
      </xdr:nvSpPr>
      <xdr:spPr>
        <a:xfrm>
          <a:off x="10566400" y="1423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oneCellAnchor>
    <xdr:from>
      <xdr:col>13</xdr:col>
      <xdr:colOff>466802</xdr:colOff>
      <xdr:row>84</xdr:row>
      <xdr:rowOff>92364</xdr:rowOff>
    </xdr:from>
    <xdr:ext cx="469744" cy="259045"/>
    <xdr:sp macro="" textlink="">
      <xdr:nvSpPr>
        <xdr:cNvPr id="244" name="n_1aveValue【公営住宅】&#10;一人当たり面積"/>
        <xdr:cNvSpPr txBox="1"/>
      </xdr:nvSpPr>
      <xdr:spPr>
        <a:xfrm>
          <a:off x="93917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46" name="正方形/長方形 24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47" name="正方形/長方形 24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48" name="正方形/長方形 24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49" name="正方形/長方形 24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50" name="正方形/長方形 2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51" name="正方形/長方形 2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52" name="正方形/長方形 25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53" name="正方形/長方形 25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54" name="正方形/長方形 25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55" name="正方形/長方形 25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6" name="正方形/長方形 2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57" name="正方形/長方形 2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58" name="正方形/長方形 2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59" name="正方形/長方形 2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0" name="正方形/長方形 2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1" name="正方形/長方形 2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2" name="正方形/長方形 2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3" name="正方形/長方形 2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64" name="正方形/長方形 2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65" name="テキスト ボックス 2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66" name="直線コネクタ 2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67" name="テキスト ボックス 2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68" name="直線コネクタ 26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69" name="テキスト ボックス 26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70" name="直線コネクタ 26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71" name="テキスト ボックス 27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72" name="直線コネクタ 27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73" name="テキスト ボックス 27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74" name="直線コネクタ 27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75" name="テキスト ボックス 27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76" name="直線コネクタ 2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77" name="テキスト ボックス 2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30480</xdr:rowOff>
    </xdr:from>
    <xdr:to>
      <xdr:col>23</xdr:col>
      <xdr:colOff>516889</xdr:colOff>
      <xdr:row>41</xdr:row>
      <xdr:rowOff>126492</xdr:rowOff>
    </xdr:to>
    <xdr:cxnSp macro="">
      <xdr:nvCxnSpPr>
        <xdr:cNvPr id="279" name="直線コネクタ 278"/>
        <xdr:cNvCxnSpPr/>
      </xdr:nvCxnSpPr>
      <xdr:spPr>
        <a:xfrm flipV="1">
          <a:off x="16318864" y="5688330"/>
          <a:ext cx="0" cy="1467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130319</xdr:rowOff>
    </xdr:from>
    <xdr:ext cx="405111" cy="259045"/>
    <xdr:sp macro="" textlink="">
      <xdr:nvSpPr>
        <xdr:cNvPr id="280" name="【認定こども園・幼稚園・保育所】&#10;有形固定資産減価償却率最小値テキスト"/>
        <xdr:cNvSpPr txBox="1"/>
      </xdr:nvSpPr>
      <xdr:spPr>
        <a:xfrm>
          <a:off x="164084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428625</xdr:colOff>
      <xdr:row>41</xdr:row>
      <xdr:rowOff>126492</xdr:rowOff>
    </xdr:from>
    <xdr:to>
      <xdr:col>23</xdr:col>
      <xdr:colOff>606425</xdr:colOff>
      <xdr:row>41</xdr:row>
      <xdr:rowOff>126492</xdr:rowOff>
    </xdr:to>
    <xdr:cxnSp macro="">
      <xdr:nvCxnSpPr>
        <xdr:cNvPr id="281" name="直線コネクタ 280"/>
        <xdr:cNvCxnSpPr/>
      </xdr:nvCxnSpPr>
      <xdr:spPr>
        <a:xfrm>
          <a:off x="16230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148607</xdr:rowOff>
    </xdr:from>
    <xdr:ext cx="405111" cy="259045"/>
    <xdr:sp macro="" textlink="">
      <xdr:nvSpPr>
        <xdr:cNvPr id="282" name="【認定こども園・幼稚園・保育所】&#10;有形固定資産減価償却率最大値テキスト"/>
        <xdr:cNvSpPr txBox="1"/>
      </xdr:nvSpPr>
      <xdr:spPr>
        <a:xfrm>
          <a:off x="164084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33</xdr:row>
      <xdr:rowOff>30480</xdr:rowOff>
    </xdr:from>
    <xdr:to>
      <xdr:col>23</xdr:col>
      <xdr:colOff>606425</xdr:colOff>
      <xdr:row>33</xdr:row>
      <xdr:rowOff>30480</xdr:rowOff>
    </xdr:to>
    <xdr:cxnSp macro="">
      <xdr:nvCxnSpPr>
        <xdr:cNvPr id="283" name="直線コネクタ 282"/>
        <xdr:cNvCxnSpPr/>
      </xdr:nvCxnSpPr>
      <xdr:spPr>
        <a:xfrm>
          <a:off x="16230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73423</xdr:rowOff>
    </xdr:from>
    <xdr:ext cx="405111" cy="259045"/>
    <xdr:sp macro="" textlink="">
      <xdr:nvSpPr>
        <xdr:cNvPr id="284" name="【認定こども園・幼稚園・保育所】&#10;有形固定資産減価償却率平均値テキスト"/>
        <xdr:cNvSpPr txBox="1"/>
      </xdr:nvSpPr>
      <xdr:spPr>
        <a:xfrm>
          <a:off x="16408400" y="624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50546</xdr:rowOff>
    </xdr:from>
    <xdr:to>
      <xdr:col>23</xdr:col>
      <xdr:colOff>568325</xdr:colOff>
      <xdr:row>37</xdr:row>
      <xdr:rowOff>152146</xdr:rowOff>
    </xdr:to>
    <xdr:sp macro="" textlink="">
      <xdr:nvSpPr>
        <xdr:cNvPr id="285" name="フローチャート : 判断 284"/>
        <xdr:cNvSpPr/>
      </xdr:nvSpPr>
      <xdr:spPr>
        <a:xfrm>
          <a:off x="162687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82550</xdr:rowOff>
    </xdr:from>
    <xdr:to>
      <xdr:col>22</xdr:col>
      <xdr:colOff>415925</xdr:colOff>
      <xdr:row>37</xdr:row>
      <xdr:rowOff>12700</xdr:rowOff>
    </xdr:to>
    <xdr:sp macro="" textlink="">
      <xdr:nvSpPr>
        <xdr:cNvPr id="286" name="フローチャート : 判断 285"/>
        <xdr:cNvSpPr/>
      </xdr:nvSpPr>
      <xdr:spPr>
        <a:xfrm>
          <a:off x="15430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75692</xdr:rowOff>
    </xdr:from>
    <xdr:to>
      <xdr:col>23</xdr:col>
      <xdr:colOff>568325</xdr:colOff>
      <xdr:row>42</xdr:row>
      <xdr:rowOff>5842</xdr:rowOff>
    </xdr:to>
    <xdr:sp macro="" textlink="">
      <xdr:nvSpPr>
        <xdr:cNvPr id="292" name="円/楕円 291"/>
        <xdr:cNvSpPr/>
      </xdr:nvSpPr>
      <xdr:spPr>
        <a:xfrm>
          <a:off x="16268700" y="71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162069</xdr:rowOff>
    </xdr:from>
    <xdr:ext cx="405111" cy="259045"/>
    <xdr:sp macro="" textlink="">
      <xdr:nvSpPr>
        <xdr:cNvPr id="293" name="【認定こども園・幼稚園・保育所】&#10;有形固定資産減価償却率該当値テキスト"/>
        <xdr:cNvSpPr txBox="1"/>
      </xdr:nvSpPr>
      <xdr:spPr>
        <a:xfrm>
          <a:off x="16408400" y="7020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oneCellAnchor>
    <xdr:from>
      <xdr:col>22</xdr:col>
      <xdr:colOff>149868</xdr:colOff>
      <xdr:row>35</xdr:row>
      <xdr:rowOff>29227</xdr:rowOff>
    </xdr:from>
    <xdr:ext cx="405111" cy="259045"/>
    <xdr:sp macro="" textlink="">
      <xdr:nvSpPr>
        <xdr:cNvPr id="294" name="n_1aveValue【認定こども園・幼稚園・保育所】&#10;有形固定資産減価償却率"/>
        <xdr:cNvSpPr txBox="1"/>
      </xdr:nvSpPr>
      <xdr:spPr>
        <a:xfrm>
          <a:off x="15266043"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95" name="正方形/長方形 2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6" name="正方形/長方形 2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7" name="正方形/長方形 2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8" name="正方形/長方形 2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9" name="正方形/長方形 2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0" name="正方形/長方形 2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1" name="正方形/長方形 3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2" name="正方形/長方形 3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3" name="テキスト ボックス 3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4" name="直線コネクタ 3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05" name="直線コネクタ 3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06" name="テキスト ボックス 30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07" name="直線コネクタ 3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08" name="テキスト ボックス 30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09" name="直線コネクタ 3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10" name="テキスト ボックス 30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11" name="直線コネクタ 3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12" name="テキスト ボックス 31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13" name="直線コネクタ 3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14" name="テキスト ボックス 3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115062</xdr:rowOff>
    </xdr:from>
    <xdr:to>
      <xdr:col>32</xdr:col>
      <xdr:colOff>186689</xdr:colOff>
      <xdr:row>40</xdr:row>
      <xdr:rowOff>153924</xdr:rowOff>
    </xdr:to>
    <xdr:cxnSp macro="">
      <xdr:nvCxnSpPr>
        <xdr:cNvPr id="316" name="直線コネクタ 315"/>
        <xdr:cNvCxnSpPr/>
      </xdr:nvCxnSpPr>
      <xdr:spPr>
        <a:xfrm flipV="1">
          <a:off x="22160864" y="5772912"/>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157751</xdr:rowOff>
    </xdr:from>
    <xdr:ext cx="469744" cy="259045"/>
    <xdr:sp macro="" textlink="">
      <xdr:nvSpPr>
        <xdr:cNvPr id="317" name="【認定こども園・幼稚園・保育所】&#10;一人当たり面積最小値テキスト"/>
        <xdr:cNvSpPr txBox="1"/>
      </xdr:nvSpPr>
      <xdr:spPr>
        <a:xfrm>
          <a:off x="22250400" y="70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40</xdr:row>
      <xdr:rowOff>153924</xdr:rowOff>
    </xdr:from>
    <xdr:to>
      <xdr:col>32</xdr:col>
      <xdr:colOff>276225</xdr:colOff>
      <xdr:row>40</xdr:row>
      <xdr:rowOff>153924</xdr:rowOff>
    </xdr:to>
    <xdr:cxnSp macro="">
      <xdr:nvCxnSpPr>
        <xdr:cNvPr id="318" name="直線コネクタ 317"/>
        <xdr:cNvCxnSpPr/>
      </xdr:nvCxnSpPr>
      <xdr:spPr>
        <a:xfrm>
          <a:off x="22072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61739</xdr:rowOff>
    </xdr:from>
    <xdr:ext cx="469744" cy="259045"/>
    <xdr:sp macro="" textlink="">
      <xdr:nvSpPr>
        <xdr:cNvPr id="319" name="【認定こども園・幼稚園・保育所】&#10;一人当たり面積最大値テキスト"/>
        <xdr:cNvSpPr txBox="1"/>
      </xdr:nvSpPr>
      <xdr:spPr>
        <a:xfrm>
          <a:off x="22250400" y="55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0.304</a:t>
          </a:r>
          <a:endParaRPr kumimoji="1" lang="ja-JP" altLang="en-US" sz="1000" b="1">
            <a:latin typeface="ＭＳ Ｐゴシック"/>
          </a:endParaRPr>
        </a:p>
      </xdr:txBody>
    </xdr:sp>
    <xdr:clientData/>
  </xdr:oneCellAnchor>
  <xdr:twoCellAnchor>
    <xdr:from>
      <xdr:col>32</xdr:col>
      <xdr:colOff>98425</xdr:colOff>
      <xdr:row>33</xdr:row>
      <xdr:rowOff>115062</xdr:rowOff>
    </xdr:from>
    <xdr:to>
      <xdr:col>32</xdr:col>
      <xdr:colOff>276225</xdr:colOff>
      <xdr:row>33</xdr:row>
      <xdr:rowOff>115062</xdr:rowOff>
    </xdr:to>
    <xdr:cxnSp macro="">
      <xdr:nvCxnSpPr>
        <xdr:cNvPr id="320" name="直線コネクタ 319"/>
        <xdr:cNvCxnSpPr/>
      </xdr:nvCxnSpPr>
      <xdr:spPr>
        <a:xfrm>
          <a:off x="22072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102125</xdr:rowOff>
    </xdr:from>
    <xdr:ext cx="469744" cy="259045"/>
    <xdr:sp macro="" textlink="">
      <xdr:nvSpPr>
        <xdr:cNvPr id="321" name="【認定こども園・幼稚園・保育所】&#10;一人当たり面積平均値テキスト"/>
        <xdr:cNvSpPr txBox="1"/>
      </xdr:nvSpPr>
      <xdr:spPr>
        <a:xfrm>
          <a:off x="222504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123698</xdr:rowOff>
    </xdr:from>
    <xdr:to>
      <xdr:col>32</xdr:col>
      <xdr:colOff>238125</xdr:colOff>
      <xdr:row>40</xdr:row>
      <xdr:rowOff>53848</xdr:rowOff>
    </xdr:to>
    <xdr:sp macro="" textlink="">
      <xdr:nvSpPr>
        <xdr:cNvPr id="322" name="フローチャート : 判断 32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164846</xdr:rowOff>
    </xdr:from>
    <xdr:to>
      <xdr:col>31</xdr:col>
      <xdr:colOff>85725</xdr:colOff>
      <xdr:row>40</xdr:row>
      <xdr:rowOff>94996</xdr:rowOff>
    </xdr:to>
    <xdr:sp macro="" textlink="">
      <xdr:nvSpPr>
        <xdr:cNvPr id="323" name="フローチャート : 判断 322"/>
        <xdr:cNvSpPr/>
      </xdr:nvSpPr>
      <xdr:spPr>
        <a:xfrm>
          <a:off x="21272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77978</xdr:rowOff>
    </xdr:from>
    <xdr:to>
      <xdr:col>32</xdr:col>
      <xdr:colOff>238125</xdr:colOff>
      <xdr:row>38</xdr:row>
      <xdr:rowOff>8128</xdr:rowOff>
    </xdr:to>
    <xdr:sp macro="" textlink="">
      <xdr:nvSpPr>
        <xdr:cNvPr id="329" name="円/楕円 328"/>
        <xdr:cNvSpPr/>
      </xdr:nvSpPr>
      <xdr:spPr>
        <a:xfrm>
          <a:off x="221107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100855</xdr:rowOff>
    </xdr:from>
    <xdr:ext cx="469744" cy="259045"/>
    <xdr:sp macro="" textlink="">
      <xdr:nvSpPr>
        <xdr:cNvPr id="330" name="【認定こども園・幼稚園・保育所】&#10;一人当たり面積該当値テキスト"/>
        <xdr:cNvSpPr txBox="1"/>
      </xdr:nvSpPr>
      <xdr:spPr>
        <a:xfrm>
          <a:off x="22250400"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oneCellAnchor>
    <xdr:from>
      <xdr:col>30</xdr:col>
      <xdr:colOff>473152</xdr:colOff>
      <xdr:row>38</xdr:row>
      <xdr:rowOff>111523</xdr:rowOff>
    </xdr:from>
    <xdr:ext cx="469744" cy="259045"/>
    <xdr:sp macro="" textlink="">
      <xdr:nvSpPr>
        <xdr:cNvPr id="331" name="n_1aveValue【認定こども園・幼稚園・保育所】&#10;一人当たり面積"/>
        <xdr:cNvSpPr txBox="1"/>
      </xdr:nvSpPr>
      <xdr:spPr>
        <a:xfrm>
          <a:off x="210757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0.057</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42" name="テキスト ボックス 3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43" name="直線コネクタ 34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44" name="テキスト ボックス 34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45" name="直線コネクタ 34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46" name="テキスト ボックス 34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47" name="直線コネクタ 34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48" name="テキスト ボックス 34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49" name="直線コネクタ 34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50" name="テキスト ボックス 34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1" name="直線コネクタ 3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2" name="テキスト ボックス 3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48006</xdr:rowOff>
    </xdr:from>
    <xdr:to>
      <xdr:col>23</xdr:col>
      <xdr:colOff>516889</xdr:colOff>
      <xdr:row>62</xdr:row>
      <xdr:rowOff>22860</xdr:rowOff>
    </xdr:to>
    <xdr:cxnSp macro="">
      <xdr:nvCxnSpPr>
        <xdr:cNvPr id="354" name="直線コネクタ 353"/>
        <xdr:cNvCxnSpPr/>
      </xdr:nvCxnSpPr>
      <xdr:spPr>
        <a:xfrm flipV="1">
          <a:off x="16318864" y="947775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26687</xdr:rowOff>
    </xdr:from>
    <xdr:ext cx="405111" cy="259045"/>
    <xdr:sp macro="" textlink="">
      <xdr:nvSpPr>
        <xdr:cNvPr id="355" name="【学校施設】&#10;有形固定資産減価償却率最小値テキスト"/>
        <xdr:cNvSpPr txBox="1"/>
      </xdr:nvSpPr>
      <xdr:spPr>
        <a:xfrm>
          <a:off x="164084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62</xdr:row>
      <xdr:rowOff>22860</xdr:rowOff>
    </xdr:from>
    <xdr:to>
      <xdr:col>23</xdr:col>
      <xdr:colOff>606425</xdr:colOff>
      <xdr:row>62</xdr:row>
      <xdr:rowOff>22860</xdr:rowOff>
    </xdr:to>
    <xdr:cxnSp macro="">
      <xdr:nvCxnSpPr>
        <xdr:cNvPr id="356" name="直線コネクタ 355"/>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166133</xdr:rowOff>
    </xdr:from>
    <xdr:ext cx="405111" cy="259045"/>
    <xdr:sp macro="" textlink="">
      <xdr:nvSpPr>
        <xdr:cNvPr id="357" name="【学校施設】&#10;有形固定資産減価償却率最大値テキスト"/>
        <xdr:cNvSpPr txBox="1"/>
      </xdr:nvSpPr>
      <xdr:spPr>
        <a:xfrm>
          <a:off x="16408400" y="925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428625</xdr:colOff>
      <xdr:row>55</xdr:row>
      <xdr:rowOff>48006</xdr:rowOff>
    </xdr:from>
    <xdr:to>
      <xdr:col>23</xdr:col>
      <xdr:colOff>606425</xdr:colOff>
      <xdr:row>55</xdr:row>
      <xdr:rowOff>48006</xdr:rowOff>
    </xdr:to>
    <xdr:cxnSp macro="">
      <xdr:nvCxnSpPr>
        <xdr:cNvPr id="358" name="直線コネクタ 357"/>
        <xdr:cNvCxnSpPr/>
      </xdr:nvCxnSpPr>
      <xdr:spPr>
        <a:xfrm>
          <a:off x="16230600" y="947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20083</xdr:rowOff>
    </xdr:from>
    <xdr:ext cx="405111" cy="259045"/>
    <xdr:sp macro="" textlink="">
      <xdr:nvSpPr>
        <xdr:cNvPr id="359" name="【学校施設】&#10;有形固定資産減価償却率平均値テキスト"/>
        <xdr:cNvSpPr txBox="1"/>
      </xdr:nvSpPr>
      <xdr:spPr>
        <a:xfrm>
          <a:off x="16408400" y="9792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168656</xdr:rowOff>
    </xdr:from>
    <xdr:to>
      <xdr:col>23</xdr:col>
      <xdr:colOff>568325</xdr:colOff>
      <xdr:row>58</xdr:row>
      <xdr:rowOff>98806</xdr:rowOff>
    </xdr:to>
    <xdr:sp macro="" textlink="">
      <xdr:nvSpPr>
        <xdr:cNvPr id="360" name="フローチャート : 判断 359"/>
        <xdr:cNvSpPr/>
      </xdr:nvSpPr>
      <xdr:spPr>
        <a:xfrm>
          <a:off x="16268700" y="99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42926</xdr:rowOff>
    </xdr:from>
    <xdr:to>
      <xdr:col>22</xdr:col>
      <xdr:colOff>415925</xdr:colOff>
      <xdr:row>57</xdr:row>
      <xdr:rowOff>144526</xdr:rowOff>
    </xdr:to>
    <xdr:sp macro="" textlink="">
      <xdr:nvSpPr>
        <xdr:cNvPr id="361" name="フローチャート : 判断 360"/>
        <xdr:cNvSpPr/>
      </xdr:nvSpPr>
      <xdr:spPr>
        <a:xfrm>
          <a:off x="15430500" y="98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2" name="テキスト ボックス 3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3" name="テキスト ボックス 3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4" name="テキスト ボックス 3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5" name="テキスト ボックス 3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6" name="テキスト ボックス 3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97790</xdr:rowOff>
    </xdr:from>
    <xdr:to>
      <xdr:col>23</xdr:col>
      <xdr:colOff>568325</xdr:colOff>
      <xdr:row>61</xdr:row>
      <xdr:rowOff>27940</xdr:rowOff>
    </xdr:to>
    <xdr:sp macro="" textlink="">
      <xdr:nvSpPr>
        <xdr:cNvPr id="367" name="円/楕円 366"/>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76217</xdr:rowOff>
    </xdr:from>
    <xdr:ext cx="405111" cy="259045"/>
    <xdr:sp macro="" textlink="">
      <xdr:nvSpPr>
        <xdr:cNvPr id="368" name="【学校施設】&#10;有形固定資産減価償却率該当値テキスト"/>
        <xdr:cNvSpPr txBox="1"/>
      </xdr:nvSpPr>
      <xdr:spPr>
        <a:xfrm>
          <a:off x="164084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oneCellAnchor>
    <xdr:from>
      <xdr:col>22</xdr:col>
      <xdr:colOff>149868</xdr:colOff>
      <xdr:row>55</xdr:row>
      <xdr:rowOff>161053</xdr:rowOff>
    </xdr:from>
    <xdr:ext cx="405111" cy="259045"/>
    <xdr:sp macro="" textlink="">
      <xdr:nvSpPr>
        <xdr:cNvPr id="369" name="n_1aveValue【学校施設】&#10;有形固定資産減価償却率"/>
        <xdr:cNvSpPr txBox="1"/>
      </xdr:nvSpPr>
      <xdr:spPr>
        <a:xfrm>
          <a:off x="15266043"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7" name="正方形/長方形 3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8" name="テキスト ボックス 3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9" name="直線コネクタ 3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80" name="テキスト ボックス 3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81" name="直線コネクタ 3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2" name="テキスト ボックス 3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3" name="直線コネクタ 3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4" name="テキスト ボックス 3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5" name="直線コネクタ 3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6" name="テキスト ボックス 3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7" name="直線コネクタ 3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8" name="テキスト ボックス 3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89" name="直線コネクタ 3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90" name="テキスト ボックス 3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1" name="直線コネクタ 3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92" name="テキスト ボックス 3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3" name="直線コネクタ 3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4" name="テキスト ボックス 3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29935</xdr:rowOff>
    </xdr:from>
    <xdr:to>
      <xdr:col>32</xdr:col>
      <xdr:colOff>186689</xdr:colOff>
      <xdr:row>64</xdr:row>
      <xdr:rowOff>41366</xdr:rowOff>
    </xdr:to>
    <xdr:cxnSp macro="">
      <xdr:nvCxnSpPr>
        <xdr:cNvPr id="396" name="直線コネクタ 395"/>
        <xdr:cNvCxnSpPr/>
      </xdr:nvCxnSpPr>
      <xdr:spPr>
        <a:xfrm flipV="1">
          <a:off x="22160864" y="9459685"/>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45193</xdr:rowOff>
    </xdr:from>
    <xdr:ext cx="469744" cy="259045"/>
    <xdr:sp macro="" textlink="">
      <xdr:nvSpPr>
        <xdr:cNvPr id="397" name="【学校施設】&#10;一人当たり面積最小値テキスト"/>
        <xdr:cNvSpPr txBox="1"/>
      </xdr:nvSpPr>
      <xdr:spPr>
        <a:xfrm>
          <a:off x="22250400"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32</xdr:col>
      <xdr:colOff>98425</xdr:colOff>
      <xdr:row>64</xdr:row>
      <xdr:rowOff>41366</xdr:rowOff>
    </xdr:from>
    <xdr:to>
      <xdr:col>32</xdr:col>
      <xdr:colOff>276225</xdr:colOff>
      <xdr:row>64</xdr:row>
      <xdr:rowOff>41366</xdr:rowOff>
    </xdr:to>
    <xdr:cxnSp macro="">
      <xdr:nvCxnSpPr>
        <xdr:cNvPr id="398" name="直線コネクタ 397"/>
        <xdr:cNvCxnSpPr/>
      </xdr:nvCxnSpPr>
      <xdr:spPr>
        <a:xfrm>
          <a:off x="22072600" y="1101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148062</xdr:rowOff>
    </xdr:from>
    <xdr:ext cx="469744" cy="259045"/>
    <xdr:sp macro="" textlink="">
      <xdr:nvSpPr>
        <xdr:cNvPr id="399" name="【学校施設】&#10;一人当たり面積最大値テキスト"/>
        <xdr:cNvSpPr txBox="1"/>
      </xdr:nvSpPr>
      <xdr:spPr>
        <a:xfrm>
          <a:off x="22250400" y="923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32</xdr:col>
      <xdr:colOff>98425</xdr:colOff>
      <xdr:row>55</xdr:row>
      <xdr:rowOff>29935</xdr:rowOff>
    </xdr:from>
    <xdr:to>
      <xdr:col>32</xdr:col>
      <xdr:colOff>276225</xdr:colOff>
      <xdr:row>55</xdr:row>
      <xdr:rowOff>29935</xdr:rowOff>
    </xdr:to>
    <xdr:cxnSp macro="">
      <xdr:nvCxnSpPr>
        <xdr:cNvPr id="400" name="直線コネクタ 399"/>
        <xdr:cNvCxnSpPr/>
      </xdr:nvCxnSpPr>
      <xdr:spPr>
        <a:xfrm>
          <a:off x="22072600" y="94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162758</xdr:rowOff>
    </xdr:from>
    <xdr:ext cx="469744" cy="259045"/>
    <xdr:sp macro="" textlink="">
      <xdr:nvSpPr>
        <xdr:cNvPr id="401" name="【学校施設】&#10;一人当たり面積平均値テキスト"/>
        <xdr:cNvSpPr txBox="1"/>
      </xdr:nvSpPr>
      <xdr:spPr>
        <a:xfrm>
          <a:off x="22250400" y="10449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12881</xdr:rowOff>
    </xdr:from>
    <xdr:to>
      <xdr:col>32</xdr:col>
      <xdr:colOff>238125</xdr:colOff>
      <xdr:row>61</xdr:row>
      <xdr:rowOff>114481</xdr:rowOff>
    </xdr:to>
    <xdr:sp macro="" textlink="">
      <xdr:nvSpPr>
        <xdr:cNvPr id="402" name="フローチャート : 判断 401"/>
        <xdr:cNvSpPr/>
      </xdr:nvSpPr>
      <xdr:spPr>
        <a:xfrm>
          <a:off x="221107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125549</xdr:rowOff>
    </xdr:from>
    <xdr:to>
      <xdr:col>31</xdr:col>
      <xdr:colOff>85725</xdr:colOff>
      <xdr:row>61</xdr:row>
      <xdr:rowOff>55699</xdr:rowOff>
    </xdr:to>
    <xdr:sp macro="" textlink="">
      <xdr:nvSpPr>
        <xdr:cNvPr id="403" name="フローチャート : 判断 402"/>
        <xdr:cNvSpPr/>
      </xdr:nvSpPr>
      <xdr:spPr>
        <a:xfrm>
          <a:off x="2127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67854</xdr:rowOff>
    </xdr:from>
    <xdr:to>
      <xdr:col>32</xdr:col>
      <xdr:colOff>238125</xdr:colOff>
      <xdr:row>60</xdr:row>
      <xdr:rowOff>169454</xdr:rowOff>
    </xdr:to>
    <xdr:sp macro="" textlink="">
      <xdr:nvSpPr>
        <xdr:cNvPr id="409" name="円/楕円 408"/>
        <xdr:cNvSpPr/>
      </xdr:nvSpPr>
      <xdr:spPr>
        <a:xfrm>
          <a:off x="22110700" y="1035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90731</xdr:rowOff>
    </xdr:from>
    <xdr:ext cx="469744" cy="259045"/>
    <xdr:sp macro="" textlink="">
      <xdr:nvSpPr>
        <xdr:cNvPr id="410" name="【学校施設】&#10;一人当たり面積該当値テキスト"/>
        <xdr:cNvSpPr txBox="1"/>
      </xdr:nvSpPr>
      <xdr:spPr>
        <a:xfrm>
          <a:off x="22250400" y="102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0.941</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72226</xdr:rowOff>
    </xdr:from>
    <xdr:ext cx="469744" cy="259045"/>
    <xdr:sp macro="" textlink="">
      <xdr:nvSpPr>
        <xdr:cNvPr id="411" name="n_1aveValue【学校施設】&#10;一人当たり面積"/>
        <xdr:cNvSpPr txBox="1"/>
      </xdr:nvSpPr>
      <xdr:spPr>
        <a:xfrm>
          <a:off x="21075727" y="101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0.888</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12" name="正方形/長方形 4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3" name="正方形/長方形 4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4" name="正方形/長方形 4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5" name="正方形/長方形 4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6" name="正方形/長方形 4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7" name="正方形/長方形 4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8" name="正方形/長方形 4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9" name="正方形/長方形 4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0" name="テキスト ボックス 4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1" name="直線コネクタ 4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22" name="直線コネクタ 4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23" name="テキスト ボックス 4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24" name="直線コネクタ 4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25" name="テキスト ボックス 4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26" name="直線コネクタ 4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27" name="テキスト ボックス 4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28" name="直線コネクタ 4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29" name="テキスト ボックス 4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30" name="直線コネクタ 4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31" name="テキスト ボックス 4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32" name="直線コネクタ 4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33" name="テキスト ボックス 4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4" name="直線コネクタ 4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5" name="テキスト ボックス 4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80555</xdr:rowOff>
    </xdr:from>
    <xdr:to>
      <xdr:col>23</xdr:col>
      <xdr:colOff>516889</xdr:colOff>
      <xdr:row>86</xdr:row>
      <xdr:rowOff>98516</xdr:rowOff>
    </xdr:to>
    <xdr:cxnSp macro="">
      <xdr:nvCxnSpPr>
        <xdr:cNvPr id="437" name="直線コネクタ 436"/>
        <xdr:cNvCxnSpPr/>
      </xdr:nvCxnSpPr>
      <xdr:spPr>
        <a:xfrm flipV="1">
          <a:off x="16318864" y="1328220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102343</xdr:rowOff>
    </xdr:from>
    <xdr:ext cx="340478" cy="259045"/>
    <xdr:sp macro="" textlink="">
      <xdr:nvSpPr>
        <xdr:cNvPr id="438" name="【児童館】&#10;有形固定資産減価償却率最小値テキスト"/>
        <xdr:cNvSpPr txBox="1"/>
      </xdr:nvSpPr>
      <xdr:spPr>
        <a:xfrm>
          <a:off x="16408400" y="1484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428625</xdr:colOff>
      <xdr:row>86</xdr:row>
      <xdr:rowOff>98516</xdr:rowOff>
    </xdr:from>
    <xdr:to>
      <xdr:col>23</xdr:col>
      <xdr:colOff>606425</xdr:colOff>
      <xdr:row>86</xdr:row>
      <xdr:rowOff>98516</xdr:rowOff>
    </xdr:to>
    <xdr:cxnSp macro="">
      <xdr:nvCxnSpPr>
        <xdr:cNvPr id="439" name="直線コネクタ 438"/>
        <xdr:cNvCxnSpPr/>
      </xdr:nvCxnSpPr>
      <xdr:spPr>
        <a:xfrm>
          <a:off x="16230600" y="1484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27232</xdr:rowOff>
    </xdr:from>
    <xdr:ext cx="405111" cy="259045"/>
    <xdr:sp macro="" textlink="">
      <xdr:nvSpPr>
        <xdr:cNvPr id="440" name="【児童館】&#10;有形固定資産減価償却率最大値テキスト"/>
        <xdr:cNvSpPr txBox="1"/>
      </xdr:nvSpPr>
      <xdr:spPr>
        <a:xfrm>
          <a:off x="16408400" y="1305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77</xdr:row>
      <xdr:rowOff>80555</xdr:rowOff>
    </xdr:from>
    <xdr:to>
      <xdr:col>23</xdr:col>
      <xdr:colOff>606425</xdr:colOff>
      <xdr:row>77</xdr:row>
      <xdr:rowOff>80555</xdr:rowOff>
    </xdr:to>
    <xdr:cxnSp macro="">
      <xdr:nvCxnSpPr>
        <xdr:cNvPr id="441" name="直線コネクタ 440"/>
        <xdr:cNvCxnSpPr/>
      </xdr:nvCxnSpPr>
      <xdr:spPr>
        <a:xfrm>
          <a:off x="16230600" y="1328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72226</xdr:rowOff>
    </xdr:from>
    <xdr:ext cx="405111" cy="259045"/>
    <xdr:sp macro="" textlink="">
      <xdr:nvSpPr>
        <xdr:cNvPr id="442" name="【児童館】&#10;有形固定資産減価償却率平均値テキスト"/>
        <xdr:cNvSpPr txBox="1"/>
      </xdr:nvSpPr>
      <xdr:spPr>
        <a:xfrm>
          <a:off x="16408400" y="13788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49349</xdr:rowOff>
    </xdr:from>
    <xdr:to>
      <xdr:col>23</xdr:col>
      <xdr:colOff>568325</xdr:colOff>
      <xdr:row>81</xdr:row>
      <xdr:rowOff>150949</xdr:rowOff>
    </xdr:to>
    <xdr:sp macro="" textlink="">
      <xdr:nvSpPr>
        <xdr:cNvPr id="443" name="フローチャート : 判断 442"/>
        <xdr:cNvSpPr/>
      </xdr:nvSpPr>
      <xdr:spPr>
        <a:xfrm>
          <a:off x="162687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153851</xdr:rowOff>
    </xdr:from>
    <xdr:to>
      <xdr:col>22</xdr:col>
      <xdr:colOff>415925</xdr:colOff>
      <xdr:row>81</xdr:row>
      <xdr:rowOff>84001</xdr:rowOff>
    </xdr:to>
    <xdr:sp macro="" textlink="">
      <xdr:nvSpPr>
        <xdr:cNvPr id="444" name="フローチャート : 判断 443"/>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5" name="テキスト ボックス 4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6" name="テキスト ボックス 4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7" name="テキスト ボックス 4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8" name="テキスト ボックス 4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9" name="テキスト ボックス 4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23223</xdr:rowOff>
    </xdr:from>
    <xdr:to>
      <xdr:col>23</xdr:col>
      <xdr:colOff>568325</xdr:colOff>
      <xdr:row>84</xdr:row>
      <xdr:rowOff>124823</xdr:rowOff>
    </xdr:to>
    <xdr:sp macro="" textlink="">
      <xdr:nvSpPr>
        <xdr:cNvPr id="450" name="円/楕円 449"/>
        <xdr:cNvSpPr/>
      </xdr:nvSpPr>
      <xdr:spPr>
        <a:xfrm>
          <a:off x="162687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1650</xdr:rowOff>
    </xdr:from>
    <xdr:ext cx="405111" cy="259045"/>
    <xdr:sp macro="" textlink="">
      <xdr:nvSpPr>
        <xdr:cNvPr id="451" name="【児童館】&#10;有形固定資産減価償却率該当値テキスト"/>
        <xdr:cNvSpPr txBox="1"/>
      </xdr:nvSpPr>
      <xdr:spPr>
        <a:xfrm>
          <a:off x="16408400"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oneCellAnchor>
    <xdr:from>
      <xdr:col>22</xdr:col>
      <xdr:colOff>149868</xdr:colOff>
      <xdr:row>79</xdr:row>
      <xdr:rowOff>100528</xdr:rowOff>
    </xdr:from>
    <xdr:ext cx="405111" cy="259045"/>
    <xdr:sp macro="" textlink="">
      <xdr:nvSpPr>
        <xdr:cNvPr id="452" name="n_1aveValue【児童館】&#10;有形固定資産減価償却率"/>
        <xdr:cNvSpPr txBox="1"/>
      </xdr:nvSpPr>
      <xdr:spPr>
        <a:xfrm>
          <a:off x="15266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1" name="テキスト ボックス 4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2" name="直線コネクタ 4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63" name="直線コネクタ 46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4" name="テキスト ボックス 46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5" name="直線コネクタ 46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6" name="テキスト ボックス 46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67" name="直線コネクタ 46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68" name="テキスト ボックス 46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69" name="直線コネクタ 46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0" name="テキスト ボックス 46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1" name="直線コネクタ 47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72" name="テキスト ボックス 47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73" name="直線コネクタ 47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4" name="テキスト ボックス 47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5" name="直線コネクタ 4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6" name="テキスト ボックス 4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5443</xdr:rowOff>
    </xdr:to>
    <xdr:cxnSp macro="">
      <xdr:nvCxnSpPr>
        <xdr:cNvPr id="478" name="直線コネクタ 477"/>
        <xdr:cNvCxnSpPr/>
      </xdr:nvCxnSpPr>
      <xdr:spPr>
        <a:xfrm flipV="1">
          <a:off x="22160864" y="13427529"/>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479"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480" name="直線コネクタ 479"/>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481" name="【児童館】&#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482" name="直線コネクタ 481"/>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153506</xdr:rowOff>
    </xdr:from>
    <xdr:ext cx="469744" cy="259045"/>
    <xdr:sp macro="" textlink="">
      <xdr:nvSpPr>
        <xdr:cNvPr id="483" name="【児童館】&#10;一人当たり面積平均値テキスト"/>
        <xdr:cNvSpPr txBox="1"/>
      </xdr:nvSpPr>
      <xdr:spPr>
        <a:xfrm>
          <a:off x="222504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484" name="フローチャート : 判断 483"/>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19957</xdr:rowOff>
    </xdr:from>
    <xdr:to>
      <xdr:col>31</xdr:col>
      <xdr:colOff>85725</xdr:colOff>
      <xdr:row>84</xdr:row>
      <xdr:rowOff>121557</xdr:rowOff>
    </xdr:to>
    <xdr:sp macro="" textlink="">
      <xdr:nvSpPr>
        <xdr:cNvPr id="485" name="フローチャート : 判断 484"/>
        <xdr:cNvSpPr/>
      </xdr:nvSpPr>
      <xdr:spPr>
        <a:xfrm>
          <a:off x="21272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6" name="テキスト ボックス 4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7" name="テキスト ボックス 4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8" name="テキスト ボックス 4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9" name="テキスト ボックス 4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0" name="テキスト ボックス 4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117929</xdr:rowOff>
    </xdr:from>
    <xdr:to>
      <xdr:col>32</xdr:col>
      <xdr:colOff>238125</xdr:colOff>
      <xdr:row>81</xdr:row>
      <xdr:rowOff>48079</xdr:rowOff>
    </xdr:to>
    <xdr:sp macro="" textlink="">
      <xdr:nvSpPr>
        <xdr:cNvPr id="491" name="円/楕円 490"/>
        <xdr:cNvSpPr/>
      </xdr:nvSpPr>
      <xdr:spPr>
        <a:xfrm>
          <a:off x="221107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140806</xdr:rowOff>
    </xdr:from>
    <xdr:ext cx="469744" cy="259045"/>
    <xdr:sp macro="" textlink="">
      <xdr:nvSpPr>
        <xdr:cNvPr id="492" name="【児童館】&#10;一人当たり面積該当値テキスト"/>
        <xdr:cNvSpPr txBox="1"/>
      </xdr:nvSpPr>
      <xdr:spPr>
        <a:xfrm>
          <a:off x="22250400" y="1368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oneCellAnchor>
    <xdr:from>
      <xdr:col>30</xdr:col>
      <xdr:colOff>473152</xdr:colOff>
      <xdr:row>82</xdr:row>
      <xdr:rowOff>138084</xdr:rowOff>
    </xdr:from>
    <xdr:ext cx="469744" cy="259045"/>
    <xdr:sp macro="" textlink="">
      <xdr:nvSpPr>
        <xdr:cNvPr id="493" name="n_1aveValue【児童館】&#10;一人当たり面積"/>
        <xdr:cNvSpPr txBox="1"/>
      </xdr:nvSpPr>
      <xdr:spPr>
        <a:xfrm>
          <a:off x="210757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495" name="正方形/長方形 494"/>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496" name="正方形/長方形 495"/>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497" name="正方形/長方形 496"/>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498" name="正方形/長方形 497"/>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9" name="正方形/長方形 49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501" name="正方形/長方形 500"/>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502" name="正方形/長方形 501"/>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503" name="正方形/長方形 502"/>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504" name="正方形/長方形 503"/>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06" name="正方形/長方形 5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7" name="正方形/長方形 5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8" name="テキスト ボックス 5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全ての項目の有形固定資産減価償却率が低く、また、区は待機児童解消に向けた取組など子育て環境の充実に向けた取組を推進していることから、取り分け「認定こども園・幼稚園・保育所」、「学校施設」、「児童館」といった子育て関連施設は類似団体と比較して顕著に低くなっています。</a:t>
          </a:r>
          <a:endParaRPr lang="ja-JP" altLang="ja-JP" sz="1400">
            <a:effectLst/>
          </a:endParaRPr>
        </a:p>
        <a:p>
          <a:r>
            <a:rPr kumimoji="1" lang="ja-JP" altLang="ja-JP" sz="1100">
              <a:solidFill>
                <a:schemeClr val="dk1"/>
              </a:solidFill>
              <a:effectLst/>
              <a:latin typeface="+mn-lt"/>
              <a:ea typeface="+mn-ea"/>
              <a:cs typeface="+mn-cs"/>
            </a:rPr>
            <a:t>子育て関連施設に限らず、全国の人口が減少傾向にあるなか、全ての世代で人口が増加しており、人口増加に伴う様々な施設需要に対応していることなどから、類似団体と比較して、各施設の有形固定資産減価償却率は低い水準になっているといえます。</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年まで区の人口は増加が続くと見込んでおり、平成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港区公共施設マネジメント計画」を策定し、人口増加による様々な行政需要の増加に対応した柔軟な施設整備、公共施設等における安全・安心の強化及び財政負担の軽減・平準化に取り組むなど、将来世代に負担を掛けず充実した行政サービスを継続するための戦略的なファシリティマネジメントを実施していき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249,242
230,250
20.37
135,352,780
128,423,868
6,921,886
89,051,367
1,813,679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51054</xdr:rowOff>
    </xdr:from>
    <xdr:to>
      <xdr:col>6</xdr:col>
      <xdr:colOff>510540</xdr:colOff>
      <xdr:row>42</xdr:row>
      <xdr:rowOff>5334</xdr:rowOff>
    </xdr:to>
    <xdr:cxnSp macro="">
      <xdr:nvCxnSpPr>
        <xdr:cNvPr id="55" name="直線コネクタ 54"/>
        <xdr:cNvCxnSpPr/>
      </xdr:nvCxnSpPr>
      <xdr:spPr>
        <a:xfrm flipV="1">
          <a:off x="4634865" y="6051804"/>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9161</xdr:rowOff>
    </xdr:from>
    <xdr:ext cx="405111" cy="259045"/>
    <xdr:sp macro="" textlink="">
      <xdr:nvSpPr>
        <xdr:cNvPr id="56" name="【図書館】&#10;有形固定資産減価償却率最小値テキスト"/>
        <xdr:cNvSpPr txBox="1"/>
      </xdr:nvSpPr>
      <xdr:spPr>
        <a:xfrm>
          <a:off x="47244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422275</xdr:colOff>
      <xdr:row>42</xdr:row>
      <xdr:rowOff>5334</xdr:rowOff>
    </xdr:from>
    <xdr:to>
      <xdr:col>6</xdr:col>
      <xdr:colOff>600075</xdr:colOff>
      <xdr:row>42</xdr:row>
      <xdr:rowOff>5334</xdr:rowOff>
    </xdr:to>
    <xdr:cxnSp macro="">
      <xdr:nvCxnSpPr>
        <xdr:cNvPr id="57" name="直線コネクタ 56"/>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169181</xdr:rowOff>
    </xdr:from>
    <xdr:ext cx="405111" cy="259045"/>
    <xdr:sp macro="" textlink="">
      <xdr:nvSpPr>
        <xdr:cNvPr id="58" name="【図書館】&#10;有形固定資産減価償却率最大値テキスト"/>
        <xdr:cNvSpPr txBox="1"/>
      </xdr:nvSpPr>
      <xdr:spPr>
        <a:xfrm>
          <a:off x="4724400" y="582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6</xdr:col>
      <xdr:colOff>422275</xdr:colOff>
      <xdr:row>35</xdr:row>
      <xdr:rowOff>51054</xdr:rowOff>
    </xdr:from>
    <xdr:to>
      <xdr:col>6</xdr:col>
      <xdr:colOff>600075</xdr:colOff>
      <xdr:row>35</xdr:row>
      <xdr:rowOff>51054</xdr:rowOff>
    </xdr:to>
    <xdr:cxnSp macro="">
      <xdr:nvCxnSpPr>
        <xdr:cNvPr id="59" name="直線コネクタ 58"/>
        <xdr:cNvCxnSpPr/>
      </xdr:nvCxnSpPr>
      <xdr:spPr>
        <a:xfrm>
          <a:off x="4546600" y="60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6113</xdr:rowOff>
    </xdr:from>
    <xdr:ext cx="405111" cy="259045"/>
    <xdr:sp macro="" textlink="">
      <xdr:nvSpPr>
        <xdr:cNvPr id="60" name="【図書館】&#10;有形固定資産減価償却率平均値テキスト"/>
        <xdr:cNvSpPr txBox="1"/>
      </xdr:nvSpPr>
      <xdr:spPr>
        <a:xfrm>
          <a:off x="4724400" y="6521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27686</xdr:rowOff>
    </xdr:from>
    <xdr:to>
      <xdr:col>6</xdr:col>
      <xdr:colOff>561975</xdr:colOff>
      <xdr:row>38</xdr:row>
      <xdr:rowOff>129286</xdr:rowOff>
    </xdr:to>
    <xdr:sp macro="" textlink="">
      <xdr:nvSpPr>
        <xdr:cNvPr id="61" name="フローチャート : 判断 60"/>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146558</xdr:rowOff>
    </xdr:from>
    <xdr:to>
      <xdr:col>5</xdr:col>
      <xdr:colOff>409575</xdr:colOff>
      <xdr:row>38</xdr:row>
      <xdr:rowOff>76708</xdr:rowOff>
    </xdr:to>
    <xdr:sp macro="" textlink="">
      <xdr:nvSpPr>
        <xdr:cNvPr id="62" name="フローチャート : 判断 61"/>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8" name="円/楕円 67"/>
        <xdr:cNvSpPr/>
      </xdr:nvSpPr>
      <xdr:spPr>
        <a:xfrm>
          <a:off x="4584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160291</xdr:rowOff>
    </xdr:from>
    <xdr:ext cx="405111" cy="259045"/>
    <xdr:sp macro="" textlink="">
      <xdr:nvSpPr>
        <xdr:cNvPr id="69" name="【図書館】&#10;有形固定資産減価償却率該当値テキスト"/>
        <xdr:cNvSpPr txBox="1"/>
      </xdr:nvSpPr>
      <xdr:spPr>
        <a:xfrm>
          <a:off x="4724400" y="6332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93235</xdr:rowOff>
    </xdr:from>
    <xdr:ext cx="405111" cy="259045"/>
    <xdr:sp macro="" textlink="">
      <xdr:nvSpPr>
        <xdr:cNvPr id="70" name="n_1aveValue【図書館】&#10;有形固定資産減価償却率"/>
        <xdr:cNvSpPr txBox="1"/>
      </xdr:nvSpPr>
      <xdr:spPr>
        <a:xfrm>
          <a:off x="3582043"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4" name="テキスト ボックス 8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6" name="テキスト ボックス 8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8" name="テキスト ボックス 8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0" name="テキスト ボックス 8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140208</xdr:rowOff>
    </xdr:from>
    <xdr:to>
      <xdr:col>15</xdr:col>
      <xdr:colOff>180340</xdr:colOff>
      <xdr:row>41</xdr:row>
      <xdr:rowOff>46482</xdr:rowOff>
    </xdr:to>
    <xdr:cxnSp macro="">
      <xdr:nvCxnSpPr>
        <xdr:cNvPr id="92" name="直線コネクタ 91"/>
        <xdr:cNvCxnSpPr/>
      </xdr:nvCxnSpPr>
      <xdr:spPr>
        <a:xfrm flipV="1">
          <a:off x="10476865" y="59695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50309</xdr:rowOff>
    </xdr:from>
    <xdr:ext cx="469744" cy="259045"/>
    <xdr:sp macro="" textlink="">
      <xdr:nvSpPr>
        <xdr:cNvPr id="93" name="【図書館】&#10;一人当たり面積最小値テキスト"/>
        <xdr:cNvSpPr txBox="1"/>
      </xdr:nvSpPr>
      <xdr:spPr>
        <a:xfrm>
          <a:off x="105664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46482</xdr:rowOff>
    </xdr:from>
    <xdr:to>
      <xdr:col>15</xdr:col>
      <xdr:colOff>269875</xdr:colOff>
      <xdr:row>41</xdr:row>
      <xdr:rowOff>46482</xdr:rowOff>
    </xdr:to>
    <xdr:cxnSp macro="">
      <xdr:nvCxnSpPr>
        <xdr:cNvPr id="94" name="直線コネクタ 93"/>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86885</xdr:rowOff>
    </xdr:from>
    <xdr:ext cx="469744" cy="259045"/>
    <xdr:sp macro="" textlink="">
      <xdr:nvSpPr>
        <xdr:cNvPr id="95" name="【図書館】&#10;一人当たり面積最大値テキスト"/>
        <xdr:cNvSpPr txBox="1"/>
      </xdr:nvSpPr>
      <xdr:spPr>
        <a:xfrm>
          <a:off x="10566400" y="574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34</xdr:row>
      <xdr:rowOff>140208</xdr:rowOff>
    </xdr:from>
    <xdr:to>
      <xdr:col>15</xdr:col>
      <xdr:colOff>269875</xdr:colOff>
      <xdr:row>34</xdr:row>
      <xdr:rowOff>140208</xdr:rowOff>
    </xdr:to>
    <xdr:cxnSp macro="">
      <xdr:nvCxnSpPr>
        <xdr:cNvPr id="96" name="直線コネクタ 95"/>
        <xdr:cNvCxnSpPr/>
      </xdr:nvCxnSpPr>
      <xdr:spPr>
        <a:xfrm>
          <a:off x="10388600" y="596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67835</xdr:rowOff>
    </xdr:from>
    <xdr:ext cx="469744" cy="259045"/>
    <xdr:sp macro="" textlink="">
      <xdr:nvSpPr>
        <xdr:cNvPr id="97" name="【図書館】&#10;一人当たり面積平均値テキスト"/>
        <xdr:cNvSpPr txBox="1"/>
      </xdr:nvSpPr>
      <xdr:spPr>
        <a:xfrm>
          <a:off x="10566400" y="692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89408</xdr:rowOff>
    </xdr:from>
    <xdr:to>
      <xdr:col>15</xdr:col>
      <xdr:colOff>231775</xdr:colOff>
      <xdr:row>41</xdr:row>
      <xdr:rowOff>19558</xdr:rowOff>
    </xdr:to>
    <xdr:sp macro="" textlink="">
      <xdr:nvSpPr>
        <xdr:cNvPr id="98" name="フローチャート : 判断 97"/>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112268</xdr:rowOff>
    </xdr:from>
    <xdr:to>
      <xdr:col>14</xdr:col>
      <xdr:colOff>79375</xdr:colOff>
      <xdr:row>41</xdr:row>
      <xdr:rowOff>42418</xdr:rowOff>
    </xdr:to>
    <xdr:sp macro="" textlink="">
      <xdr:nvSpPr>
        <xdr:cNvPr id="99" name="フローチャート : 判断 98"/>
        <xdr:cNvSpPr/>
      </xdr:nvSpPr>
      <xdr:spPr>
        <a:xfrm>
          <a:off x="9588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55118</xdr:rowOff>
    </xdr:from>
    <xdr:to>
      <xdr:col>15</xdr:col>
      <xdr:colOff>231775</xdr:colOff>
      <xdr:row>39</xdr:row>
      <xdr:rowOff>156718</xdr:rowOff>
    </xdr:to>
    <xdr:sp macro="" textlink="">
      <xdr:nvSpPr>
        <xdr:cNvPr id="105" name="円/楕円 104"/>
        <xdr:cNvSpPr/>
      </xdr:nvSpPr>
      <xdr:spPr>
        <a:xfrm>
          <a:off x="10426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77995</xdr:rowOff>
    </xdr:from>
    <xdr:ext cx="469744" cy="259045"/>
    <xdr:sp macro="" textlink="">
      <xdr:nvSpPr>
        <xdr:cNvPr id="106" name="【図書館】&#10;一人当たり面積該当値テキスト"/>
        <xdr:cNvSpPr txBox="1"/>
      </xdr:nvSpPr>
      <xdr:spPr>
        <a:xfrm>
          <a:off x="10566400" y="65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oneCellAnchor>
    <xdr:from>
      <xdr:col>13</xdr:col>
      <xdr:colOff>466802</xdr:colOff>
      <xdr:row>39</xdr:row>
      <xdr:rowOff>58945</xdr:rowOff>
    </xdr:from>
    <xdr:ext cx="469744" cy="259045"/>
    <xdr:sp macro="" textlink="">
      <xdr:nvSpPr>
        <xdr:cNvPr id="107" name="n_1aveValue【図書館】&#10;一人当たり面積"/>
        <xdr:cNvSpPr txBox="1"/>
      </xdr:nvSpPr>
      <xdr:spPr>
        <a:xfrm>
          <a:off x="93917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139065</xdr:rowOff>
    </xdr:from>
    <xdr:to>
      <xdr:col>6</xdr:col>
      <xdr:colOff>510540</xdr:colOff>
      <xdr:row>63</xdr:row>
      <xdr:rowOff>40005</xdr:rowOff>
    </xdr:to>
    <xdr:cxnSp macro="">
      <xdr:nvCxnSpPr>
        <xdr:cNvPr id="131" name="直線コネクタ 130"/>
        <xdr:cNvCxnSpPr/>
      </xdr:nvCxnSpPr>
      <xdr:spPr>
        <a:xfrm flipV="1">
          <a:off x="4634865" y="956881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43832</xdr:rowOff>
    </xdr:from>
    <xdr:ext cx="405111" cy="259045"/>
    <xdr:sp macro="" textlink="">
      <xdr:nvSpPr>
        <xdr:cNvPr id="132" name="【体育館・プール】&#10;有形固定資産減価償却率最小値テキスト"/>
        <xdr:cNvSpPr txBox="1"/>
      </xdr:nvSpPr>
      <xdr:spPr>
        <a:xfrm>
          <a:off x="47244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63</xdr:row>
      <xdr:rowOff>40005</xdr:rowOff>
    </xdr:from>
    <xdr:to>
      <xdr:col>6</xdr:col>
      <xdr:colOff>600075</xdr:colOff>
      <xdr:row>63</xdr:row>
      <xdr:rowOff>40005</xdr:rowOff>
    </xdr:to>
    <xdr:cxnSp macro="">
      <xdr:nvCxnSpPr>
        <xdr:cNvPr id="133" name="直線コネクタ 132"/>
        <xdr:cNvCxnSpPr/>
      </xdr:nvCxnSpPr>
      <xdr:spPr>
        <a:xfrm>
          <a:off x="4546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85742</xdr:rowOff>
    </xdr:from>
    <xdr:ext cx="405111" cy="259045"/>
    <xdr:sp macro="" textlink="">
      <xdr:nvSpPr>
        <xdr:cNvPr id="134" name="【体育館・プール】&#10;有形固定資産減価償却率最大値テキスト"/>
        <xdr:cNvSpPr txBox="1"/>
      </xdr:nvSpPr>
      <xdr:spPr>
        <a:xfrm>
          <a:off x="47244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55</xdr:row>
      <xdr:rowOff>139065</xdr:rowOff>
    </xdr:from>
    <xdr:to>
      <xdr:col>6</xdr:col>
      <xdr:colOff>600075</xdr:colOff>
      <xdr:row>55</xdr:row>
      <xdr:rowOff>139065</xdr:rowOff>
    </xdr:to>
    <xdr:cxnSp macro="">
      <xdr:nvCxnSpPr>
        <xdr:cNvPr id="135" name="直線コネクタ 134"/>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52087</xdr:rowOff>
    </xdr:from>
    <xdr:ext cx="405111" cy="259045"/>
    <xdr:sp macro="" textlink="">
      <xdr:nvSpPr>
        <xdr:cNvPr id="136" name="【体育館・プール】&#10;有形固定資産減価償却率平均値テキスト"/>
        <xdr:cNvSpPr txBox="1"/>
      </xdr:nvSpPr>
      <xdr:spPr>
        <a:xfrm>
          <a:off x="47244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37" name="フローチャート : 判断 136"/>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46355</xdr:rowOff>
    </xdr:from>
    <xdr:to>
      <xdr:col>5</xdr:col>
      <xdr:colOff>409575</xdr:colOff>
      <xdr:row>59</xdr:row>
      <xdr:rowOff>147955</xdr:rowOff>
    </xdr:to>
    <xdr:sp macro="" textlink="">
      <xdr:nvSpPr>
        <xdr:cNvPr id="138" name="フローチャート : 判断 137"/>
        <xdr:cNvSpPr/>
      </xdr:nvSpPr>
      <xdr:spPr>
        <a:xfrm>
          <a:off x="3746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160655</xdr:rowOff>
    </xdr:from>
    <xdr:to>
      <xdr:col>6</xdr:col>
      <xdr:colOff>561975</xdr:colOff>
      <xdr:row>63</xdr:row>
      <xdr:rowOff>90805</xdr:rowOff>
    </xdr:to>
    <xdr:sp macro="" textlink="">
      <xdr:nvSpPr>
        <xdr:cNvPr id="144" name="円/楕円 143"/>
        <xdr:cNvSpPr/>
      </xdr:nvSpPr>
      <xdr:spPr>
        <a:xfrm>
          <a:off x="45847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75582</xdr:rowOff>
    </xdr:from>
    <xdr:ext cx="405111" cy="259045"/>
    <xdr:sp macro="" textlink="">
      <xdr:nvSpPr>
        <xdr:cNvPr id="145" name="【体育館・プール】&#10;有形固定資産減価償却率該当値テキスト"/>
        <xdr:cNvSpPr txBox="1"/>
      </xdr:nvSpPr>
      <xdr:spPr>
        <a:xfrm>
          <a:off x="4724400" y="1070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164482</xdr:rowOff>
    </xdr:from>
    <xdr:ext cx="405111" cy="259045"/>
    <xdr:sp macro="" textlink="">
      <xdr:nvSpPr>
        <xdr:cNvPr id="146" name="n_1aveValue【体育館・プール】&#10;有形固定資産減価償却率"/>
        <xdr:cNvSpPr txBox="1"/>
      </xdr:nvSpPr>
      <xdr:spPr>
        <a:xfrm>
          <a:off x="3582043"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7" name="テキスト ボックス 15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64</xdr:row>
      <xdr:rowOff>109728</xdr:rowOff>
    </xdr:to>
    <xdr:cxnSp macro="">
      <xdr:nvCxnSpPr>
        <xdr:cNvPr id="169" name="直線コネクタ 168"/>
        <xdr:cNvCxnSpPr/>
      </xdr:nvCxnSpPr>
      <xdr:spPr>
        <a:xfrm flipV="1">
          <a:off x="10476865" y="96194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113555</xdr:rowOff>
    </xdr:from>
    <xdr:ext cx="469744" cy="259045"/>
    <xdr:sp macro="" textlink="">
      <xdr:nvSpPr>
        <xdr:cNvPr id="170" name="【体育館・プール】&#10;一人当たり面積最小値テキスト"/>
        <xdr:cNvSpPr txBox="1"/>
      </xdr:nvSpPr>
      <xdr:spPr>
        <a:xfrm>
          <a:off x="10566400"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109728</xdr:rowOff>
    </xdr:from>
    <xdr:to>
      <xdr:col>15</xdr:col>
      <xdr:colOff>269875</xdr:colOff>
      <xdr:row>64</xdr:row>
      <xdr:rowOff>109728</xdr:rowOff>
    </xdr:to>
    <xdr:cxnSp macro="">
      <xdr:nvCxnSpPr>
        <xdr:cNvPr id="171" name="直線コネクタ 170"/>
        <xdr:cNvCxnSpPr/>
      </xdr:nvCxnSpPr>
      <xdr:spPr>
        <a:xfrm>
          <a:off x="10388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72"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0.198</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73" name="直線コネクタ 172"/>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142511</xdr:rowOff>
    </xdr:from>
    <xdr:ext cx="469744" cy="259045"/>
    <xdr:sp macro="" textlink="">
      <xdr:nvSpPr>
        <xdr:cNvPr id="174" name="【体育館・プール】&#10;一人当たり面積平均値テキスト"/>
        <xdr:cNvSpPr txBox="1"/>
      </xdr:nvSpPr>
      <xdr:spPr>
        <a:xfrm>
          <a:off x="105664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164084</xdr:rowOff>
    </xdr:from>
    <xdr:to>
      <xdr:col>15</xdr:col>
      <xdr:colOff>231775</xdr:colOff>
      <xdr:row>63</xdr:row>
      <xdr:rowOff>94234</xdr:rowOff>
    </xdr:to>
    <xdr:sp macro="" textlink="">
      <xdr:nvSpPr>
        <xdr:cNvPr id="175" name="フローチャート : 判断 174"/>
        <xdr:cNvSpPr/>
      </xdr:nvSpPr>
      <xdr:spPr>
        <a:xfrm>
          <a:off x="10426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84074</xdr:rowOff>
    </xdr:from>
    <xdr:to>
      <xdr:col>14</xdr:col>
      <xdr:colOff>79375</xdr:colOff>
      <xdr:row>64</xdr:row>
      <xdr:rowOff>14224</xdr:rowOff>
    </xdr:to>
    <xdr:sp macro="" textlink="">
      <xdr:nvSpPr>
        <xdr:cNvPr id="176" name="フローチャート : 判断 175"/>
        <xdr:cNvSpPr/>
      </xdr:nvSpPr>
      <xdr:spPr>
        <a:xfrm>
          <a:off x="9588500" y="108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116078</xdr:rowOff>
    </xdr:from>
    <xdr:to>
      <xdr:col>15</xdr:col>
      <xdr:colOff>231775</xdr:colOff>
      <xdr:row>62</xdr:row>
      <xdr:rowOff>46228</xdr:rowOff>
    </xdr:to>
    <xdr:sp macro="" textlink="">
      <xdr:nvSpPr>
        <xdr:cNvPr id="182" name="円/楕円 181"/>
        <xdr:cNvSpPr/>
      </xdr:nvSpPr>
      <xdr:spPr>
        <a:xfrm>
          <a:off x="10426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138955</xdr:rowOff>
    </xdr:from>
    <xdr:ext cx="469744" cy="259045"/>
    <xdr:sp macro="" textlink="">
      <xdr:nvSpPr>
        <xdr:cNvPr id="183" name="【体育館・プール】&#10;一人当たり面積該当値テキスト"/>
        <xdr:cNvSpPr txBox="1"/>
      </xdr:nvSpPr>
      <xdr:spPr>
        <a:xfrm>
          <a:off x="10566400" y="104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oneCellAnchor>
    <xdr:from>
      <xdr:col>13</xdr:col>
      <xdr:colOff>466802</xdr:colOff>
      <xdr:row>62</xdr:row>
      <xdr:rowOff>30751</xdr:rowOff>
    </xdr:from>
    <xdr:ext cx="469744" cy="259045"/>
    <xdr:sp macro="" textlink="">
      <xdr:nvSpPr>
        <xdr:cNvPr id="184" name="n_1aveValue【体育館・プール】&#10;一人当たり面積"/>
        <xdr:cNvSpPr txBox="1"/>
      </xdr:nvSpPr>
      <xdr:spPr>
        <a:xfrm>
          <a:off x="9391727" y="106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134113</xdr:rowOff>
    </xdr:from>
    <xdr:to>
      <xdr:col>6</xdr:col>
      <xdr:colOff>510540</xdr:colOff>
      <xdr:row>86</xdr:row>
      <xdr:rowOff>44958</xdr:rowOff>
    </xdr:to>
    <xdr:cxnSp macro="">
      <xdr:nvCxnSpPr>
        <xdr:cNvPr id="207" name="直線コネクタ 206"/>
        <xdr:cNvCxnSpPr/>
      </xdr:nvCxnSpPr>
      <xdr:spPr>
        <a:xfrm flipV="1">
          <a:off x="4634865" y="13507213"/>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48785</xdr:rowOff>
    </xdr:from>
    <xdr:ext cx="405111" cy="259045"/>
    <xdr:sp macro="" textlink="">
      <xdr:nvSpPr>
        <xdr:cNvPr id="208" name="【福祉施設】&#10;有形固定資産減価償却率最小値テキスト"/>
        <xdr:cNvSpPr txBox="1"/>
      </xdr:nvSpPr>
      <xdr:spPr>
        <a:xfrm>
          <a:off x="4724400" y="1479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86</xdr:row>
      <xdr:rowOff>44958</xdr:rowOff>
    </xdr:from>
    <xdr:to>
      <xdr:col>6</xdr:col>
      <xdr:colOff>600075</xdr:colOff>
      <xdr:row>86</xdr:row>
      <xdr:rowOff>44958</xdr:rowOff>
    </xdr:to>
    <xdr:cxnSp macro="">
      <xdr:nvCxnSpPr>
        <xdr:cNvPr id="209" name="直線コネクタ 208"/>
        <xdr:cNvCxnSpPr/>
      </xdr:nvCxnSpPr>
      <xdr:spPr>
        <a:xfrm>
          <a:off x="4546600" y="147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80790</xdr:rowOff>
    </xdr:from>
    <xdr:ext cx="405111" cy="259045"/>
    <xdr:sp macro="" textlink="">
      <xdr:nvSpPr>
        <xdr:cNvPr id="210" name="【福祉施設】&#10;有形固定資産減価償却率最大値テキスト"/>
        <xdr:cNvSpPr txBox="1"/>
      </xdr:nvSpPr>
      <xdr:spPr>
        <a:xfrm>
          <a:off x="4724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78</xdr:row>
      <xdr:rowOff>134113</xdr:rowOff>
    </xdr:from>
    <xdr:to>
      <xdr:col>6</xdr:col>
      <xdr:colOff>600075</xdr:colOff>
      <xdr:row>78</xdr:row>
      <xdr:rowOff>134113</xdr:rowOff>
    </xdr:to>
    <xdr:cxnSp macro="">
      <xdr:nvCxnSpPr>
        <xdr:cNvPr id="211" name="直線コネクタ 210"/>
        <xdr:cNvCxnSpPr/>
      </xdr:nvCxnSpPr>
      <xdr:spPr>
        <a:xfrm>
          <a:off x="4546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94759</xdr:rowOff>
    </xdr:from>
    <xdr:ext cx="405111" cy="259045"/>
    <xdr:sp macro="" textlink="">
      <xdr:nvSpPr>
        <xdr:cNvPr id="212" name="【福祉施設】&#10;有形固定資産減価償却率平均値テキスト"/>
        <xdr:cNvSpPr txBox="1"/>
      </xdr:nvSpPr>
      <xdr:spPr>
        <a:xfrm>
          <a:off x="4724400" y="1398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49022</xdr:rowOff>
    </xdr:from>
    <xdr:to>
      <xdr:col>5</xdr:col>
      <xdr:colOff>409575</xdr:colOff>
      <xdr:row>82</xdr:row>
      <xdr:rowOff>150622</xdr:rowOff>
    </xdr:to>
    <xdr:sp macro="" textlink="">
      <xdr:nvSpPr>
        <xdr:cNvPr id="214" name="フローチャート : 判断 213"/>
        <xdr:cNvSpPr/>
      </xdr:nvSpPr>
      <xdr:spPr>
        <a:xfrm>
          <a:off x="37465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161037</xdr:rowOff>
    </xdr:from>
    <xdr:to>
      <xdr:col>6</xdr:col>
      <xdr:colOff>561975</xdr:colOff>
      <xdr:row>83</xdr:row>
      <xdr:rowOff>91187</xdr:rowOff>
    </xdr:to>
    <xdr:sp macro="" textlink="">
      <xdr:nvSpPr>
        <xdr:cNvPr id="220" name="円/楕円 219"/>
        <xdr:cNvSpPr/>
      </xdr:nvSpPr>
      <xdr:spPr>
        <a:xfrm>
          <a:off x="4584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139464</xdr:rowOff>
    </xdr:from>
    <xdr:ext cx="405111" cy="259045"/>
    <xdr:sp macro="" textlink="">
      <xdr:nvSpPr>
        <xdr:cNvPr id="221" name="【福祉施設】&#10;有形固定資産減価償却率該当値テキスト"/>
        <xdr:cNvSpPr txBox="1"/>
      </xdr:nvSpPr>
      <xdr:spPr>
        <a:xfrm>
          <a:off x="4724400" y="141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oneCellAnchor>
    <xdr:from>
      <xdr:col>5</xdr:col>
      <xdr:colOff>143518</xdr:colOff>
      <xdr:row>80</xdr:row>
      <xdr:rowOff>167149</xdr:rowOff>
    </xdr:from>
    <xdr:ext cx="405111" cy="259045"/>
    <xdr:sp macro="" textlink="">
      <xdr:nvSpPr>
        <xdr:cNvPr id="222" name="n_1aveValue【福祉施設】&#10;有形固定資産減価償却率"/>
        <xdr:cNvSpPr txBox="1"/>
      </xdr:nvSpPr>
      <xdr:spPr>
        <a:xfrm>
          <a:off x="3582043" y="1388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24385</xdr:rowOff>
    </xdr:to>
    <xdr:cxnSp macro="">
      <xdr:nvCxnSpPr>
        <xdr:cNvPr id="244" name="直線コネクタ 243"/>
        <xdr:cNvCxnSpPr/>
      </xdr:nvCxnSpPr>
      <xdr:spPr>
        <a:xfrm flipV="1">
          <a:off x="10476865" y="13614654"/>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45"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46" name="直線コネクタ 2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47"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48" name="直線コネクタ 247"/>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109745</xdr:rowOff>
    </xdr:from>
    <xdr:ext cx="469744" cy="259045"/>
    <xdr:sp macro="" textlink="">
      <xdr:nvSpPr>
        <xdr:cNvPr id="249" name="【福祉施設】&#10;一人当たり面積平均値テキスト"/>
        <xdr:cNvSpPr txBox="1"/>
      </xdr:nvSpPr>
      <xdr:spPr>
        <a:xfrm>
          <a:off x="10566400" y="1451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131318</xdr:rowOff>
    </xdr:from>
    <xdr:to>
      <xdr:col>15</xdr:col>
      <xdr:colOff>231775</xdr:colOff>
      <xdr:row>85</xdr:row>
      <xdr:rowOff>61468</xdr:rowOff>
    </xdr:to>
    <xdr:sp macro="" textlink="">
      <xdr:nvSpPr>
        <xdr:cNvPr id="250" name="フローチャート : 判断 249"/>
        <xdr:cNvSpPr/>
      </xdr:nvSpPr>
      <xdr:spPr>
        <a:xfrm>
          <a:off x="104267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10161</xdr:rowOff>
    </xdr:from>
    <xdr:to>
      <xdr:col>14</xdr:col>
      <xdr:colOff>79375</xdr:colOff>
      <xdr:row>85</xdr:row>
      <xdr:rowOff>111761</xdr:rowOff>
    </xdr:to>
    <xdr:sp macro="" textlink="">
      <xdr:nvSpPr>
        <xdr:cNvPr id="251" name="フローチャート : 判断 250"/>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5587</xdr:rowOff>
    </xdr:from>
    <xdr:to>
      <xdr:col>15</xdr:col>
      <xdr:colOff>231775</xdr:colOff>
      <xdr:row>82</xdr:row>
      <xdr:rowOff>107187</xdr:rowOff>
    </xdr:to>
    <xdr:sp macro="" textlink="">
      <xdr:nvSpPr>
        <xdr:cNvPr id="257" name="円/楕円 256"/>
        <xdr:cNvSpPr/>
      </xdr:nvSpPr>
      <xdr:spPr>
        <a:xfrm>
          <a:off x="10426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28464</xdr:rowOff>
    </xdr:from>
    <xdr:ext cx="469744" cy="259045"/>
    <xdr:sp macro="" textlink="">
      <xdr:nvSpPr>
        <xdr:cNvPr id="258" name="【福祉施設】&#10;一人当たり面積該当値テキスト"/>
        <xdr:cNvSpPr txBox="1"/>
      </xdr:nvSpPr>
      <xdr:spPr>
        <a:xfrm>
          <a:off x="10566400"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128288</xdr:rowOff>
    </xdr:from>
    <xdr:ext cx="469744" cy="259045"/>
    <xdr:sp macro="" textlink="">
      <xdr:nvSpPr>
        <xdr:cNvPr id="259"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763</xdr:rowOff>
    </xdr:from>
    <xdr:to>
      <xdr:col>6</xdr:col>
      <xdr:colOff>510540</xdr:colOff>
      <xdr:row>106</xdr:row>
      <xdr:rowOff>117348</xdr:rowOff>
    </xdr:to>
    <xdr:cxnSp macro="">
      <xdr:nvCxnSpPr>
        <xdr:cNvPr id="281" name="直線コネクタ 280"/>
        <xdr:cNvCxnSpPr/>
      </xdr:nvCxnSpPr>
      <xdr:spPr>
        <a:xfrm flipV="1">
          <a:off x="4634865" y="17145763"/>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121175</xdr:rowOff>
    </xdr:from>
    <xdr:ext cx="405111" cy="259045"/>
    <xdr:sp macro="" textlink="">
      <xdr:nvSpPr>
        <xdr:cNvPr id="282" name="【市民会館】&#10;有形固定資産減価償却率最小値テキスト"/>
        <xdr:cNvSpPr txBox="1"/>
      </xdr:nvSpPr>
      <xdr:spPr>
        <a:xfrm>
          <a:off x="4724400" y="1829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422275</xdr:colOff>
      <xdr:row>106</xdr:row>
      <xdr:rowOff>117348</xdr:rowOff>
    </xdr:from>
    <xdr:to>
      <xdr:col>6</xdr:col>
      <xdr:colOff>600075</xdr:colOff>
      <xdr:row>106</xdr:row>
      <xdr:rowOff>117348</xdr:rowOff>
    </xdr:to>
    <xdr:cxnSp macro="">
      <xdr:nvCxnSpPr>
        <xdr:cNvPr id="283" name="直線コネクタ 282"/>
        <xdr:cNvCxnSpPr/>
      </xdr:nvCxnSpPr>
      <xdr:spPr>
        <a:xfrm>
          <a:off x="4546600" y="1829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118890</xdr:rowOff>
    </xdr:from>
    <xdr:ext cx="405111" cy="259045"/>
    <xdr:sp macro="" textlink="">
      <xdr:nvSpPr>
        <xdr:cNvPr id="284" name="【市民会館】&#10;有形固定資産減価償却率最大値テキスト"/>
        <xdr:cNvSpPr txBox="1"/>
      </xdr:nvSpPr>
      <xdr:spPr>
        <a:xfrm>
          <a:off x="4724400" y="1692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100</xdr:row>
      <xdr:rowOff>763</xdr:rowOff>
    </xdr:from>
    <xdr:to>
      <xdr:col>6</xdr:col>
      <xdr:colOff>600075</xdr:colOff>
      <xdr:row>100</xdr:row>
      <xdr:rowOff>763</xdr:rowOff>
    </xdr:to>
    <xdr:cxnSp macro="">
      <xdr:nvCxnSpPr>
        <xdr:cNvPr id="285" name="直線コネクタ 284"/>
        <xdr:cNvCxnSpPr/>
      </xdr:nvCxnSpPr>
      <xdr:spPr>
        <a:xfrm>
          <a:off x="4546600" y="171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98569</xdr:rowOff>
    </xdr:from>
    <xdr:ext cx="405111" cy="259045"/>
    <xdr:sp macro="" textlink="">
      <xdr:nvSpPr>
        <xdr:cNvPr id="286" name="【市民会館】&#10;有形固定資産減価償却率平均値テキスト"/>
        <xdr:cNvSpPr txBox="1"/>
      </xdr:nvSpPr>
      <xdr:spPr>
        <a:xfrm>
          <a:off x="4724400" y="17243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75692</xdr:rowOff>
    </xdr:from>
    <xdr:to>
      <xdr:col>6</xdr:col>
      <xdr:colOff>561975</xdr:colOff>
      <xdr:row>102</xdr:row>
      <xdr:rowOff>5842</xdr:rowOff>
    </xdr:to>
    <xdr:sp macro="" textlink="">
      <xdr:nvSpPr>
        <xdr:cNvPr id="287" name="フローチャート : 判断 286"/>
        <xdr:cNvSpPr/>
      </xdr:nvSpPr>
      <xdr:spPr>
        <a:xfrm>
          <a:off x="4584700" y="173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71120</xdr:rowOff>
    </xdr:from>
    <xdr:to>
      <xdr:col>5</xdr:col>
      <xdr:colOff>409575</xdr:colOff>
      <xdr:row>102</xdr:row>
      <xdr:rowOff>1270</xdr:rowOff>
    </xdr:to>
    <xdr:sp macro="" textlink="">
      <xdr:nvSpPr>
        <xdr:cNvPr id="288" name="フローチャート : 判断 287"/>
        <xdr:cNvSpPr/>
      </xdr:nvSpPr>
      <xdr:spPr>
        <a:xfrm>
          <a:off x="3746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107696</xdr:rowOff>
    </xdr:from>
    <xdr:to>
      <xdr:col>6</xdr:col>
      <xdr:colOff>561975</xdr:colOff>
      <xdr:row>103</xdr:row>
      <xdr:rowOff>37846</xdr:rowOff>
    </xdr:to>
    <xdr:sp macro="" textlink="">
      <xdr:nvSpPr>
        <xdr:cNvPr id="294" name="円/楕円 293"/>
        <xdr:cNvSpPr/>
      </xdr:nvSpPr>
      <xdr:spPr>
        <a:xfrm>
          <a:off x="45847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86123</xdr:rowOff>
    </xdr:from>
    <xdr:ext cx="405111" cy="259045"/>
    <xdr:sp macro="" textlink="">
      <xdr:nvSpPr>
        <xdr:cNvPr id="295" name="【市民会館】&#10;有形固定資産減価償却率該当値テキスト"/>
        <xdr:cNvSpPr txBox="1"/>
      </xdr:nvSpPr>
      <xdr:spPr>
        <a:xfrm>
          <a:off x="4724400" y="1757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oneCellAnchor>
    <xdr:from>
      <xdr:col>5</xdr:col>
      <xdr:colOff>143518</xdr:colOff>
      <xdr:row>100</xdr:row>
      <xdr:rowOff>17797</xdr:rowOff>
    </xdr:from>
    <xdr:ext cx="405111" cy="259045"/>
    <xdr:sp macro="" textlink="">
      <xdr:nvSpPr>
        <xdr:cNvPr id="296" name="n_1aveValue【市民会館】&#10;有形固定資産減価償却率"/>
        <xdr:cNvSpPr txBox="1"/>
      </xdr:nvSpPr>
      <xdr:spPr>
        <a:xfrm>
          <a:off x="3582043"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8" name="テキスト ボックス 30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0" name="テキスト ボックス 30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2" name="テキスト ボックス 31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4" name="テキスト ボックス 31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6" name="テキスト ボックス 31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8" name="テキスト ボックス 3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22861</xdr:rowOff>
    </xdr:from>
    <xdr:to>
      <xdr:col>15</xdr:col>
      <xdr:colOff>180340</xdr:colOff>
      <xdr:row>108</xdr:row>
      <xdr:rowOff>121920</xdr:rowOff>
    </xdr:to>
    <xdr:cxnSp macro="">
      <xdr:nvCxnSpPr>
        <xdr:cNvPr id="320" name="直線コネクタ 319"/>
        <xdr:cNvCxnSpPr/>
      </xdr:nvCxnSpPr>
      <xdr:spPr>
        <a:xfrm flipV="1">
          <a:off x="10476865" y="17167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125747</xdr:rowOff>
    </xdr:from>
    <xdr:ext cx="469744" cy="259045"/>
    <xdr:sp macro="" textlink="">
      <xdr:nvSpPr>
        <xdr:cNvPr id="321" name="【市民会館】&#10;一人当たり面積最小値テキスト"/>
        <xdr:cNvSpPr txBox="1"/>
      </xdr:nvSpPr>
      <xdr:spPr>
        <a:xfrm>
          <a:off x="10566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121920</xdr:rowOff>
    </xdr:from>
    <xdr:to>
      <xdr:col>15</xdr:col>
      <xdr:colOff>269875</xdr:colOff>
      <xdr:row>108</xdr:row>
      <xdr:rowOff>121920</xdr:rowOff>
    </xdr:to>
    <xdr:cxnSp macro="">
      <xdr:nvCxnSpPr>
        <xdr:cNvPr id="322" name="直線コネクタ 321"/>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140988</xdr:rowOff>
    </xdr:from>
    <xdr:ext cx="469744" cy="259045"/>
    <xdr:sp macro="" textlink="">
      <xdr:nvSpPr>
        <xdr:cNvPr id="323" name="【市民会館】&#10;一人当たり面積最大値テキスト"/>
        <xdr:cNvSpPr txBox="1"/>
      </xdr:nvSpPr>
      <xdr:spPr>
        <a:xfrm>
          <a:off x="105664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0.197</a:t>
          </a:r>
          <a:endParaRPr kumimoji="1" lang="ja-JP" altLang="en-US" sz="1000" b="1">
            <a:latin typeface="ＭＳ Ｐゴシック"/>
          </a:endParaRPr>
        </a:p>
      </xdr:txBody>
    </xdr:sp>
    <xdr:clientData/>
  </xdr:oneCellAnchor>
  <xdr:twoCellAnchor>
    <xdr:from>
      <xdr:col>15</xdr:col>
      <xdr:colOff>92075</xdr:colOff>
      <xdr:row>100</xdr:row>
      <xdr:rowOff>22861</xdr:rowOff>
    </xdr:from>
    <xdr:to>
      <xdr:col>15</xdr:col>
      <xdr:colOff>269875</xdr:colOff>
      <xdr:row>100</xdr:row>
      <xdr:rowOff>22861</xdr:rowOff>
    </xdr:to>
    <xdr:cxnSp macro="">
      <xdr:nvCxnSpPr>
        <xdr:cNvPr id="324" name="直線コネクタ 323"/>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82566</xdr:rowOff>
    </xdr:from>
    <xdr:ext cx="469744" cy="259045"/>
    <xdr:sp macro="" textlink="">
      <xdr:nvSpPr>
        <xdr:cNvPr id="325" name="【市民会館】&#10;一人当たり面積平均値テキスト"/>
        <xdr:cNvSpPr txBox="1"/>
      </xdr:nvSpPr>
      <xdr:spPr>
        <a:xfrm>
          <a:off x="10566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59689</xdr:rowOff>
    </xdr:from>
    <xdr:to>
      <xdr:col>15</xdr:col>
      <xdr:colOff>231775</xdr:colOff>
      <xdr:row>105</xdr:row>
      <xdr:rowOff>161289</xdr:rowOff>
    </xdr:to>
    <xdr:sp macro="" textlink="">
      <xdr:nvSpPr>
        <xdr:cNvPr id="326" name="フローチャート : 判断 325"/>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74930</xdr:rowOff>
    </xdr:from>
    <xdr:to>
      <xdr:col>14</xdr:col>
      <xdr:colOff>79375</xdr:colOff>
      <xdr:row>106</xdr:row>
      <xdr:rowOff>5080</xdr:rowOff>
    </xdr:to>
    <xdr:sp macro="" textlink="">
      <xdr:nvSpPr>
        <xdr:cNvPr id="327" name="フローチャート : 判断 326"/>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128270</xdr:rowOff>
    </xdr:from>
    <xdr:to>
      <xdr:col>15</xdr:col>
      <xdr:colOff>231775</xdr:colOff>
      <xdr:row>106</xdr:row>
      <xdr:rowOff>58420</xdr:rowOff>
    </xdr:to>
    <xdr:sp macro="" textlink="">
      <xdr:nvSpPr>
        <xdr:cNvPr id="333" name="円/楕円 332"/>
        <xdr:cNvSpPr/>
      </xdr:nvSpPr>
      <xdr:spPr>
        <a:xfrm>
          <a:off x="10426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106697</xdr:rowOff>
    </xdr:from>
    <xdr:ext cx="469744" cy="259045"/>
    <xdr:sp macro="" textlink="">
      <xdr:nvSpPr>
        <xdr:cNvPr id="334" name="【市民会館】&#10;一人当たり面積該当値テキスト"/>
        <xdr:cNvSpPr txBox="1"/>
      </xdr:nvSpPr>
      <xdr:spPr>
        <a:xfrm>
          <a:off x="105664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oneCellAnchor>
    <xdr:from>
      <xdr:col>13</xdr:col>
      <xdr:colOff>466802</xdr:colOff>
      <xdr:row>104</xdr:row>
      <xdr:rowOff>21607</xdr:rowOff>
    </xdr:from>
    <xdr:ext cx="469744" cy="259045"/>
    <xdr:sp macro="" textlink="">
      <xdr:nvSpPr>
        <xdr:cNvPr id="335"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6" name="テキスト ボックス 34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51.1</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47" name="直線コネクタ 346"/>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48" name="テキスト ボックス 347"/>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51.2</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51.3</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51" name="直線コネクタ 350"/>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52" name="テキスト ボックス 351"/>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51.4</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4" name="テキスト ボックス 35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51.5</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76200</xdr:rowOff>
    </xdr:from>
    <xdr:to>
      <xdr:col>23</xdr:col>
      <xdr:colOff>516889</xdr:colOff>
      <xdr:row>41</xdr:row>
      <xdr:rowOff>19050</xdr:rowOff>
    </xdr:to>
    <xdr:cxnSp macro="">
      <xdr:nvCxnSpPr>
        <xdr:cNvPr id="356" name="直線コネクタ 355"/>
        <xdr:cNvCxnSpPr/>
      </xdr:nvCxnSpPr>
      <xdr:spPr>
        <a:xfrm flipV="1">
          <a:off x="16318864" y="5905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73677</xdr:rowOff>
    </xdr:from>
    <xdr:ext cx="405111" cy="259045"/>
    <xdr:sp macro="" textlink="">
      <xdr:nvSpPr>
        <xdr:cNvPr id="357" name="【一般廃棄物処理施設】&#10;有形固定資産減価償却率最小値テキスト"/>
        <xdr:cNvSpPr txBox="1"/>
      </xdr:nvSpPr>
      <xdr:spPr>
        <a:xfrm>
          <a:off x="16408400" y="710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a:t>
          </a:r>
          <a:endParaRPr kumimoji="1" lang="ja-JP" altLang="en-US" sz="1000" b="1">
            <a:latin typeface="ＭＳ Ｐゴシック"/>
          </a:endParaRPr>
        </a:p>
      </xdr:txBody>
    </xdr:sp>
    <xdr:clientData/>
  </xdr:oneCellAnchor>
  <xdr:twoCellAnchor>
    <xdr:from>
      <xdr:col>23</xdr:col>
      <xdr:colOff>428625</xdr:colOff>
      <xdr:row>41</xdr:row>
      <xdr:rowOff>19050</xdr:rowOff>
    </xdr:from>
    <xdr:to>
      <xdr:col>23</xdr:col>
      <xdr:colOff>606425</xdr:colOff>
      <xdr:row>41</xdr:row>
      <xdr:rowOff>19050</xdr:rowOff>
    </xdr:to>
    <xdr:cxnSp macro="">
      <xdr:nvCxnSpPr>
        <xdr:cNvPr id="358" name="直線コネクタ 357"/>
        <xdr:cNvCxnSpPr/>
      </xdr:nvCxnSpPr>
      <xdr:spPr>
        <a:xfrm>
          <a:off x="16230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22877</xdr:rowOff>
    </xdr:from>
    <xdr:ext cx="405111" cy="259045"/>
    <xdr:sp macro="" textlink="">
      <xdr:nvSpPr>
        <xdr:cNvPr id="359" name="【一般廃棄物処理施設】&#10;有形固定資産減価償却率最大値テキスト"/>
        <xdr:cNvSpPr txBox="1"/>
      </xdr:nvSpPr>
      <xdr:spPr>
        <a:xfrm>
          <a:off x="16408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23</xdr:col>
      <xdr:colOff>428625</xdr:colOff>
      <xdr:row>34</xdr:row>
      <xdr:rowOff>76200</xdr:rowOff>
    </xdr:from>
    <xdr:to>
      <xdr:col>23</xdr:col>
      <xdr:colOff>606425</xdr:colOff>
      <xdr:row>34</xdr:row>
      <xdr:rowOff>76200</xdr:rowOff>
    </xdr:to>
    <xdr:cxnSp macro="">
      <xdr:nvCxnSpPr>
        <xdr:cNvPr id="360" name="直線コネクタ 359"/>
        <xdr:cNvCxnSpPr/>
      </xdr:nvCxnSpPr>
      <xdr:spPr>
        <a:xfrm>
          <a:off x="16230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162577</xdr:rowOff>
    </xdr:from>
    <xdr:ext cx="405111" cy="259045"/>
    <xdr:sp macro="" textlink="">
      <xdr:nvSpPr>
        <xdr:cNvPr id="361" name="【一般廃棄物処理施設】&#10;有形固定資産減価償却率平均値テキスト"/>
        <xdr:cNvSpPr txBox="1"/>
      </xdr:nvSpPr>
      <xdr:spPr>
        <a:xfrm>
          <a:off x="16408400" y="6849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62" name="フローチャート : 判断 361"/>
        <xdr:cNvSpPr/>
      </xdr:nvSpPr>
      <xdr:spPr>
        <a:xfrm>
          <a:off x="16268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68" name="円/楕円 367"/>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118127</xdr:rowOff>
    </xdr:from>
    <xdr:ext cx="405111" cy="259045"/>
    <xdr:sp macro="" textlink="">
      <xdr:nvSpPr>
        <xdr:cNvPr id="369" name="【一般廃棄物処理施設】&#10;有形固定資産減価償却率該当値テキスト"/>
        <xdr:cNvSpPr txBox="1"/>
      </xdr:nvSpPr>
      <xdr:spPr>
        <a:xfrm>
          <a:off x="164084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7" name="正方形/長方形 3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8" name="テキスト ボックス 3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9" name="直線コネクタ 3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80" name="テキスト ボックス 379"/>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81" name="直線コネクタ 3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82" name="テキスト ボックス 381"/>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3" name="直線コネクタ 3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4" name="テキスト ボックス 3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5" name="直線コネクタ 3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86" name="テキスト ボックス 3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7" name="直線コネクタ 3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88" name="テキスト ボックス 3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9" name="直線コネクタ 3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0" name="テキスト ボックス 3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161792</xdr:rowOff>
    </xdr:from>
    <xdr:to>
      <xdr:col>32</xdr:col>
      <xdr:colOff>186689</xdr:colOff>
      <xdr:row>41</xdr:row>
      <xdr:rowOff>161030</xdr:rowOff>
    </xdr:to>
    <xdr:cxnSp macro="">
      <xdr:nvCxnSpPr>
        <xdr:cNvPr id="394" name="直線コネクタ 393"/>
        <xdr:cNvCxnSpPr/>
      </xdr:nvCxnSpPr>
      <xdr:spPr>
        <a:xfrm flipV="1">
          <a:off x="22160864" y="5648192"/>
          <a:ext cx="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164857</xdr:rowOff>
    </xdr:from>
    <xdr:ext cx="534377" cy="259045"/>
    <xdr:sp macro="" textlink="">
      <xdr:nvSpPr>
        <xdr:cNvPr id="395" name="【一般廃棄物処理施設】&#10;一人当たり有形固定資産（償却資産）額最小値テキスト"/>
        <xdr:cNvSpPr txBox="1"/>
      </xdr:nvSpPr>
      <xdr:spPr>
        <a:xfrm>
          <a:off x="22250400" y="71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62,547</a:t>
          </a:r>
          <a:endParaRPr kumimoji="1" lang="ja-JP" altLang="en-US" sz="1000" b="1">
            <a:latin typeface="ＭＳ Ｐゴシック"/>
          </a:endParaRPr>
        </a:p>
      </xdr:txBody>
    </xdr:sp>
    <xdr:clientData/>
  </xdr:oneCellAnchor>
  <xdr:twoCellAnchor>
    <xdr:from>
      <xdr:col>32</xdr:col>
      <xdr:colOff>98425</xdr:colOff>
      <xdr:row>41</xdr:row>
      <xdr:rowOff>161030</xdr:rowOff>
    </xdr:from>
    <xdr:to>
      <xdr:col>32</xdr:col>
      <xdr:colOff>276225</xdr:colOff>
      <xdr:row>41</xdr:row>
      <xdr:rowOff>161030</xdr:rowOff>
    </xdr:to>
    <xdr:cxnSp macro="">
      <xdr:nvCxnSpPr>
        <xdr:cNvPr id="396" name="直線コネクタ 395"/>
        <xdr:cNvCxnSpPr/>
      </xdr:nvCxnSpPr>
      <xdr:spPr>
        <a:xfrm>
          <a:off x="22072600" y="719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108469</xdr:rowOff>
    </xdr:from>
    <xdr:ext cx="599010" cy="259045"/>
    <xdr:sp macro="" textlink="">
      <xdr:nvSpPr>
        <xdr:cNvPr id="397" name="【一般廃棄物処理施設】&#10;一人当たり有形固定資産（償却資産）額最大値テキスト"/>
        <xdr:cNvSpPr txBox="1"/>
      </xdr:nvSpPr>
      <xdr:spPr>
        <a:xfrm>
          <a:off x="22250400" y="542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143,507</a:t>
          </a:r>
          <a:endParaRPr kumimoji="1" lang="ja-JP" altLang="en-US" sz="1000" b="1">
            <a:latin typeface="ＭＳ Ｐゴシック"/>
          </a:endParaRPr>
        </a:p>
      </xdr:txBody>
    </xdr:sp>
    <xdr:clientData/>
  </xdr:oneCellAnchor>
  <xdr:twoCellAnchor>
    <xdr:from>
      <xdr:col>32</xdr:col>
      <xdr:colOff>98425</xdr:colOff>
      <xdr:row>32</xdr:row>
      <xdr:rowOff>161792</xdr:rowOff>
    </xdr:from>
    <xdr:to>
      <xdr:col>32</xdr:col>
      <xdr:colOff>276225</xdr:colOff>
      <xdr:row>32</xdr:row>
      <xdr:rowOff>161792</xdr:rowOff>
    </xdr:to>
    <xdr:cxnSp macro="">
      <xdr:nvCxnSpPr>
        <xdr:cNvPr id="398" name="直線コネクタ 397"/>
        <xdr:cNvCxnSpPr/>
      </xdr:nvCxnSpPr>
      <xdr:spPr>
        <a:xfrm>
          <a:off x="22072600" y="564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93572</xdr:rowOff>
    </xdr:from>
    <xdr:ext cx="534377" cy="259045"/>
    <xdr:sp macro="" textlink="">
      <xdr:nvSpPr>
        <xdr:cNvPr id="399" name="【一般廃棄物処理施設】&#10;一人当たり有形固定資産（償却資産）額平均値テキスト"/>
        <xdr:cNvSpPr txBox="1"/>
      </xdr:nvSpPr>
      <xdr:spPr>
        <a:xfrm>
          <a:off x="22250400" y="695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71,289</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115145</xdr:rowOff>
    </xdr:from>
    <xdr:to>
      <xdr:col>32</xdr:col>
      <xdr:colOff>238125</xdr:colOff>
      <xdr:row>41</xdr:row>
      <xdr:rowOff>45295</xdr:rowOff>
    </xdr:to>
    <xdr:sp macro="" textlink="">
      <xdr:nvSpPr>
        <xdr:cNvPr id="400" name="フローチャート : 判断 399"/>
        <xdr:cNvSpPr/>
      </xdr:nvSpPr>
      <xdr:spPr>
        <a:xfrm>
          <a:off x="22110700" y="69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15208</xdr:rowOff>
    </xdr:from>
    <xdr:to>
      <xdr:col>32</xdr:col>
      <xdr:colOff>238125</xdr:colOff>
      <xdr:row>39</xdr:row>
      <xdr:rowOff>116808</xdr:rowOff>
    </xdr:to>
    <xdr:sp macro="" textlink="">
      <xdr:nvSpPr>
        <xdr:cNvPr id="406" name="円/楕円 405"/>
        <xdr:cNvSpPr/>
      </xdr:nvSpPr>
      <xdr:spPr>
        <a:xfrm>
          <a:off x="22110700" y="67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38085</xdr:rowOff>
    </xdr:from>
    <xdr:ext cx="534377" cy="259045"/>
    <xdr:sp macro="" textlink="">
      <xdr:nvSpPr>
        <xdr:cNvPr id="407" name="【一般廃棄物処理施設】&#10;一人当たり有形固定資産（償却資産）額該当値テキスト"/>
        <xdr:cNvSpPr txBox="1"/>
      </xdr:nvSpPr>
      <xdr:spPr>
        <a:xfrm>
          <a:off x="22250400" y="655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19" name="テキスト ボックス 4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29" name="テキスト ボックス 4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1" name="テキスト ボックス 4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73478</xdr:rowOff>
    </xdr:from>
    <xdr:to>
      <xdr:col>23</xdr:col>
      <xdr:colOff>516889</xdr:colOff>
      <xdr:row>63</xdr:row>
      <xdr:rowOff>81643</xdr:rowOff>
    </xdr:to>
    <xdr:cxnSp macro="">
      <xdr:nvCxnSpPr>
        <xdr:cNvPr id="433" name="直線コネクタ 432"/>
        <xdr:cNvCxnSpPr/>
      </xdr:nvCxnSpPr>
      <xdr:spPr>
        <a:xfrm flipV="1">
          <a:off x="16318864" y="9674678"/>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85470</xdr:rowOff>
    </xdr:from>
    <xdr:ext cx="405111" cy="259045"/>
    <xdr:sp macro="" textlink="">
      <xdr:nvSpPr>
        <xdr:cNvPr id="434" name="【保健センター・保健所】&#10;有形固定資産減価償却率最小値テキスト"/>
        <xdr:cNvSpPr txBox="1"/>
      </xdr:nvSpPr>
      <xdr:spPr>
        <a:xfrm>
          <a:off x="164084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23</xdr:col>
      <xdr:colOff>428625</xdr:colOff>
      <xdr:row>63</xdr:row>
      <xdr:rowOff>81643</xdr:rowOff>
    </xdr:from>
    <xdr:to>
      <xdr:col>23</xdr:col>
      <xdr:colOff>606425</xdr:colOff>
      <xdr:row>63</xdr:row>
      <xdr:rowOff>81643</xdr:rowOff>
    </xdr:to>
    <xdr:cxnSp macro="">
      <xdr:nvCxnSpPr>
        <xdr:cNvPr id="435" name="直線コネクタ 434"/>
        <xdr:cNvCxnSpPr/>
      </xdr:nvCxnSpPr>
      <xdr:spPr>
        <a:xfrm>
          <a:off x="16230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20155</xdr:rowOff>
    </xdr:from>
    <xdr:ext cx="405111" cy="259045"/>
    <xdr:sp macro="" textlink="">
      <xdr:nvSpPr>
        <xdr:cNvPr id="436" name="【保健センター・保健所】&#10;有形固定資産減価償却率最大値テキスト"/>
        <xdr:cNvSpPr txBox="1"/>
      </xdr:nvSpPr>
      <xdr:spPr>
        <a:xfrm>
          <a:off x="164084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56</xdr:row>
      <xdr:rowOff>73478</xdr:rowOff>
    </xdr:from>
    <xdr:to>
      <xdr:col>23</xdr:col>
      <xdr:colOff>606425</xdr:colOff>
      <xdr:row>56</xdr:row>
      <xdr:rowOff>73478</xdr:rowOff>
    </xdr:to>
    <xdr:cxnSp macro="">
      <xdr:nvCxnSpPr>
        <xdr:cNvPr id="437" name="直線コネクタ 436"/>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135362</xdr:rowOff>
    </xdr:from>
    <xdr:ext cx="405111" cy="259045"/>
    <xdr:sp macro="" textlink="">
      <xdr:nvSpPr>
        <xdr:cNvPr id="438" name="【保健センター・保健所】&#10;有形固定資産減価償却率平均値テキスト"/>
        <xdr:cNvSpPr txBox="1"/>
      </xdr:nvSpPr>
      <xdr:spPr>
        <a:xfrm>
          <a:off x="16408400" y="1025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112485</xdr:rowOff>
    </xdr:from>
    <xdr:to>
      <xdr:col>23</xdr:col>
      <xdr:colOff>568325</xdr:colOff>
      <xdr:row>61</xdr:row>
      <xdr:rowOff>42635</xdr:rowOff>
    </xdr:to>
    <xdr:sp macro="" textlink="">
      <xdr:nvSpPr>
        <xdr:cNvPr id="439" name="フローチャート : 判断 438"/>
        <xdr:cNvSpPr/>
      </xdr:nvSpPr>
      <xdr:spPr>
        <a:xfrm>
          <a:off x="16268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96157</xdr:rowOff>
    </xdr:from>
    <xdr:to>
      <xdr:col>22</xdr:col>
      <xdr:colOff>415925</xdr:colOff>
      <xdr:row>61</xdr:row>
      <xdr:rowOff>26307</xdr:rowOff>
    </xdr:to>
    <xdr:sp macro="" textlink="">
      <xdr:nvSpPr>
        <xdr:cNvPr id="440" name="フローチャート : 判断 439"/>
        <xdr:cNvSpPr/>
      </xdr:nvSpPr>
      <xdr:spPr>
        <a:xfrm>
          <a:off x="15430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153307</xdr:rowOff>
    </xdr:from>
    <xdr:to>
      <xdr:col>23</xdr:col>
      <xdr:colOff>568325</xdr:colOff>
      <xdr:row>63</xdr:row>
      <xdr:rowOff>83457</xdr:rowOff>
    </xdr:to>
    <xdr:sp macro="" textlink="">
      <xdr:nvSpPr>
        <xdr:cNvPr id="446" name="円/楕円 445"/>
        <xdr:cNvSpPr/>
      </xdr:nvSpPr>
      <xdr:spPr>
        <a:xfrm>
          <a:off x="162687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68234</xdr:rowOff>
    </xdr:from>
    <xdr:ext cx="405111" cy="259045"/>
    <xdr:sp macro="" textlink="">
      <xdr:nvSpPr>
        <xdr:cNvPr id="447" name="【保健センター・保健所】&#10;有形固定資産減価償却率該当値テキスト"/>
        <xdr:cNvSpPr txBox="1"/>
      </xdr:nvSpPr>
      <xdr:spPr>
        <a:xfrm>
          <a:off x="16408400" y="1069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42834</xdr:rowOff>
    </xdr:from>
    <xdr:ext cx="405111" cy="259045"/>
    <xdr:sp macro="" textlink="">
      <xdr:nvSpPr>
        <xdr:cNvPr id="448" name="n_1aveValue【保健センター・保健所】&#10;有形固定資産減価償却率"/>
        <xdr:cNvSpPr txBox="1"/>
      </xdr:nvSpPr>
      <xdr:spPr>
        <a:xfrm>
          <a:off x="15266043"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59" name="直線コネクタ 4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0" name="テキスト ボックス 4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1" name="直線コネクタ 4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2" name="テキスト ボックス 4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3" name="直線コネクタ 4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4" name="テキスト ボックス 4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5" name="直線コネクタ 4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6" name="テキスト ボックス 4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7" name="直線コネクタ 4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68" name="テキスト ボックス 4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9" name="直線コネクタ 4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70" name="テキスト ボックス 4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73478</xdr:rowOff>
    </xdr:from>
    <xdr:to>
      <xdr:col>32</xdr:col>
      <xdr:colOff>186689</xdr:colOff>
      <xdr:row>64</xdr:row>
      <xdr:rowOff>65315</xdr:rowOff>
    </xdr:to>
    <xdr:cxnSp macro="">
      <xdr:nvCxnSpPr>
        <xdr:cNvPr id="474" name="直線コネクタ 473"/>
        <xdr:cNvCxnSpPr/>
      </xdr:nvCxnSpPr>
      <xdr:spPr>
        <a:xfrm flipV="1">
          <a:off x="22160864" y="950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69142</xdr:rowOff>
    </xdr:from>
    <xdr:ext cx="469744" cy="259045"/>
    <xdr:sp macro="" textlink="">
      <xdr:nvSpPr>
        <xdr:cNvPr id="475" name="【保健センター・保健所】&#10;一人当たり面積最小値テキスト"/>
        <xdr:cNvSpPr txBox="1"/>
      </xdr:nvSpPr>
      <xdr:spPr>
        <a:xfrm>
          <a:off x="222504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64</xdr:row>
      <xdr:rowOff>65315</xdr:rowOff>
    </xdr:from>
    <xdr:to>
      <xdr:col>32</xdr:col>
      <xdr:colOff>276225</xdr:colOff>
      <xdr:row>64</xdr:row>
      <xdr:rowOff>65315</xdr:rowOff>
    </xdr:to>
    <xdr:cxnSp macro="">
      <xdr:nvCxnSpPr>
        <xdr:cNvPr id="476" name="直線コネクタ 47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20155</xdr:rowOff>
    </xdr:from>
    <xdr:ext cx="469744" cy="259045"/>
    <xdr:sp macro="" textlink="">
      <xdr:nvSpPr>
        <xdr:cNvPr id="477" name="【保健センター・保健所】&#10;一人当たり面積最大値テキスト"/>
        <xdr:cNvSpPr txBox="1"/>
      </xdr:nvSpPr>
      <xdr:spPr>
        <a:xfrm>
          <a:off x="222504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55</xdr:row>
      <xdr:rowOff>73478</xdr:rowOff>
    </xdr:from>
    <xdr:to>
      <xdr:col>32</xdr:col>
      <xdr:colOff>276225</xdr:colOff>
      <xdr:row>55</xdr:row>
      <xdr:rowOff>73478</xdr:rowOff>
    </xdr:to>
    <xdr:cxnSp macro="">
      <xdr:nvCxnSpPr>
        <xdr:cNvPr id="478" name="直線コネクタ 477"/>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156227</xdr:rowOff>
    </xdr:from>
    <xdr:ext cx="469744" cy="259045"/>
    <xdr:sp macro="" textlink="">
      <xdr:nvSpPr>
        <xdr:cNvPr id="479" name="【保健センター・保健所】&#10;一人当たり面積平均値テキスト"/>
        <xdr:cNvSpPr txBox="1"/>
      </xdr:nvSpPr>
      <xdr:spPr>
        <a:xfrm>
          <a:off x="222504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480" name="フローチャート : 判断 47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39007</xdr:rowOff>
    </xdr:from>
    <xdr:to>
      <xdr:col>31</xdr:col>
      <xdr:colOff>85725</xdr:colOff>
      <xdr:row>61</xdr:row>
      <xdr:rowOff>140607</xdr:rowOff>
    </xdr:to>
    <xdr:sp macro="" textlink="">
      <xdr:nvSpPr>
        <xdr:cNvPr id="481" name="フローチャート : 判断 480"/>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128815</xdr:rowOff>
    </xdr:from>
    <xdr:to>
      <xdr:col>32</xdr:col>
      <xdr:colOff>238125</xdr:colOff>
      <xdr:row>59</xdr:row>
      <xdr:rowOff>58965</xdr:rowOff>
    </xdr:to>
    <xdr:sp macro="" textlink="">
      <xdr:nvSpPr>
        <xdr:cNvPr id="487" name="円/楕円 486"/>
        <xdr:cNvSpPr/>
      </xdr:nvSpPr>
      <xdr:spPr>
        <a:xfrm>
          <a:off x="22110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151692</xdr:rowOff>
    </xdr:from>
    <xdr:ext cx="469744" cy="259045"/>
    <xdr:sp macro="" textlink="">
      <xdr:nvSpPr>
        <xdr:cNvPr id="488" name="【保健センター・保健所】&#10;一人当たり面積該当値テキスト"/>
        <xdr:cNvSpPr txBox="1"/>
      </xdr:nvSpPr>
      <xdr:spPr>
        <a:xfrm>
          <a:off x="22250400" y="992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157134</xdr:rowOff>
    </xdr:from>
    <xdr:ext cx="469744" cy="259045"/>
    <xdr:sp macro="" textlink="">
      <xdr:nvSpPr>
        <xdr:cNvPr id="489" name="n_1ave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91" name="正方形/長方形 490"/>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92" name="正方形/長方形 491"/>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93" name="正方形/長方形 492"/>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94" name="正方形/長方形 493"/>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97" name="正方形/長方形 49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98" name="正方形/長方形 49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99" name="正方形/長方形 49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00" name="正方形/長方形 49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1" name="正方形/長方形 5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2" name="正方形/長方形 5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3" name="正方形/長方形 5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4" name="正方形/長方形 5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5" name="正方形/長方形 5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6" name="正方形/長方形 5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7" name="正方形/長方形 5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8" name="正方形/長方形 5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9" name="正方形/長方形 5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0" name="テキスト ボックス 5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1" name="直線コネクタ 5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2" name="テキスト ボックス 51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3" name="直線コネクタ 51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4" name="テキスト ボックス 51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5" name="直線コネクタ 51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6" name="テキスト ボックス 51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7" name="直線コネクタ 51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8" name="テキスト ボックス 51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9" name="直線コネクタ 51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20" name="テキスト ボックス 51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83058</xdr:rowOff>
    </xdr:from>
    <xdr:to>
      <xdr:col>23</xdr:col>
      <xdr:colOff>516889</xdr:colOff>
      <xdr:row>108</xdr:row>
      <xdr:rowOff>55626</xdr:rowOff>
    </xdr:to>
    <xdr:cxnSp macro="">
      <xdr:nvCxnSpPr>
        <xdr:cNvPr id="524" name="直線コネクタ 523"/>
        <xdr:cNvCxnSpPr/>
      </xdr:nvCxnSpPr>
      <xdr:spPr>
        <a:xfrm flipV="1">
          <a:off x="16318864" y="17399508"/>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25" name="【庁舎】&#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26" name="直線コネクタ 525"/>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29735</xdr:rowOff>
    </xdr:from>
    <xdr:ext cx="405111" cy="259045"/>
    <xdr:sp macro="" textlink="">
      <xdr:nvSpPr>
        <xdr:cNvPr id="527" name="【庁舎】&#10;有形固定資産減価償却率最大値テキスト"/>
        <xdr:cNvSpPr txBox="1"/>
      </xdr:nvSpPr>
      <xdr:spPr>
        <a:xfrm>
          <a:off x="16408400" y="1717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23</xdr:col>
      <xdr:colOff>428625</xdr:colOff>
      <xdr:row>101</xdr:row>
      <xdr:rowOff>83058</xdr:rowOff>
    </xdr:from>
    <xdr:to>
      <xdr:col>23</xdr:col>
      <xdr:colOff>606425</xdr:colOff>
      <xdr:row>101</xdr:row>
      <xdr:rowOff>83058</xdr:rowOff>
    </xdr:to>
    <xdr:cxnSp macro="">
      <xdr:nvCxnSpPr>
        <xdr:cNvPr id="528" name="直線コネクタ 527"/>
        <xdr:cNvCxnSpPr/>
      </xdr:nvCxnSpPr>
      <xdr:spPr>
        <a:xfrm>
          <a:off x="16230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112285</xdr:rowOff>
    </xdr:from>
    <xdr:ext cx="405111" cy="259045"/>
    <xdr:sp macro="" textlink="">
      <xdr:nvSpPr>
        <xdr:cNvPr id="529" name="【庁舎】&#10;有形固定資産減価償却率平均値テキスト"/>
        <xdr:cNvSpPr txBox="1"/>
      </xdr:nvSpPr>
      <xdr:spPr>
        <a:xfrm>
          <a:off x="16408400" y="17771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89408</xdr:rowOff>
    </xdr:from>
    <xdr:to>
      <xdr:col>23</xdr:col>
      <xdr:colOff>568325</xdr:colOff>
      <xdr:row>105</xdr:row>
      <xdr:rowOff>19558</xdr:rowOff>
    </xdr:to>
    <xdr:sp macro="" textlink="">
      <xdr:nvSpPr>
        <xdr:cNvPr id="530" name="フローチャート : 判断 529"/>
        <xdr:cNvSpPr/>
      </xdr:nvSpPr>
      <xdr:spPr>
        <a:xfrm>
          <a:off x="16268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73406</xdr:rowOff>
    </xdr:from>
    <xdr:to>
      <xdr:col>22</xdr:col>
      <xdr:colOff>415925</xdr:colOff>
      <xdr:row>105</xdr:row>
      <xdr:rowOff>3556</xdr:rowOff>
    </xdr:to>
    <xdr:sp macro="" textlink="">
      <xdr:nvSpPr>
        <xdr:cNvPr id="531" name="フローチャート : 判断 530"/>
        <xdr:cNvSpPr/>
      </xdr:nvSpPr>
      <xdr:spPr>
        <a:xfrm>
          <a:off x="15430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2" name="テキスト ボックス 5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3" name="テキスト ボックス 5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4" name="テキスト ボックス 5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5" name="テキスト ボックス 5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6" name="テキスト ボックス 5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23113</xdr:rowOff>
    </xdr:from>
    <xdr:to>
      <xdr:col>23</xdr:col>
      <xdr:colOff>568325</xdr:colOff>
      <xdr:row>105</xdr:row>
      <xdr:rowOff>124713</xdr:rowOff>
    </xdr:to>
    <xdr:sp macro="" textlink="">
      <xdr:nvSpPr>
        <xdr:cNvPr id="537" name="円/楕円 536"/>
        <xdr:cNvSpPr/>
      </xdr:nvSpPr>
      <xdr:spPr>
        <a:xfrm>
          <a:off x="16268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1540</xdr:rowOff>
    </xdr:from>
    <xdr:ext cx="405111" cy="259045"/>
    <xdr:sp macro="" textlink="">
      <xdr:nvSpPr>
        <xdr:cNvPr id="538" name="【庁舎】&#10;有形固定資産減価償却率該当値テキスト"/>
        <xdr:cNvSpPr txBox="1"/>
      </xdr:nvSpPr>
      <xdr:spPr>
        <a:xfrm>
          <a:off x="16408400" y="1800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20083</xdr:rowOff>
    </xdr:from>
    <xdr:ext cx="405111" cy="259045"/>
    <xdr:sp macro="" textlink="">
      <xdr:nvSpPr>
        <xdr:cNvPr id="539" name="n_1aveValue【庁舎】&#10;有形固定資産減価償却率"/>
        <xdr:cNvSpPr txBox="1"/>
      </xdr:nvSpPr>
      <xdr:spPr>
        <a:xfrm>
          <a:off x="15266043"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0" name="正方形/長方形 5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7" name="正方形/長方形 5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8" name="テキスト ボックス 5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9" name="直線コネクタ 5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50" name="直線コネクタ 5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1" name="テキスト ボックス 5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2" name="直線コネクタ 5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3" name="テキスト ボックス 5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4" name="直線コネクタ 5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5" name="テキスト ボックス 5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6" name="直線コネクタ 5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7" name="テキスト ボックス 5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8" name="直線コネクタ 5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9" name="テキスト ボックス 5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0" name="直線コネクタ 5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1" name="テキスト ボックス 5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2" name="直線コネクタ 5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3" name="テキスト ボックス 5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14151</xdr:rowOff>
    </xdr:from>
    <xdr:to>
      <xdr:col>32</xdr:col>
      <xdr:colOff>186689</xdr:colOff>
      <xdr:row>108</xdr:row>
      <xdr:rowOff>95794</xdr:rowOff>
    </xdr:to>
    <xdr:cxnSp macro="">
      <xdr:nvCxnSpPr>
        <xdr:cNvPr id="565" name="直線コネクタ 564"/>
        <xdr:cNvCxnSpPr/>
      </xdr:nvCxnSpPr>
      <xdr:spPr>
        <a:xfrm flipV="1">
          <a:off x="22160864" y="1715915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99621</xdr:rowOff>
    </xdr:from>
    <xdr:ext cx="469744" cy="259045"/>
    <xdr:sp macro="" textlink="">
      <xdr:nvSpPr>
        <xdr:cNvPr id="566" name="【庁舎】&#10;一人当たり面積最小値テキスト"/>
        <xdr:cNvSpPr txBox="1"/>
      </xdr:nvSpPr>
      <xdr:spPr>
        <a:xfrm>
          <a:off x="222504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95794</xdr:rowOff>
    </xdr:from>
    <xdr:to>
      <xdr:col>32</xdr:col>
      <xdr:colOff>276225</xdr:colOff>
      <xdr:row>108</xdr:row>
      <xdr:rowOff>95794</xdr:rowOff>
    </xdr:to>
    <xdr:cxnSp macro="">
      <xdr:nvCxnSpPr>
        <xdr:cNvPr id="567" name="直線コネクタ 56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132278</xdr:rowOff>
    </xdr:from>
    <xdr:ext cx="469744" cy="259045"/>
    <xdr:sp macro="" textlink="">
      <xdr:nvSpPr>
        <xdr:cNvPr id="568" name="【庁舎】&#10;一人当たり面積最大値テキスト"/>
        <xdr:cNvSpPr txBox="1"/>
      </xdr:nvSpPr>
      <xdr:spPr>
        <a:xfrm>
          <a:off x="222504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0.479</a:t>
          </a:r>
          <a:endParaRPr kumimoji="1" lang="ja-JP" altLang="en-US" sz="1000" b="1">
            <a:latin typeface="ＭＳ Ｐゴシック"/>
          </a:endParaRPr>
        </a:p>
      </xdr:txBody>
    </xdr:sp>
    <xdr:clientData/>
  </xdr:oneCellAnchor>
  <xdr:twoCellAnchor>
    <xdr:from>
      <xdr:col>32</xdr:col>
      <xdr:colOff>98425</xdr:colOff>
      <xdr:row>100</xdr:row>
      <xdr:rowOff>14151</xdr:rowOff>
    </xdr:from>
    <xdr:to>
      <xdr:col>32</xdr:col>
      <xdr:colOff>276225</xdr:colOff>
      <xdr:row>100</xdr:row>
      <xdr:rowOff>14151</xdr:rowOff>
    </xdr:to>
    <xdr:cxnSp macro="">
      <xdr:nvCxnSpPr>
        <xdr:cNvPr id="569" name="直線コネクタ 568"/>
        <xdr:cNvCxnSpPr/>
      </xdr:nvCxnSpPr>
      <xdr:spPr>
        <a:xfrm>
          <a:off x="22072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39750</xdr:rowOff>
    </xdr:from>
    <xdr:ext cx="469744" cy="259045"/>
    <xdr:sp macro="" textlink="">
      <xdr:nvSpPr>
        <xdr:cNvPr id="570" name="【庁舎】&#10;一人当たり面積平均値テキスト"/>
        <xdr:cNvSpPr txBox="1"/>
      </xdr:nvSpPr>
      <xdr:spPr>
        <a:xfrm>
          <a:off x="222504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61323</xdr:rowOff>
    </xdr:from>
    <xdr:to>
      <xdr:col>32</xdr:col>
      <xdr:colOff>238125</xdr:colOff>
      <xdr:row>106</xdr:row>
      <xdr:rowOff>162923</xdr:rowOff>
    </xdr:to>
    <xdr:sp macro="" textlink="">
      <xdr:nvSpPr>
        <xdr:cNvPr id="571" name="フローチャート : 判断 570"/>
        <xdr:cNvSpPr/>
      </xdr:nvSpPr>
      <xdr:spPr>
        <a:xfrm>
          <a:off x="22110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123371</xdr:rowOff>
    </xdr:from>
    <xdr:to>
      <xdr:col>31</xdr:col>
      <xdr:colOff>85725</xdr:colOff>
      <xdr:row>107</xdr:row>
      <xdr:rowOff>53521</xdr:rowOff>
    </xdr:to>
    <xdr:sp macro="" textlink="">
      <xdr:nvSpPr>
        <xdr:cNvPr id="572" name="フローチャート : 判断 571"/>
        <xdr:cNvSpPr/>
      </xdr:nvSpPr>
      <xdr:spPr>
        <a:xfrm>
          <a:off x="21272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3" name="テキスト ボックス 5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4" name="テキスト ボックス 5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5" name="テキスト ボックス 5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6" name="テキスト ボックス 5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7" name="テキスト ボックス 5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79284</xdr:rowOff>
    </xdr:from>
    <xdr:to>
      <xdr:col>32</xdr:col>
      <xdr:colOff>238125</xdr:colOff>
      <xdr:row>104</xdr:row>
      <xdr:rowOff>9434</xdr:rowOff>
    </xdr:to>
    <xdr:sp macro="" textlink="">
      <xdr:nvSpPr>
        <xdr:cNvPr id="578" name="円/楕円 577"/>
        <xdr:cNvSpPr/>
      </xdr:nvSpPr>
      <xdr:spPr>
        <a:xfrm>
          <a:off x="22110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102161</xdr:rowOff>
    </xdr:from>
    <xdr:ext cx="469744" cy="259045"/>
    <xdr:sp macro="" textlink="">
      <xdr:nvSpPr>
        <xdr:cNvPr id="579" name="【庁舎】&#10;一人当たり面積該当値テキスト"/>
        <xdr:cNvSpPr txBox="1"/>
      </xdr:nvSpPr>
      <xdr:spPr>
        <a:xfrm>
          <a:off x="22250400" y="175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70048</xdr:rowOff>
    </xdr:from>
    <xdr:ext cx="469744" cy="259045"/>
    <xdr:sp macro="" textlink="">
      <xdr:nvSpPr>
        <xdr:cNvPr id="580" name="n_1aveValue【庁舎】&#10;一人当たり面積"/>
        <xdr:cNvSpPr txBox="1"/>
      </xdr:nvSpPr>
      <xdr:spPr>
        <a:xfrm>
          <a:off x="210757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類似団体と比較して、図書館・一般廃棄物処理施設を除いた施設で有形固定資産減価償却率が低くなっています。</a:t>
          </a:r>
          <a:endParaRPr lang="ja-JP" altLang="ja-JP" sz="1400">
            <a:effectLst/>
          </a:endParaRPr>
        </a:p>
        <a:p>
          <a:r>
            <a:rPr kumimoji="1" lang="ja-JP" altLang="ja-JP" sz="1100">
              <a:solidFill>
                <a:schemeClr val="dk1"/>
              </a:solidFill>
              <a:effectLst/>
              <a:latin typeface="+mn-lt"/>
              <a:ea typeface="+mn-ea"/>
              <a:cs typeface="+mn-cs"/>
            </a:rPr>
            <a:t>区では、全国の人口が減少傾向にあるなか、全ての世代で人口が増加しており、人口増加に伴う様々な施設需要に対応しているなどから、類似団体と比較して、各施設の有形固定資産減価償却率は低い水準になっているといえます。</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年まで区の人口は増加が続くと見込んでおり、平成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港区公共施設マネジメント計画」を策定し、人口増加による様々な行政需要の増加に対応した柔軟な施設整備、公共施設等における安全・安心の強化及び財政負担の軽減・平準化に取り組むなど、将来世代に負担を掛けず充実した行政サービスを継続するための戦略的なファシリティマネジメントを実施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249,242
230,250
20.37
135,352,780
128,423,868
6,921,886
89,051,367
1,813,679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年度の財政力指数は、前年度比</a:t>
          </a:r>
          <a:r>
            <a:rPr kumimoji="1" lang="en-US" altLang="ja-JP" sz="1300">
              <a:latin typeface="ＭＳ Ｐゴシック"/>
            </a:rPr>
            <a:t>0.02</a:t>
          </a:r>
          <a:r>
            <a:rPr kumimoji="1" lang="ja-JP" altLang="en-US" sz="1300">
              <a:latin typeface="ＭＳ Ｐゴシック"/>
            </a:rPr>
            <a:t>ポイント増の</a:t>
          </a:r>
          <a:r>
            <a:rPr kumimoji="1" lang="en-US" altLang="ja-JP" sz="1300">
              <a:latin typeface="ＭＳ Ｐゴシック"/>
            </a:rPr>
            <a:t>1.19</a:t>
          </a:r>
          <a:r>
            <a:rPr kumimoji="1" lang="ja-JP" altLang="en-US" sz="1300">
              <a:latin typeface="ＭＳ Ｐゴシック"/>
            </a:rPr>
            <a:t>となり、平成</a:t>
          </a:r>
          <a:r>
            <a:rPr kumimoji="1" lang="en-US" altLang="ja-JP" sz="1300">
              <a:latin typeface="ＭＳ Ｐゴシック"/>
            </a:rPr>
            <a:t>15</a:t>
          </a:r>
          <a:r>
            <a:rPr kumimoji="1" lang="ja-JP" altLang="en-US" sz="1300">
              <a:latin typeface="ＭＳ Ｐゴシック"/>
            </a:rPr>
            <a:t>年度以来、引き続き１を上回っています。</a:t>
          </a:r>
          <a:endParaRPr kumimoji="1" lang="en-US" altLang="ja-JP" sz="1300">
            <a:latin typeface="ＭＳ Ｐゴシック"/>
          </a:endParaRPr>
        </a:p>
        <a:p>
          <a:r>
            <a:rPr kumimoji="1" lang="ja-JP" altLang="en-US" sz="1300">
              <a:latin typeface="ＭＳ Ｐゴシック"/>
            </a:rPr>
            <a:t>財政力指数が１を超える団体は特別区財政調整交付金算定上の収入超過団体であり、普通交付金が交付されません。しかし、収入超過は交付金算定における理論上の数値であるため、この指数で直ちに財政の富裕度を判断することはできません。</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財政力指数は、地方財政状況調査で用いられる直近３か年の平均値です。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46</xdr:row>
      <xdr:rowOff>3175</xdr:rowOff>
    </xdr:from>
    <xdr:to>
      <xdr:col>8</xdr:col>
      <xdr:colOff>355600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53181</xdr:rowOff>
    </xdr:from>
    <xdr:to>
      <xdr:col>7</xdr:col>
      <xdr:colOff>152400</xdr:colOff>
      <xdr:row>44</xdr:row>
      <xdr:rowOff>150019</xdr:rowOff>
    </xdr:to>
    <xdr:cxnSp macro="">
      <xdr:nvCxnSpPr>
        <xdr:cNvPr id="67" name="直線コネクタ 66"/>
        <xdr:cNvCxnSpPr/>
      </xdr:nvCxnSpPr>
      <xdr:spPr>
        <a:xfrm flipV="1">
          <a:off x="4953000" y="6396831"/>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122096</xdr:rowOff>
    </xdr:from>
    <xdr:ext cx="762000" cy="259045"/>
    <xdr:sp macro="" textlink="">
      <xdr:nvSpPr>
        <xdr:cNvPr id="68" name="財政力最小値テキスト"/>
        <xdr:cNvSpPr txBox="1"/>
      </xdr:nvSpPr>
      <xdr:spPr>
        <a:xfrm>
          <a:off x="5041900" y="76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0.33</a:t>
          </a:r>
          <a:endParaRPr kumimoji="1" lang="ja-JP" altLang="en-US" sz="1000" b="1">
            <a:latin typeface="ＭＳ Ｐゴシック"/>
          </a:endParaRPr>
        </a:p>
      </xdr:txBody>
    </xdr:sp>
    <xdr:clientData/>
  </xdr:oneCellAnchor>
  <xdr:twoCellAnchor>
    <xdr:from>
      <xdr:col>7</xdr:col>
      <xdr:colOff>63500</xdr:colOff>
      <xdr:row>44</xdr:row>
      <xdr:rowOff>150019</xdr:rowOff>
    </xdr:from>
    <xdr:to>
      <xdr:col>7</xdr:col>
      <xdr:colOff>241300</xdr:colOff>
      <xdr:row>44</xdr:row>
      <xdr:rowOff>150019</xdr:rowOff>
    </xdr:to>
    <xdr:cxnSp macro="">
      <xdr:nvCxnSpPr>
        <xdr:cNvPr id="69" name="直線コネクタ 68"/>
        <xdr:cNvCxnSpPr/>
      </xdr:nvCxnSpPr>
      <xdr:spPr>
        <a:xfrm>
          <a:off x="4864100" y="769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139558</xdr:rowOff>
    </xdr:from>
    <xdr:ext cx="762000" cy="259045"/>
    <xdr:sp macro="" textlink="">
      <xdr:nvSpPr>
        <xdr:cNvPr id="70" name="財政力最大値テキスト"/>
        <xdr:cNvSpPr txBox="1"/>
      </xdr:nvSpPr>
      <xdr:spPr>
        <a:xfrm>
          <a:off x="5041900" y="614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37</xdr:row>
      <xdr:rowOff>53181</xdr:rowOff>
    </xdr:from>
    <xdr:to>
      <xdr:col>7</xdr:col>
      <xdr:colOff>241300</xdr:colOff>
      <xdr:row>37</xdr:row>
      <xdr:rowOff>53181</xdr:rowOff>
    </xdr:to>
    <xdr:cxnSp macro="">
      <xdr:nvCxnSpPr>
        <xdr:cNvPr id="71" name="直線コネクタ 70"/>
        <xdr:cNvCxnSpPr/>
      </xdr:nvCxnSpPr>
      <xdr:spPr>
        <a:xfrm>
          <a:off x="4864100" y="639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53181</xdr:rowOff>
    </xdr:from>
    <xdr:to>
      <xdr:col>7</xdr:col>
      <xdr:colOff>152400</xdr:colOff>
      <xdr:row>37</xdr:row>
      <xdr:rowOff>83344</xdr:rowOff>
    </xdr:to>
    <xdr:cxnSp macro="">
      <xdr:nvCxnSpPr>
        <xdr:cNvPr id="72" name="直線コネクタ 71"/>
        <xdr:cNvCxnSpPr/>
      </xdr:nvCxnSpPr>
      <xdr:spPr>
        <a:xfrm flipV="1">
          <a:off x="4114800" y="6396831"/>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37165</xdr:rowOff>
    </xdr:from>
    <xdr:ext cx="762000" cy="259045"/>
    <xdr:sp macro="" textlink="">
      <xdr:nvSpPr>
        <xdr:cNvPr id="73" name="財政力平均値テキスト"/>
        <xdr:cNvSpPr txBox="1"/>
      </xdr:nvSpPr>
      <xdr:spPr>
        <a:xfrm>
          <a:off x="5041900" y="7238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65088</xdr:rowOff>
    </xdr:from>
    <xdr:to>
      <xdr:col>7</xdr:col>
      <xdr:colOff>203200</xdr:colOff>
      <xdr:row>42</xdr:row>
      <xdr:rowOff>166688</xdr:rowOff>
    </xdr:to>
    <xdr:sp macro="" textlink="">
      <xdr:nvSpPr>
        <xdr:cNvPr id="74" name="フローチャート : 判断 73"/>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38100</xdr:rowOff>
    </xdr:from>
    <xdr:to>
      <xdr:col>6</xdr:col>
      <xdr:colOff>0</xdr:colOff>
      <xdr:row>37</xdr:row>
      <xdr:rowOff>83344</xdr:rowOff>
    </xdr:to>
    <xdr:cxnSp macro="">
      <xdr:nvCxnSpPr>
        <xdr:cNvPr id="75" name="直線コネクタ 74"/>
        <xdr:cNvCxnSpPr/>
      </xdr:nvCxnSpPr>
      <xdr:spPr>
        <a:xfrm>
          <a:off x="3225800" y="638175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80169</xdr:rowOff>
    </xdr:from>
    <xdr:to>
      <xdr:col>6</xdr:col>
      <xdr:colOff>50800</xdr:colOff>
      <xdr:row>43</xdr:row>
      <xdr:rowOff>10319</xdr:rowOff>
    </xdr:to>
    <xdr:sp macro="" textlink="">
      <xdr:nvSpPr>
        <xdr:cNvPr id="76" name="フローチャート : 判断 75"/>
        <xdr:cNvSpPr/>
      </xdr:nvSpPr>
      <xdr:spPr>
        <a:xfrm>
          <a:off x="4064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166546</xdr:rowOff>
    </xdr:from>
    <xdr:ext cx="736600" cy="259045"/>
    <xdr:sp macro="" textlink="">
      <xdr:nvSpPr>
        <xdr:cNvPr id="77" name="テキスト ボックス 76"/>
        <xdr:cNvSpPr txBox="1"/>
      </xdr:nvSpPr>
      <xdr:spPr>
        <a:xfrm>
          <a:off x="3733800" y="736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119063</xdr:rowOff>
    </xdr:from>
    <xdr:to>
      <xdr:col>4</xdr:col>
      <xdr:colOff>482600</xdr:colOff>
      <xdr:row>37</xdr:row>
      <xdr:rowOff>38100</xdr:rowOff>
    </xdr:to>
    <xdr:cxnSp macro="">
      <xdr:nvCxnSpPr>
        <xdr:cNvPr id="78" name="直線コネクタ 77"/>
        <xdr:cNvCxnSpPr/>
      </xdr:nvCxnSpPr>
      <xdr:spPr>
        <a:xfrm>
          <a:off x="2336800" y="629126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9" name="フローチャート :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58738</xdr:rowOff>
    </xdr:from>
    <xdr:to>
      <xdr:col>3</xdr:col>
      <xdr:colOff>279400</xdr:colOff>
      <xdr:row>36</xdr:row>
      <xdr:rowOff>119063</xdr:rowOff>
    </xdr:to>
    <xdr:cxnSp macro="">
      <xdr:nvCxnSpPr>
        <xdr:cNvPr id="81" name="直線コネクタ 80"/>
        <xdr:cNvCxnSpPr/>
      </xdr:nvCxnSpPr>
      <xdr:spPr>
        <a:xfrm>
          <a:off x="1447800" y="62309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2" name="フローチャート :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83" name="テキスト ボックス 8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80169</xdr:rowOff>
    </xdr:from>
    <xdr:to>
      <xdr:col>2</xdr:col>
      <xdr:colOff>127000</xdr:colOff>
      <xdr:row>43</xdr:row>
      <xdr:rowOff>10319</xdr:rowOff>
    </xdr:to>
    <xdr:sp macro="" textlink="">
      <xdr:nvSpPr>
        <xdr:cNvPr id="84" name="フローチャート : 判断 83"/>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166546</xdr:rowOff>
    </xdr:from>
    <xdr:ext cx="762000" cy="259045"/>
    <xdr:sp macro="" textlink="">
      <xdr:nvSpPr>
        <xdr:cNvPr id="85" name="テキスト ボックス 84"/>
        <xdr:cNvSpPr txBox="1"/>
      </xdr:nvSpPr>
      <xdr:spPr>
        <a:xfrm>
          <a:off x="1066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2381</xdr:rowOff>
    </xdr:from>
    <xdr:to>
      <xdr:col>7</xdr:col>
      <xdr:colOff>203200</xdr:colOff>
      <xdr:row>37</xdr:row>
      <xdr:rowOff>103981</xdr:rowOff>
    </xdr:to>
    <xdr:sp macro="" textlink="">
      <xdr:nvSpPr>
        <xdr:cNvPr id="91" name="円/楕円 90"/>
        <xdr:cNvSpPr/>
      </xdr:nvSpPr>
      <xdr:spPr>
        <a:xfrm>
          <a:off x="4902200" y="63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95108</xdr:rowOff>
    </xdr:from>
    <xdr:ext cx="762000" cy="259045"/>
    <xdr:sp macro="" textlink="">
      <xdr:nvSpPr>
        <xdr:cNvPr id="92" name="財政力該当値テキスト"/>
        <xdr:cNvSpPr txBox="1"/>
      </xdr:nvSpPr>
      <xdr:spPr>
        <a:xfrm>
          <a:off x="5041900" y="626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32544</xdr:rowOff>
    </xdr:from>
    <xdr:to>
      <xdr:col>6</xdr:col>
      <xdr:colOff>50800</xdr:colOff>
      <xdr:row>37</xdr:row>
      <xdr:rowOff>134144</xdr:rowOff>
    </xdr:to>
    <xdr:sp macro="" textlink="">
      <xdr:nvSpPr>
        <xdr:cNvPr id="93" name="円/楕円 92"/>
        <xdr:cNvSpPr/>
      </xdr:nvSpPr>
      <xdr:spPr>
        <a:xfrm>
          <a:off x="4064000" y="63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144321</xdr:rowOff>
    </xdr:from>
    <xdr:ext cx="736600" cy="259045"/>
    <xdr:sp macro="" textlink="">
      <xdr:nvSpPr>
        <xdr:cNvPr id="94" name="テキスト ボックス 93"/>
        <xdr:cNvSpPr txBox="1"/>
      </xdr:nvSpPr>
      <xdr:spPr>
        <a:xfrm>
          <a:off x="3733800" y="6145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5" name="円/楕円 94"/>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6" name="テキスト ボックス 95"/>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68263</xdr:rowOff>
    </xdr:from>
    <xdr:to>
      <xdr:col>3</xdr:col>
      <xdr:colOff>330200</xdr:colOff>
      <xdr:row>36</xdr:row>
      <xdr:rowOff>169863</xdr:rowOff>
    </xdr:to>
    <xdr:sp macro="" textlink="">
      <xdr:nvSpPr>
        <xdr:cNvPr id="97" name="円/楕円 96"/>
        <xdr:cNvSpPr/>
      </xdr:nvSpPr>
      <xdr:spPr>
        <a:xfrm>
          <a:off x="2286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8590</xdr:rowOff>
    </xdr:from>
    <xdr:ext cx="762000" cy="259045"/>
    <xdr:sp macro="" textlink="">
      <xdr:nvSpPr>
        <xdr:cNvPr id="98" name="テキスト ボックス 97"/>
        <xdr:cNvSpPr txBox="1"/>
      </xdr:nvSpPr>
      <xdr:spPr>
        <a:xfrm>
          <a:off x="1955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7938</xdr:rowOff>
    </xdr:from>
    <xdr:to>
      <xdr:col>2</xdr:col>
      <xdr:colOff>127000</xdr:colOff>
      <xdr:row>36</xdr:row>
      <xdr:rowOff>109538</xdr:rowOff>
    </xdr:to>
    <xdr:sp macro="" textlink="">
      <xdr:nvSpPr>
        <xdr:cNvPr id="99" name="円/楕円 98"/>
        <xdr:cNvSpPr/>
      </xdr:nvSpPr>
      <xdr:spPr>
        <a:xfrm>
          <a:off x="13970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119715</xdr:rowOff>
    </xdr:from>
    <xdr:ext cx="762000" cy="259045"/>
    <xdr:sp macro="" textlink="">
      <xdr:nvSpPr>
        <xdr:cNvPr id="100" name="テキスト ボックス 99"/>
        <xdr:cNvSpPr txBox="1"/>
      </xdr:nvSpPr>
      <xdr:spPr>
        <a:xfrm>
          <a:off x="1066800" y="5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財政の弾力性を示す総合的な指標である経常収支比率は、比率が高いほど新たな住民サービスに対応できる余地が少なくなり、財政は硬直化していることになります。</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年度決算においては、委託料などの物件費や扶助費等の経常的な経費が増となったことにより、前年度比</a:t>
          </a:r>
          <a:r>
            <a:rPr kumimoji="1" lang="en-US" altLang="ja-JP" sz="1300">
              <a:latin typeface="ＭＳ Ｐゴシック"/>
            </a:rPr>
            <a:t>2.6</a:t>
          </a:r>
          <a:r>
            <a:rPr kumimoji="1" lang="ja-JP" altLang="en-US" sz="1300">
              <a:latin typeface="ＭＳ Ｐゴシック"/>
            </a:rPr>
            <a:t>ポイント増の</a:t>
          </a:r>
          <a:r>
            <a:rPr kumimoji="1" lang="en-US" altLang="ja-JP" sz="1300">
              <a:latin typeface="ＭＳ Ｐゴシック"/>
            </a:rPr>
            <a:t>68.0</a:t>
          </a:r>
          <a:r>
            <a:rPr kumimoji="1" lang="ja-JP" altLang="en-US" sz="1300">
              <a:latin typeface="ＭＳ Ｐゴシック"/>
            </a:rPr>
            <a:t>％となり、区の財政の弾力性は他団体と比べて高い水準であると言えます。</a:t>
          </a:r>
        </a:p>
      </xdr:txBody>
    </xdr:sp>
    <xdr:clientData/>
  </xdr:twoCellAnchor>
  <xdr:oneCellAnchor>
    <xdr:from>
      <xdr:col>1</xdr:col>
      <xdr:colOff>38100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170180</xdr:rowOff>
    </xdr:from>
    <xdr:to>
      <xdr:col>7</xdr:col>
      <xdr:colOff>152400</xdr:colOff>
      <xdr:row>65</xdr:row>
      <xdr:rowOff>162306</xdr:rowOff>
    </xdr:to>
    <xdr:cxnSp macro="">
      <xdr:nvCxnSpPr>
        <xdr:cNvPr id="128" name="直線コネクタ 127"/>
        <xdr:cNvCxnSpPr/>
      </xdr:nvCxnSpPr>
      <xdr:spPr>
        <a:xfrm flipV="1">
          <a:off x="4953000" y="10457180"/>
          <a:ext cx="0" cy="849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9"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30" name="直線コネクタ 129"/>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85107</xdr:rowOff>
    </xdr:from>
    <xdr:ext cx="762000" cy="259045"/>
    <xdr:sp macro="" textlink="">
      <xdr:nvSpPr>
        <xdr:cNvPr id="131" name="財政構造の弾力性最大値テキスト"/>
        <xdr:cNvSpPr txBox="1"/>
      </xdr:nvSpPr>
      <xdr:spPr>
        <a:xfrm>
          <a:off x="5041900" y="1020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7</xdr:col>
      <xdr:colOff>63500</xdr:colOff>
      <xdr:row>60</xdr:row>
      <xdr:rowOff>170180</xdr:rowOff>
    </xdr:from>
    <xdr:to>
      <xdr:col>7</xdr:col>
      <xdr:colOff>241300</xdr:colOff>
      <xdr:row>60</xdr:row>
      <xdr:rowOff>170180</xdr:rowOff>
    </xdr:to>
    <xdr:cxnSp macro="">
      <xdr:nvCxnSpPr>
        <xdr:cNvPr id="132" name="直線コネクタ 131"/>
        <xdr:cNvCxnSpPr/>
      </xdr:nvCxnSpPr>
      <xdr:spPr>
        <a:xfrm>
          <a:off x="4864100" y="1045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44704</xdr:rowOff>
    </xdr:from>
    <xdr:to>
      <xdr:col>7</xdr:col>
      <xdr:colOff>152400</xdr:colOff>
      <xdr:row>60</xdr:row>
      <xdr:rowOff>170180</xdr:rowOff>
    </xdr:to>
    <xdr:cxnSp macro="">
      <xdr:nvCxnSpPr>
        <xdr:cNvPr id="133" name="直線コネクタ 132"/>
        <xdr:cNvCxnSpPr/>
      </xdr:nvCxnSpPr>
      <xdr:spPr>
        <a:xfrm>
          <a:off x="4114800" y="1033170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122445</xdr:rowOff>
    </xdr:from>
    <xdr:ext cx="762000" cy="259045"/>
    <xdr:sp macro="" textlink="">
      <xdr:nvSpPr>
        <xdr:cNvPr id="134" name="財政構造の弾力性平均値テキスト"/>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150368</xdr:rowOff>
    </xdr:from>
    <xdr:to>
      <xdr:col>7</xdr:col>
      <xdr:colOff>203200</xdr:colOff>
      <xdr:row>64</xdr:row>
      <xdr:rowOff>80518</xdr:rowOff>
    </xdr:to>
    <xdr:sp macro="" textlink="">
      <xdr:nvSpPr>
        <xdr:cNvPr id="135" name="フローチャート : 判断 134"/>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148590</xdr:rowOff>
    </xdr:from>
    <xdr:to>
      <xdr:col>6</xdr:col>
      <xdr:colOff>0</xdr:colOff>
      <xdr:row>60</xdr:row>
      <xdr:rowOff>44704</xdr:rowOff>
    </xdr:to>
    <xdr:cxnSp macro="">
      <xdr:nvCxnSpPr>
        <xdr:cNvPr id="136" name="直線コネクタ 135"/>
        <xdr:cNvCxnSpPr/>
      </xdr:nvCxnSpPr>
      <xdr:spPr>
        <a:xfrm>
          <a:off x="3225800" y="102641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77978</xdr:rowOff>
    </xdr:from>
    <xdr:to>
      <xdr:col>6</xdr:col>
      <xdr:colOff>50800</xdr:colOff>
      <xdr:row>64</xdr:row>
      <xdr:rowOff>8128</xdr:rowOff>
    </xdr:to>
    <xdr:sp macro="" textlink="">
      <xdr:nvSpPr>
        <xdr:cNvPr id="137" name="フローチャート : 判断 136"/>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164355</xdr:rowOff>
    </xdr:from>
    <xdr:ext cx="736600" cy="259045"/>
    <xdr:sp macro="" textlink="">
      <xdr:nvSpPr>
        <xdr:cNvPr id="138" name="テキスト ボックス 137"/>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148590</xdr:rowOff>
    </xdr:from>
    <xdr:to>
      <xdr:col>4</xdr:col>
      <xdr:colOff>482600</xdr:colOff>
      <xdr:row>62</xdr:row>
      <xdr:rowOff>25146</xdr:rowOff>
    </xdr:to>
    <xdr:cxnSp macro="">
      <xdr:nvCxnSpPr>
        <xdr:cNvPr id="139" name="直線コネクタ 138"/>
        <xdr:cNvCxnSpPr/>
      </xdr:nvCxnSpPr>
      <xdr:spPr>
        <a:xfrm flipV="1">
          <a:off x="2336800" y="1026414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46482</xdr:rowOff>
    </xdr:from>
    <xdr:to>
      <xdr:col>4</xdr:col>
      <xdr:colOff>533400</xdr:colOff>
      <xdr:row>64</xdr:row>
      <xdr:rowOff>148082</xdr:rowOff>
    </xdr:to>
    <xdr:sp macro="" textlink="">
      <xdr:nvSpPr>
        <xdr:cNvPr id="140" name="フローチャート : 判断 139"/>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132859</xdr:rowOff>
    </xdr:from>
    <xdr:ext cx="762000" cy="259045"/>
    <xdr:sp macro="" textlink="">
      <xdr:nvSpPr>
        <xdr:cNvPr id="141" name="テキスト ボックス 140"/>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25146</xdr:rowOff>
    </xdr:from>
    <xdr:to>
      <xdr:col>3</xdr:col>
      <xdr:colOff>279400</xdr:colOff>
      <xdr:row>62</xdr:row>
      <xdr:rowOff>126492</xdr:rowOff>
    </xdr:to>
    <xdr:cxnSp macro="">
      <xdr:nvCxnSpPr>
        <xdr:cNvPr id="142" name="直線コネクタ 141"/>
        <xdr:cNvCxnSpPr/>
      </xdr:nvCxnSpPr>
      <xdr:spPr>
        <a:xfrm flipV="1">
          <a:off x="1447800" y="106550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147828</xdr:rowOff>
    </xdr:from>
    <xdr:to>
      <xdr:col>3</xdr:col>
      <xdr:colOff>330200</xdr:colOff>
      <xdr:row>65</xdr:row>
      <xdr:rowOff>77978</xdr:rowOff>
    </xdr:to>
    <xdr:sp macro="" textlink="">
      <xdr:nvSpPr>
        <xdr:cNvPr id="143" name="フローチャート : 判断 142"/>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62755</xdr:rowOff>
    </xdr:from>
    <xdr:ext cx="762000" cy="259045"/>
    <xdr:sp macro="" textlink="">
      <xdr:nvSpPr>
        <xdr:cNvPr id="144" name="テキスト ボックス 143"/>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121158</xdr:rowOff>
    </xdr:from>
    <xdr:to>
      <xdr:col>2</xdr:col>
      <xdr:colOff>127000</xdr:colOff>
      <xdr:row>66</xdr:row>
      <xdr:rowOff>51308</xdr:rowOff>
    </xdr:to>
    <xdr:sp macro="" textlink="">
      <xdr:nvSpPr>
        <xdr:cNvPr id="145" name="フローチャート : 判断 144"/>
        <xdr:cNvSpPr/>
      </xdr:nvSpPr>
      <xdr:spPr>
        <a:xfrm>
          <a:off x="1397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36085</xdr:rowOff>
    </xdr:from>
    <xdr:ext cx="762000" cy="259045"/>
    <xdr:sp macro="" textlink="">
      <xdr:nvSpPr>
        <xdr:cNvPr id="146" name="テキスト ボックス 145"/>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119380</xdr:rowOff>
    </xdr:from>
    <xdr:to>
      <xdr:col>7</xdr:col>
      <xdr:colOff>203200</xdr:colOff>
      <xdr:row>61</xdr:row>
      <xdr:rowOff>49530</xdr:rowOff>
    </xdr:to>
    <xdr:sp macro="" textlink="">
      <xdr:nvSpPr>
        <xdr:cNvPr id="152" name="円/楕円 151"/>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40657</xdr:rowOff>
    </xdr:from>
    <xdr:ext cx="762000" cy="259045"/>
    <xdr:sp macro="" textlink="">
      <xdr:nvSpPr>
        <xdr:cNvPr id="153" name="財政構造の弾力性該当値テキスト"/>
        <xdr:cNvSpPr txBox="1"/>
      </xdr:nvSpPr>
      <xdr:spPr>
        <a:xfrm>
          <a:off x="50419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165354</xdr:rowOff>
    </xdr:from>
    <xdr:to>
      <xdr:col>6</xdr:col>
      <xdr:colOff>50800</xdr:colOff>
      <xdr:row>60</xdr:row>
      <xdr:rowOff>95504</xdr:rowOff>
    </xdr:to>
    <xdr:sp macro="" textlink="">
      <xdr:nvSpPr>
        <xdr:cNvPr id="154" name="円/楕円 153"/>
        <xdr:cNvSpPr/>
      </xdr:nvSpPr>
      <xdr:spPr>
        <a:xfrm>
          <a:off x="4064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105681</xdr:rowOff>
    </xdr:from>
    <xdr:ext cx="736600" cy="259045"/>
    <xdr:sp macro="" textlink="">
      <xdr:nvSpPr>
        <xdr:cNvPr id="155" name="テキスト ボックス 154"/>
        <xdr:cNvSpPr txBox="1"/>
      </xdr:nvSpPr>
      <xdr:spPr>
        <a:xfrm>
          <a:off x="3733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97790</xdr:rowOff>
    </xdr:from>
    <xdr:to>
      <xdr:col>4</xdr:col>
      <xdr:colOff>533400</xdr:colOff>
      <xdr:row>60</xdr:row>
      <xdr:rowOff>27940</xdr:rowOff>
    </xdr:to>
    <xdr:sp macro="" textlink="">
      <xdr:nvSpPr>
        <xdr:cNvPr id="156" name="円/楕円 155"/>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57" name="テキスト ボックス 156"/>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8" name="円/楕円 157"/>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86123</xdr:rowOff>
    </xdr:from>
    <xdr:ext cx="762000" cy="259045"/>
    <xdr:sp macro="" textlink="">
      <xdr:nvSpPr>
        <xdr:cNvPr id="159" name="テキスト ボックス 158"/>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60" name="円/楕円 159"/>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16019</xdr:rowOff>
    </xdr:from>
    <xdr:ext cx="762000" cy="259045"/>
    <xdr:sp macro="" textlink="">
      <xdr:nvSpPr>
        <xdr:cNvPr id="161" name="テキスト ボックス 160"/>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[205,555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類似団体平均と比較して、人口１人当たりの決算額が上回っている主な要因は物件費であり、平成</a:t>
          </a:r>
          <a:r>
            <a:rPr kumimoji="1" lang="en-US" altLang="ja-JP" sz="1300">
              <a:latin typeface="ＭＳ Ｐゴシック"/>
            </a:rPr>
            <a:t>28</a:t>
          </a:r>
          <a:r>
            <a:rPr kumimoji="1" lang="ja-JP" altLang="en-US" sz="1300">
              <a:latin typeface="ＭＳ Ｐゴシック"/>
            </a:rPr>
            <a:t>年度においても客引き防止プロジェクトの増などにより、前年度比４億円、</a:t>
          </a:r>
          <a:r>
            <a:rPr kumimoji="1" lang="en-US" altLang="ja-JP" sz="1300">
              <a:latin typeface="ＭＳ Ｐゴシック"/>
            </a:rPr>
            <a:t>1.3</a:t>
          </a:r>
          <a:r>
            <a:rPr kumimoji="1" lang="ja-JP" altLang="en-US" sz="1300">
              <a:latin typeface="ＭＳ Ｐゴシック"/>
            </a:rPr>
            <a:t>％増加しています。</a:t>
          </a:r>
          <a:endParaRPr kumimoji="1" lang="en-US" altLang="ja-JP" sz="1300">
            <a:latin typeface="ＭＳ Ｐゴシック"/>
          </a:endParaRPr>
        </a:p>
        <a:p>
          <a:r>
            <a:rPr kumimoji="1" lang="ja-JP" altLang="en-US" sz="1300">
              <a:latin typeface="ＭＳ Ｐゴシック"/>
            </a:rPr>
            <a:t>人件費についても、退職手当の増などにより、前年度比８億円、</a:t>
          </a:r>
          <a:r>
            <a:rPr kumimoji="1" lang="en-US" altLang="ja-JP" sz="1300">
              <a:latin typeface="ＭＳ Ｐゴシック"/>
            </a:rPr>
            <a:t>4.4</a:t>
          </a:r>
          <a:r>
            <a:rPr kumimoji="1" lang="ja-JP" altLang="en-US" sz="1300">
              <a:latin typeface="ＭＳ Ｐゴシック"/>
            </a:rPr>
            <a:t>％増加していますが、人件費や物件費等の経常的経費節減など、不断の内部努力を徹底し、港区ならではの質の高い行政サービスを提供しつつ、緊急課題等にも的確に対応できる財政構造を維持していき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18340</xdr:rowOff>
    </xdr:from>
    <xdr:to>
      <xdr:col>7</xdr:col>
      <xdr:colOff>152400</xdr:colOff>
      <xdr:row>88</xdr:row>
      <xdr:rowOff>121717</xdr:rowOff>
    </xdr:to>
    <xdr:cxnSp macro="">
      <xdr:nvCxnSpPr>
        <xdr:cNvPr id="189" name="直線コネクタ 188"/>
        <xdr:cNvCxnSpPr/>
      </xdr:nvCxnSpPr>
      <xdr:spPr>
        <a:xfrm flipV="1">
          <a:off x="4953000" y="13905790"/>
          <a:ext cx="0" cy="130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93794</xdr:rowOff>
    </xdr:from>
    <xdr:ext cx="762000" cy="259045"/>
    <xdr:sp macro="" textlink="">
      <xdr:nvSpPr>
        <xdr:cNvPr id="190" name="人件費・物件費等の状況最小値テキスト"/>
        <xdr:cNvSpPr txBox="1"/>
      </xdr:nvSpPr>
      <xdr:spPr>
        <a:xfrm>
          <a:off x="5041900" y="151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375,221</a:t>
          </a:r>
          <a:endParaRPr kumimoji="1" lang="ja-JP" altLang="en-US" sz="1000" b="1">
            <a:latin typeface="ＭＳ Ｐゴシック"/>
          </a:endParaRPr>
        </a:p>
      </xdr:txBody>
    </xdr:sp>
    <xdr:clientData/>
  </xdr:oneCellAnchor>
  <xdr:twoCellAnchor>
    <xdr:from>
      <xdr:col>7</xdr:col>
      <xdr:colOff>63500</xdr:colOff>
      <xdr:row>88</xdr:row>
      <xdr:rowOff>121717</xdr:rowOff>
    </xdr:from>
    <xdr:to>
      <xdr:col>7</xdr:col>
      <xdr:colOff>241300</xdr:colOff>
      <xdr:row>88</xdr:row>
      <xdr:rowOff>121717</xdr:rowOff>
    </xdr:to>
    <xdr:cxnSp macro="">
      <xdr:nvCxnSpPr>
        <xdr:cNvPr id="191" name="直線コネクタ 190"/>
        <xdr:cNvCxnSpPr/>
      </xdr:nvCxnSpPr>
      <xdr:spPr>
        <a:xfrm>
          <a:off x="4864100" y="1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104717</xdr:rowOff>
    </xdr:from>
    <xdr:ext cx="762000" cy="259045"/>
    <xdr:sp macro="" textlink="">
      <xdr:nvSpPr>
        <xdr:cNvPr id="192" name="人件費・物件費等の状況最大値テキスト"/>
        <xdr:cNvSpPr txBox="1"/>
      </xdr:nvSpPr>
      <xdr:spPr>
        <a:xfrm>
          <a:off x="5041900" y="136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105,116</a:t>
          </a:r>
          <a:endParaRPr kumimoji="1" lang="ja-JP" altLang="en-US" sz="1000" b="1">
            <a:latin typeface="ＭＳ Ｐゴシック"/>
          </a:endParaRPr>
        </a:p>
      </xdr:txBody>
    </xdr:sp>
    <xdr:clientData/>
  </xdr:oneCellAnchor>
  <xdr:twoCellAnchor>
    <xdr:from>
      <xdr:col>7</xdr:col>
      <xdr:colOff>63500</xdr:colOff>
      <xdr:row>81</xdr:row>
      <xdr:rowOff>18340</xdr:rowOff>
    </xdr:from>
    <xdr:to>
      <xdr:col>7</xdr:col>
      <xdr:colOff>241300</xdr:colOff>
      <xdr:row>81</xdr:row>
      <xdr:rowOff>18340</xdr:rowOff>
    </xdr:to>
    <xdr:cxnSp macro="">
      <xdr:nvCxnSpPr>
        <xdr:cNvPr id="193" name="直線コネクタ 192"/>
        <xdr:cNvCxnSpPr/>
      </xdr:nvCxnSpPr>
      <xdr:spPr>
        <a:xfrm>
          <a:off x="4864100" y="139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160158</xdr:rowOff>
    </xdr:from>
    <xdr:to>
      <xdr:col>7</xdr:col>
      <xdr:colOff>152400</xdr:colOff>
      <xdr:row>83</xdr:row>
      <xdr:rowOff>165539</xdr:rowOff>
    </xdr:to>
    <xdr:cxnSp macro="">
      <xdr:nvCxnSpPr>
        <xdr:cNvPr id="194" name="直線コネクタ 193"/>
        <xdr:cNvCxnSpPr/>
      </xdr:nvCxnSpPr>
      <xdr:spPr>
        <a:xfrm flipV="1">
          <a:off x="4114800" y="14390508"/>
          <a:ext cx="8382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89819</xdr:rowOff>
    </xdr:from>
    <xdr:ext cx="762000" cy="259045"/>
    <xdr:sp macro="" textlink="">
      <xdr:nvSpPr>
        <xdr:cNvPr id="195" name="人件費・物件費等の状況平均値テキスト"/>
        <xdr:cNvSpPr txBox="1"/>
      </xdr:nvSpPr>
      <xdr:spPr>
        <a:xfrm>
          <a:off x="5041900" y="1380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127,029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73292</xdr:rowOff>
    </xdr:from>
    <xdr:to>
      <xdr:col>7</xdr:col>
      <xdr:colOff>203200</xdr:colOff>
      <xdr:row>82</xdr:row>
      <xdr:rowOff>3442</xdr:rowOff>
    </xdr:to>
    <xdr:sp macro="" textlink="">
      <xdr:nvSpPr>
        <xdr:cNvPr id="196" name="フローチャート : 判断 195"/>
        <xdr:cNvSpPr/>
      </xdr:nvSpPr>
      <xdr:spPr>
        <a:xfrm>
          <a:off x="49022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153918</xdr:rowOff>
    </xdr:from>
    <xdr:to>
      <xdr:col>6</xdr:col>
      <xdr:colOff>0</xdr:colOff>
      <xdr:row>83</xdr:row>
      <xdr:rowOff>165539</xdr:rowOff>
    </xdr:to>
    <xdr:cxnSp macro="">
      <xdr:nvCxnSpPr>
        <xdr:cNvPr id="197" name="直線コネクタ 196"/>
        <xdr:cNvCxnSpPr/>
      </xdr:nvCxnSpPr>
      <xdr:spPr>
        <a:xfrm>
          <a:off x="3225800" y="14384268"/>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65015</xdr:rowOff>
    </xdr:from>
    <xdr:to>
      <xdr:col>6</xdr:col>
      <xdr:colOff>50800</xdr:colOff>
      <xdr:row>81</xdr:row>
      <xdr:rowOff>166615</xdr:rowOff>
    </xdr:to>
    <xdr:sp macro="" textlink="">
      <xdr:nvSpPr>
        <xdr:cNvPr id="198" name="フローチャート : 判断 197"/>
        <xdr:cNvSpPr/>
      </xdr:nvSpPr>
      <xdr:spPr>
        <a:xfrm>
          <a:off x="4064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5342</xdr:rowOff>
    </xdr:from>
    <xdr:ext cx="736600" cy="259045"/>
    <xdr:sp macro="" textlink="">
      <xdr:nvSpPr>
        <xdr:cNvPr id="199" name="テキスト ボックス 198"/>
        <xdr:cNvSpPr txBox="1"/>
      </xdr:nvSpPr>
      <xdr:spPr>
        <a:xfrm>
          <a:off x="3733800" y="137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90534</xdr:rowOff>
    </xdr:from>
    <xdr:to>
      <xdr:col>4</xdr:col>
      <xdr:colOff>482600</xdr:colOff>
      <xdr:row>83</xdr:row>
      <xdr:rowOff>153918</xdr:rowOff>
    </xdr:to>
    <xdr:cxnSp macro="">
      <xdr:nvCxnSpPr>
        <xdr:cNvPr id="200" name="直線コネクタ 199"/>
        <xdr:cNvCxnSpPr/>
      </xdr:nvCxnSpPr>
      <xdr:spPr>
        <a:xfrm>
          <a:off x="2336800" y="14320884"/>
          <a:ext cx="889000" cy="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58781</xdr:rowOff>
    </xdr:from>
    <xdr:to>
      <xdr:col>4</xdr:col>
      <xdr:colOff>533400</xdr:colOff>
      <xdr:row>81</xdr:row>
      <xdr:rowOff>160381</xdr:rowOff>
    </xdr:to>
    <xdr:sp macro="" textlink="">
      <xdr:nvSpPr>
        <xdr:cNvPr id="201" name="フローチャート : 判断 200"/>
        <xdr:cNvSpPr/>
      </xdr:nvSpPr>
      <xdr:spPr>
        <a:xfrm>
          <a:off x="3175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170558</xdr:rowOff>
    </xdr:from>
    <xdr:ext cx="762000" cy="259045"/>
    <xdr:sp macro="" textlink="">
      <xdr:nvSpPr>
        <xdr:cNvPr id="202" name="テキスト ボックス 201"/>
        <xdr:cNvSpPr txBox="1"/>
      </xdr:nvSpPr>
      <xdr:spPr>
        <a:xfrm>
          <a:off x="2844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90534</xdr:rowOff>
    </xdr:from>
    <xdr:to>
      <xdr:col>3</xdr:col>
      <xdr:colOff>279400</xdr:colOff>
      <xdr:row>83</xdr:row>
      <xdr:rowOff>93521</xdr:rowOff>
    </xdr:to>
    <xdr:cxnSp macro="">
      <xdr:nvCxnSpPr>
        <xdr:cNvPr id="203" name="直線コネクタ 202"/>
        <xdr:cNvCxnSpPr/>
      </xdr:nvCxnSpPr>
      <xdr:spPr>
        <a:xfrm flipV="1">
          <a:off x="1447800" y="14320884"/>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44317</xdr:rowOff>
    </xdr:from>
    <xdr:to>
      <xdr:col>3</xdr:col>
      <xdr:colOff>330200</xdr:colOff>
      <xdr:row>81</xdr:row>
      <xdr:rowOff>145917</xdr:rowOff>
    </xdr:to>
    <xdr:sp macro="" textlink="">
      <xdr:nvSpPr>
        <xdr:cNvPr id="204" name="フローチャート : 判断 203"/>
        <xdr:cNvSpPr/>
      </xdr:nvSpPr>
      <xdr:spPr>
        <a:xfrm>
          <a:off x="2286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156094</xdr:rowOff>
    </xdr:from>
    <xdr:ext cx="762000" cy="259045"/>
    <xdr:sp macro="" textlink="">
      <xdr:nvSpPr>
        <xdr:cNvPr id="205" name="テキスト ボックス 204"/>
        <xdr:cNvSpPr txBox="1"/>
      </xdr:nvSpPr>
      <xdr:spPr>
        <a:xfrm>
          <a:off x="1955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46879</xdr:rowOff>
    </xdr:from>
    <xdr:to>
      <xdr:col>2</xdr:col>
      <xdr:colOff>127000</xdr:colOff>
      <xdr:row>81</xdr:row>
      <xdr:rowOff>148479</xdr:rowOff>
    </xdr:to>
    <xdr:sp macro="" textlink="">
      <xdr:nvSpPr>
        <xdr:cNvPr id="206" name="フローチャート : 判断 205"/>
        <xdr:cNvSpPr/>
      </xdr:nvSpPr>
      <xdr:spPr>
        <a:xfrm>
          <a:off x="1397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158656</xdr:rowOff>
    </xdr:from>
    <xdr:ext cx="762000" cy="259045"/>
    <xdr:sp macro="" textlink="">
      <xdr:nvSpPr>
        <xdr:cNvPr id="207" name="テキスト ボックス 206"/>
        <xdr:cNvSpPr txBox="1"/>
      </xdr:nvSpPr>
      <xdr:spPr>
        <a:xfrm>
          <a:off x="1066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109358</xdr:rowOff>
    </xdr:from>
    <xdr:to>
      <xdr:col>7</xdr:col>
      <xdr:colOff>203200</xdr:colOff>
      <xdr:row>84</xdr:row>
      <xdr:rowOff>39508</xdr:rowOff>
    </xdr:to>
    <xdr:sp macro="" textlink="">
      <xdr:nvSpPr>
        <xdr:cNvPr id="213" name="円/楕円 212"/>
        <xdr:cNvSpPr/>
      </xdr:nvSpPr>
      <xdr:spPr>
        <a:xfrm>
          <a:off x="4902200" y="143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81435</xdr:rowOff>
    </xdr:from>
    <xdr:ext cx="762000" cy="259045"/>
    <xdr:sp macro="" textlink="">
      <xdr:nvSpPr>
        <xdr:cNvPr id="214" name="人件費・物件費等の状況該当値テキスト"/>
        <xdr:cNvSpPr txBox="1"/>
      </xdr:nvSpPr>
      <xdr:spPr>
        <a:xfrm>
          <a:off x="5041900" y="1431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205,555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114739</xdr:rowOff>
    </xdr:from>
    <xdr:to>
      <xdr:col>6</xdr:col>
      <xdr:colOff>50800</xdr:colOff>
      <xdr:row>84</xdr:row>
      <xdr:rowOff>44889</xdr:rowOff>
    </xdr:to>
    <xdr:sp macro="" textlink="">
      <xdr:nvSpPr>
        <xdr:cNvPr id="215" name="円/楕円 214"/>
        <xdr:cNvSpPr/>
      </xdr:nvSpPr>
      <xdr:spPr>
        <a:xfrm>
          <a:off x="4064000" y="14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29666</xdr:rowOff>
    </xdr:from>
    <xdr:ext cx="736600" cy="259045"/>
    <xdr:sp macro="" textlink="">
      <xdr:nvSpPr>
        <xdr:cNvPr id="216" name="テキスト ボックス 215"/>
        <xdr:cNvSpPr txBox="1"/>
      </xdr:nvSpPr>
      <xdr:spPr>
        <a:xfrm>
          <a:off x="3733800" y="14431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206,670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103118</xdr:rowOff>
    </xdr:from>
    <xdr:to>
      <xdr:col>4</xdr:col>
      <xdr:colOff>533400</xdr:colOff>
      <xdr:row>84</xdr:row>
      <xdr:rowOff>33268</xdr:rowOff>
    </xdr:to>
    <xdr:sp macro="" textlink="">
      <xdr:nvSpPr>
        <xdr:cNvPr id="217" name="円/楕円 216"/>
        <xdr:cNvSpPr/>
      </xdr:nvSpPr>
      <xdr:spPr>
        <a:xfrm>
          <a:off x="3175000" y="143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18045</xdr:rowOff>
    </xdr:from>
    <xdr:ext cx="762000" cy="259045"/>
    <xdr:sp macro="" textlink="">
      <xdr:nvSpPr>
        <xdr:cNvPr id="218" name="テキスト ボックス 217"/>
        <xdr:cNvSpPr txBox="1"/>
      </xdr:nvSpPr>
      <xdr:spPr>
        <a:xfrm>
          <a:off x="2844800" y="1441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204,262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39734</xdr:rowOff>
    </xdr:from>
    <xdr:to>
      <xdr:col>3</xdr:col>
      <xdr:colOff>330200</xdr:colOff>
      <xdr:row>83</xdr:row>
      <xdr:rowOff>141334</xdr:rowOff>
    </xdr:to>
    <xdr:sp macro="" textlink="">
      <xdr:nvSpPr>
        <xdr:cNvPr id="219" name="円/楕円 218"/>
        <xdr:cNvSpPr/>
      </xdr:nvSpPr>
      <xdr:spPr>
        <a:xfrm>
          <a:off x="2286000" y="142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126111</xdr:rowOff>
    </xdr:from>
    <xdr:ext cx="762000" cy="259045"/>
    <xdr:sp macro="" textlink="">
      <xdr:nvSpPr>
        <xdr:cNvPr id="220" name="テキスト ボックス 219"/>
        <xdr:cNvSpPr txBox="1"/>
      </xdr:nvSpPr>
      <xdr:spPr>
        <a:xfrm>
          <a:off x="1955800" y="1435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191,128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42721</xdr:rowOff>
    </xdr:from>
    <xdr:to>
      <xdr:col>2</xdr:col>
      <xdr:colOff>127000</xdr:colOff>
      <xdr:row>83</xdr:row>
      <xdr:rowOff>144321</xdr:rowOff>
    </xdr:to>
    <xdr:sp macro="" textlink="">
      <xdr:nvSpPr>
        <xdr:cNvPr id="221" name="円/楕円 220"/>
        <xdr:cNvSpPr/>
      </xdr:nvSpPr>
      <xdr:spPr>
        <a:xfrm>
          <a:off x="1397000" y="1427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129098</xdr:rowOff>
    </xdr:from>
    <xdr:ext cx="762000" cy="259045"/>
    <xdr:sp macro="" textlink="">
      <xdr:nvSpPr>
        <xdr:cNvPr id="222" name="テキスト ボックス 221"/>
        <xdr:cNvSpPr txBox="1"/>
      </xdr:nvSpPr>
      <xdr:spPr>
        <a:xfrm>
          <a:off x="1066800" y="143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今後も年功的な給与上昇の抑制、職務・職責に応じた給与制度の改正を進め、一層の給与の適正化及び人件費の削減に取り組みます。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76905</xdr:rowOff>
    </xdr:from>
    <xdr:to>
      <xdr:col>24</xdr:col>
      <xdr:colOff>558800</xdr:colOff>
      <xdr:row>84</xdr:row>
      <xdr:rowOff>82550</xdr:rowOff>
    </xdr:to>
    <xdr:cxnSp macro="">
      <xdr:nvCxnSpPr>
        <xdr:cNvPr id="251" name="直線コネクタ 250"/>
        <xdr:cNvCxnSpPr/>
      </xdr:nvCxnSpPr>
      <xdr:spPr>
        <a:xfrm flipV="1">
          <a:off x="17018000" y="14135805"/>
          <a:ext cx="0" cy="348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52"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53" name="直線コネクタ 252"/>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163282</xdr:rowOff>
    </xdr:from>
    <xdr:ext cx="762000" cy="259045"/>
    <xdr:sp macro="" textlink="">
      <xdr:nvSpPr>
        <xdr:cNvPr id="254" name="給与水準   （国との比較）最大値テキスト"/>
        <xdr:cNvSpPr txBox="1"/>
      </xdr:nvSpPr>
      <xdr:spPr>
        <a:xfrm>
          <a:off x="171069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82</xdr:row>
      <xdr:rowOff>76905</xdr:rowOff>
    </xdr:from>
    <xdr:to>
      <xdr:col>24</xdr:col>
      <xdr:colOff>647700</xdr:colOff>
      <xdr:row>82</xdr:row>
      <xdr:rowOff>76905</xdr:rowOff>
    </xdr:to>
    <xdr:cxnSp macro="">
      <xdr:nvCxnSpPr>
        <xdr:cNvPr id="255" name="直線コネクタ 254"/>
        <xdr:cNvCxnSpPr/>
      </xdr:nvCxnSpPr>
      <xdr:spPr>
        <a:xfrm>
          <a:off x="16929100" y="1413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66322</xdr:rowOff>
    </xdr:to>
    <xdr:cxnSp macro="">
      <xdr:nvCxnSpPr>
        <xdr:cNvPr id="256" name="直線コネクタ 255"/>
        <xdr:cNvCxnSpPr/>
      </xdr:nvCxnSpPr>
      <xdr:spPr>
        <a:xfrm>
          <a:off x="16179800" y="142430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7"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8" name="フローチャート : 判断 257"/>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9878</xdr:rowOff>
    </xdr:from>
    <xdr:to>
      <xdr:col>23</xdr:col>
      <xdr:colOff>406400</xdr:colOff>
      <xdr:row>83</xdr:row>
      <xdr:rowOff>12700</xdr:rowOff>
    </xdr:to>
    <xdr:cxnSp macro="">
      <xdr:nvCxnSpPr>
        <xdr:cNvPr id="259" name="直線コネクタ 258"/>
        <xdr:cNvCxnSpPr/>
      </xdr:nvCxnSpPr>
      <xdr:spPr>
        <a:xfrm>
          <a:off x="15290800" y="140687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60" name="フローチャート : 判断 259"/>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61" name="テキスト ボックス 260"/>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9878</xdr:rowOff>
    </xdr:from>
    <xdr:to>
      <xdr:col>22</xdr:col>
      <xdr:colOff>203200</xdr:colOff>
      <xdr:row>83</xdr:row>
      <xdr:rowOff>39511</xdr:rowOff>
    </xdr:to>
    <xdr:cxnSp macro="">
      <xdr:nvCxnSpPr>
        <xdr:cNvPr id="262" name="直線コネクタ 261"/>
        <xdr:cNvCxnSpPr/>
      </xdr:nvCxnSpPr>
      <xdr:spPr>
        <a:xfrm flipV="1">
          <a:off x="14401800" y="1406877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170745</xdr:rowOff>
    </xdr:from>
    <xdr:to>
      <xdr:col>22</xdr:col>
      <xdr:colOff>254000</xdr:colOff>
      <xdr:row>82</xdr:row>
      <xdr:rowOff>100895</xdr:rowOff>
    </xdr:to>
    <xdr:sp macro="" textlink="">
      <xdr:nvSpPr>
        <xdr:cNvPr id="263" name="フローチャート : 判断 262"/>
        <xdr:cNvSpPr/>
      </xdr:nvSpPr>
      <xdr:spPr>
        <a:xfrm>
          <a:off x="15240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85672</xdr:rowOff>
    </xdr:from>
    <xdr:ext cx="762000" cy="259045"/>
    <xdr:sp macro="" textlink="">
      <xdr:nvSpPr>
        <xdr:cNvPr id="264" name="テキスト ボックス 263"/>
        <xdr:cNvSpPr txBox="1"/>
      </xdr:nvSpPr>
      <xdr:spPr>
        <a:xfrm>
          <a:off x="149098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39511</xdr:rowOff>
    </xdr:from>
    <xdr:to>
      <xdr:col>21</xdr:col>
      <xdr:colOff>0</xdr:colOff>
      <xdr:row>90</xdr:row>
      <xdr:rowOff>5645</xdr:rowOff>
    </xdr:to>
    <xdr:cxnSp macro="">
      <xdr:nvCxnSpPr>
        <xdr:cNvPr id="265" name="直線コネクタ 264"/>
        <xdr:cNvCxnSpPr/>
      </xdr:nvCxnSpPr>
      <xdr:spPr>
        <a:xfrm flipV="1">
          <a:off x="13512800" y="14269861"/>
          <a:ext cx="889000" cy="1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15522</xdr:rowOff>
    </xdr:from>
    <xdr:to>
      <xdr:col>21</xdr:col>
      <xdr:colOff>50800</xdr:colOff>
      <xdr:row>83</xdr:row>
      <xdr:rowOff>117122</xdr:rowOff>
    </xdr:to>
    <xdr:sp macro="" textlink="">
      <xdr:nvSpPr>
        <xdr:cNvPr id="266" name="フローチャート : 判断 265"/>
        <xdr:cNvSpPr/>
      </xdr:nvSpPr>
      <xdr:spPr>
        <a:xfrm>
          <a:off x="14351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101899</xdr:rowOff>
    </xdr:from>
    <xdr:ext cx="762000" cy="259045"/>
    <xdr:sp macro="" textlink="">
      <xdr:nvSpPr>
        <xdr:cNvPr id="267" name="テキスト ボックス 266"/>
        <xdr:cNvSpPr txBox="1"/>
      </xdr:nvSpPr>
      <xdr:spPr>
        <a:xfrm>
          <a:off x="14020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8" name="フローチャート : 判断 267"/>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66622</xdr:rowOff>
    </xdr:from>
    <xdr:ext cx="762000" cy="259045"/>
    <xdr:sp macro="" textlink="">
      <xdr:nvSpPr>
        <xdr:cNvPr id="269" name="テキスト ボックス 268"/>
        <xdr:cNvSpPr txBox="1"/>
      </xdr:nvSpPr>
      <xdr:spPr>
        <a:xfrm>
          <a:off x="13131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75" name="円/楕円 274"/>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159049</xdr:rowOff>
    </xdr:from>
    <xdr:ext cx="762000" cy="259045"/>
    <xdr:sp macro="" textlink="">
      <xdr:nvSpPr>
        <xdr:cNvPr id="276" name="給与水準   （国との比較）該当値テキスト"/>
        <xdr:cNvSpPr txBox="1"/>
      </xdr:nvSpPr>
      <xdr:spPr>
        <a:xfrm>
          <a:off x="17106900" y="1421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7" name="円/楕円 276"/>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8" name="テキスト ボックス 277"/>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130528</xdr:rowOff>
    </xdr:from>
    <xdr:to>
      <xdr:col>22</xdr:col>
      <xdr:colOff>254000</xdr:colOff>
      <xdr:row>82</xdr:row>
      <xdr:rowOff>60678</xdr:rowOff>
    </xdr:to>
    <xdr:sp macro="" textlink="">
      <xdr:nvSpPr>
        <xdr:cNvPr id="279" name="円/楕円 278"/>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70855</xdr:rowOff>
    </xdr:from>
    <xdr:ext cx="762000" cy="259045"/>
    <xdr:sp macro="" textlink="">
      <xdr:nvSpPr>
        <xdr:cNvPr id="280" name="テキスト ボックス 279"/>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160161</xdr:rowOff>
    </xdr:from>
    <xdr:to>
      <xdr:col>21</xdr:col>
      <xdr:colOff>50800</xdr:colOff>
      <xdr:row>83</xdr:row>
      <xdr:rowOff>90311</xdr:rowOff>
    </xdr:to>
    <xdr:sp macro="" textlink="">
      <xdr:nvSpPr>
        <xdr:cNvPr id="281" name="円/楕円 280"/>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100488</xdr:rowOff>
    </xdr:from>
    <xdr:ext cx="762000" cy="259045"/>
    <xdr:sp macro="" textlink="">
      <xdr:nvSpPr>
        <xdr:cNvPr id="282" name="テキスト ボックス 281"/>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83" name="円/楕円 282"/>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84" name="テキスト ボックス 283"/>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区では、平成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度から区内５地区にある支所を「総合支所」と位置づけ、行政サービスを身近な地域で受けることができ、地域の課題を地域で解決できる体制を充実してきました。一方、平成９年度より、人口が増加傾向にあり行政需要が増大する中にあっても、職員定数配置計画により</a:t>
          </a:r>
          <a:r>
            <a:rPr kumimoji="1" lang="en-US" altLang="ja-JP" sz="1300">
              <a:solidFill>
                <a:schemeClr val="dk1"/>
              </a:solidFill>
              <a:effectLst/>
              <a:latin typeface="+mn-lt"/>
              <a:ea typeface="+mn-ea"/>
              <a:cs typeface="+mn-cs"/>
            </a:rPr>
            <a:t>783</a:t>
          </a:r>
          <a:r>
            <a:rPr kumimoji="1" lang="ja-JP" altLang="ja-JP" sz="1300">
              <a:solidFill>
                <a:schemeClr val="dk1"/>
              </a:solidFill>
              <a:effectLst/>
              <a:latin typeface="+mn-lt"/>
              <a:ea typeface="+mn-ea"/>
              <a:cs typeface="+mn-cs"/>
            </a:rPr>
            <a:t>人の定数削減を行いました。区の人口は今後も増加が続く見込みであり、人口増による行政需要の増大や都心区ならではの行政需要に的確に対応するとともに、人件費の節減に努めるため、「職員定数適正化基本方針」を毎年度策定し、継続して職員定数の抑制に取り組みま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22195</xdr:rowOff>
    </xdr:from>
    <xdr:to>
      <xdr:col>24</xdr:col>
      <xdr:colOff>558800</xdr:colOff>
      <xdr:row>67</xdr:row>
      <xdr:rowOff>119078</xdr:rowOff>
    </xdr:to>
    <xdr:cxnSp macro="">
      <xdr:nvCxnSpPr>
        <xdr:cNvPr id="316" name="直線コネクタ 315"/>
        <xdr:cNvCxnSpPr/>
      </xdr:nvCxnSpPr>
      <xdr:spPr>
        <a:xfrm flipV="1">
          <a:off x="17018000" y="10137745"/>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91155</xdr:rowOff>
    </xdr:from>
    <xdr:ext cx="762000" cy="259045"/>
    <xdr:sp macro="" textlink="">
      <xdr:nvSpPr>
        <xdr:cNvPr id="317" name="定員管理の状況最小値テキスト"/>
        <xdr:cNvSpPr txBox="1"/>
      </xdr:nvSpPr>
      <xdr:spPr>
        <a:xfrm>
          <a:off x="17106900" y="115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17.56</a:t>
          </a:r>
          <a:endParaRPr kumimoji="1" lang="ja-JP" altLang="en-US" sz="1000" b="1">
            <a:latin typeface="ＭＳ Ｐゴシック"/>
          </a:endParaRPr>
        </a:p>
      </xdr:txBody>
    </xdr:sp>
    <xdr:clientData/>
  </xdr:oneCellAnchor>
  <xdr:twoCellAnchor>
    <xdr:from>
      <xdr:col>24</xdr:col>
      <xdr:colOff>469900</xdr:colOff>
      <xdr:row>67</xdr:row>
      <xdr:rowOff>119078</xdr:rowOff>
    </xdr:from>
    <xdr:to>
      <xdr:col>24</xdr:col>
      <xdr:colOff>647700</xdr:colOff>
      <xdr:row>67</xdr:row>
      <xdr:rowOff>119078</xdr:rowOff>
    </xdr:to>
    <xdr:cxnSp macro="">
      <xdr:nvCxnSpPr>
        <xdr:cNvPr id="318" name="直線コネクタ 317"/>
        <xdr:cNvCxnSpPr/>
      </xdr:nvCxnSpPr>
      <xdr:spPr>
        <a:xfrm>
          <a:off x="16929100" y="116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108572</xdr:rowOff>
    </xdr:from>
    <xdr:ext cx="762000" cy="259045"/>
    <xdr:sp macro="" textlink="">
      <xdr:nvSpPr>
        <xdr:cNvPr id="319" name="定員管理の状況最大値テキスト"/>
        <xdr:cNvSpPr txBox="1"/>
      </xdr:nvSpPr>
      <xdr:spPr>
        <a:xfrm>
          <a:off x="17106900" y="988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24</xdr:col>
      <xdr:colOff>469900</xdr:colOff>
      <xdr:row>59</xdr:row>
      <xdr:rowOff>22195</xdr:rowOff>
    </xdr:from>
    <xdr:to>
      <xdr:col>24</xdr:col>
      <xdr:colOff>647700</xdr:colOff>
      <xdr:row>59</xdr:row>
      <xdr:rowOff>22195</xdr:rowOff>
    </xdr:to>
    <xdr:cxnSp macro="">
      <xdr:nvCxnSpPr>
        <xdr:cNvPr id="320" name="直線コネクタ 319"/>
        <xdr:cNvCxnSpPr/>
      </xdr:nvCxnSpPr>
      <xdr:spPr>
        <a:xfrm>
          <a:off x="16929100" y="1013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71120</xdr:rowOff>
    </xdr:from>
    <xdr:to>
      <xdr:col>24</xdr:col>
      <xdr:colOff>558800</xdr:colOff>
      <xdr:row>61</xdr:row>
      <xdr:rowOff>82610</xdr:rowOff>
    </xdr:to>
    <xdr:cxnSp macro="">
      <xdr:nvCxnSpPr>
        <xdr:cNvPr id="321" name="直線コネクタ 320"/>
        <xdr:cNvCxnSpPr/>
      </xdr:nvCxnSpPr>
      <xdr:spPr>
        <a:xfrm flipV="1">
          <a:off x="16179800" y="10529570"/>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160279</xdr:rowOff>
    </xdr:from>
    <xdr:ext cx="762000" cy="259045"/>
    <xdr:sp macro="" textlink="">
      <xdr:nvSpPr>
        <xdr:cNvPr id="322" name="定員管理の状況平均値テキスト"/>
        <xdr:cNvSpPr txBox="1"/>
      </xdr:nvSpPr>
      <xdr:spPr>
        <a:xfrm>
          <a:off x="17106900" y="1010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3" name="フローチャート : 判断 322"/>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82610</xdr:rowOff>
    </xdr:from>
    <xdr:to>
      <xdr:col>23</xdr:col>
      <xdr:colOff>406400</xdr:colOff>
      <xdr:row>61</xdr:row>
      <xdr:rowOff>87206</xdr:rowOff>
    </xdr:to>
    <xdr:cxnSp macro="">
      <xdr:nvCxnSpPr>
        <xdr:cNvPr id="324" name="直線コネクタ 323"/>
        <xdr:cNvCxnSpPr/>
      </xdr:nvCxnSpPr>
      <xdr:spPr>
        <a:xfrm flipV="1">
          <a:off x="15290800" y="1054106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143752</xdr:rowOff>
    </xdr:from>
    <xdr:to>
      <xdr:col>23</xdr:col>
      <xdr:colOff>457200</xdr:colOff>
      <xdr:row>60</xdr:row>
      <xdr:rowOff>73902</xdr:rowOff>
    </xdr:to>
    <xdr:sp macro="" textlink="">
      <xdr:nvSpPr>
        <xdr:cNvPr id="325" name="フローチャート : 判断 324"/>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84079</xdr:rowOff>
    </xdr:from>
    <xdr:ext cx="736600" cy="259045"/>
    <xdr:sp macro="" textlink="">
      <xdr:nvSpPr>
        <xdr:cNvPr id="326" name="テキスト ボックス 325"/>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87206</xdr:rowOff>
    </xdr:from>
    <xdr:to>
      <xdr:col>22</xdr:col>
      <xdr:colOff>203200</xdr:colOff>
      <xdr:row>61</xdr:row>
      <xdr:rowOff>102144</xdr:rowOff>
    </xdr:to>
    <xdr:cxnSp macro="">
      <xdr:nvCxnSpPr>
        <xdr:cNvPr id="327" name="直線コネクタ 326"/>
        <xdr:cNvCxnSpPr/>
      </xdr:nvCxnSpPr>
      <xdr:spPr>
        <a:xfrm flipV="1">
          <a:off x="14401800" y="1054565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150646</xdr:rowOff>
    </xdr:from>
    <xdr:to>
      <xdr:col>22</xdr:col>
      <xdr:colOff>254000</xdr:colOff>
      <xdr:row>60</xdr:row>
      <xdr:rowOff>80796</xdr:rowOff>
    </xdr:to>
    <xdr:sp macro="" textlink="">
      <xdr:nvSpPr>
        <xdr:cNvPr id="328" name="フローチャート : 判断 327"/>
        <xdr:cNvSpPr/>
      </xdr:nvSpPr>
      <xdr:spPr>
        <a:xfrm>
          <a:off x="15240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90973</xdr:rowOff>
    </xdr:from>
    <xdr:ext cx="762000" cy="259045"/>
    <xdr:sp macro="" textlink="">
      <xdr:nvSpPr>
        <xdr:cNvPr id="329" name="テキスト ボックス 328"/>
        <xdr:cNvSpPr txBox="1"/>
      </xdr:nvSpPr>
      <xdr:spPr>
        <a:xfrm>
          <a:off x="14909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102144</xdr:rowOff>
    </xdr:from>
    <xdr:to>
      <xdr:col>21</xdr:col>
      <xdr:colOff>0</xdr:colOff>
      <xdr:row>61</xdr:row>
      <xdr:rowOff>104442</xdr:rowOff>
    </xdr:to>
    <xdr:cxnSp macro="">
      <xdr:nvCxnSpPr>
        <xdr:cNvPr id="330" name="直線コネクタ 329"/>
        <xdr:cNvCxnSpPr/>
      </xdr:nvCxnSpPr>
      <xdr:spPr>
        <a:xfrm flipV="1">
          <a:off x="13512800" y="105605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163285</xdr:rowOff>
    </xdr:from>
    <xdr:to>
      <xdr:col>21</xdr:col>
      <xdr:colOff>50800</xdr:colOff>
      <xdr:row>60</xdr:row>
      <xdr:rowOff>93435</xdr:rowOff>
    </xdr:to>
    <xdr:sp macro="" textlink="">
      <xdr:nvSpPr>
        <xdr:cNvPr id="331" name="フローチャート : 判断 330"/>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103612</xdr:rowOff>
    </xdr:from>
    <xdr:ext cx="762000" cy="259045"/>
    <xdr:sp macro="" textlink="">
      <xdr:nvSpPr>
        <xdr:cNvPr id="332" name="テキスト ボックス 331"/>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3" name="フローチャート : 判断 332"/>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34" name="テキスト ボックス 333"/>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20320</xdr:rowOff>
    </xdr:from>
    <xdr:to>
      <xdr:col>24</xdr:col>
      <xdr:colOff>609600</xdr:colOff>
      <xdr:row>61</xdr:row>
      <xdr:rowOff>121920</xdr:rowOff>
    </xdr:to>
    <xdr:sp macro="" textlink="">
      <xdr:nvSpPr>
        <xdr:cNvPr id="340" name="円/楕円 339"/>
        <xdr:cNvSpPr/>
      </xdr:nvSpPr>
      <xdr:spPr>
        <a:xfrm>
          <a:off x="16967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163847</xdr:rowOff>
    </xdr:from>
    <xdr:ext cx="762000" cy="259045"/>
    <xdr:sp macro="" textlink="">
      <xdr:nvSpPr>
        <xdr:cNvPr id="341" name="定員管理の状況該当値テキスト"/>
        <xdr:cNvSpPr txBox="1"/>
      </xdr:nvSpPr>
      <xdr:spPr>
        <a:xfrm>
          <a:off x="17106900" y="1045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31810</xdr:rowOff>
    </xdr:from>
    <xdr:to>
      <xdr:col>23</xdr:col>
      <xdr:colOff>457200</xdr:colOff>
      <xdr:row>61</xdr:row>
      <xdr:rowOff>133410</xdr:rowOff>
    </xdr:to>
    <xdr:sp macro="" textlink="">
      <xdr:nvSpPr>
        <xdr:cNvPr id="342" name="円/楕円 341"/>
        <xdr:cNvSpPr/>
      </xdr:nvSpPr>
      <xdr:spPr>
        <a:xfrm>
          <a:off x="16129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118187</xdr:rowOff>
    </xdr:from>
    <xdr:ext cx="736600" cy="259045"/>
    <xdr:sp macro="" textlink="">
      <xdr:nvSpPr>
        <xdr:cNvPr id="343" name="テキスト ボックス 342"/>
        <xdr:cNvSpPr txBox="1"/>
      </xdr:nvSpPr>
      <xdr:spPr>
        <a:xfrm>
          <a:off x="15798800" y="1057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36406</xdr:rowOff>
    </xdr:from>
    <xdr:to>
      <xdr:col>22</xdr:col>
      <xdr:colOff>254000</xdr:colOff>
      <xdr:row>61</xdr:row>
      <xdr:rowOff>138006</xdr:rowOff>
    </xdr:to>
    <xdr:sp macro="" textlink="">
      <xdr:nvSpPr>
        <xdr:cNvPr id="344" name="円/楕円 343"/>
        <xdr:cNvSpPr/>
      </xdr:nvSpPr>
      <xdr:spPr>
        <a:xfrm>
          <a:off x="15240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122783</xdr:rowOff>
    </xdr:from>
    <xdr:ext cx="762000" cy="259045"/>
    <xdr:sp macro="" textlink="">
      <xdr:nvSpPr>
        <xdr:cNvPr id="345" name="テキスト ボックス 344"/>
        <xdr:cNvSpPr txBox="1"/>
      </xdr:nvSpPr>
      <xdr:spPr>
        <a:xfrm>
          <a:off x="14909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51344</xdr:rowOff>
    </xdr:from>
    <xdr:to>
      <xdr:col>21</xdr:col>
      <xdr:colOff>50800</xdr:colOff>
      <xdr:row>61</xdr:row>
      <xdr:rowOff>152944</xdr:rowOff>
    </xdr:to>
    <xdr:sp macro="" textlink="">
      <xdr:nvSpPr>
        <xdr:cNvPr id="346" name="円/楕円 345"/>
        <xdr:cNvSpPr/>
      </xdr:nvSpPr>
      <xdr:spPr>
        <a:xfrm>
          <a:off x="14351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137721</xdr:rowOff>
    </xdr:from>
    <xdr:ext cx="762000" cy="259045"/>
    <xdr:sp macro="" textlink="">
      <xdr:nvSpPr>
        <xdr:cNvPr id="347" name="テキスト ボックス 346"/>
        <xdr:cNvSpPr txBox="1"/>
      </xdr:nvSpPr>
      <xdr:spPr>
        <a:xfrm>
          <a:off x="14020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53642</xdr:rowOff>
    </xdr:from>
    <xdr:to>
      <xdr:col>19</xdr:col>
      <xdr:colOff>533400</xdr:colOff>
      <xdr:row>61</xdr:row>
      <xdr:rowOff>155242</xdr:rowOff>
    </xdr:to>
    <xdr:sp macro="" textlink="">
      <xdr:nvSpPr>
        <xdr:cNvPr id="348" name="円/楕円 347"/>
        <xdr:cNvSpPr/>
      </xdr:nvSpPr>
      <xdr:spPr>
        <a:xfrm>
          <a:off x="13462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140019</xdr:rowOff>
    </xdr:from>
    <xdr:ext cx="762000" cy="259045"/>
    <xdr:sp macro="" textlink="">
      <xdr:nvSpPr>
        <xdr:cNvPr id="349" name="テキスト ボックス 348"/>
        <xdr:cNvSpPr txBox="1"/>
      </xdr:nvSpPr>
      <xdr:spPr>
        <a:xfrm>
          <a:off x="13131800" y="1059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地方債の元利償還金等の減少及び標準財政規模の増加などにより、前年度比</a:t>
          </a:r>
          <a:r>
            <a:rPr kumimoji="1" lang="en-US" altLang="ja-JP" sz="1300">
              <a:latin typeface="ＭＳ Ｐゴシック"/>
            </a:rPr>
            <a:t>0.3</a:t>
          </a:r>
          <a:r>
            <a:rPr kumimoji="1" lang="ja-JP" altLang="en-US" sz="1300">
              <a:latin typeface="ＭＳ Ｐゴシック"/>
            </a:rPr>
            <a:t>ポイント減の△</a:t>
          </a:r>
          <a:r>
            <a:rPr kumimoji="1" lang="en-US" altLang="ja-JP" sz="1300">
              <a:latin typeface="ＭＳ Ｐゴシック"/>
            </a:rPr>
            <a:t>2.2</a:t>
          </a:r>
          <a:r>
            <a:rPr kumimoji="1" lang="ja-JP" altLang="en-US" sz="1300">
              <a:latin typeface="ＭＳ Ｐゴシック"/>
            </a:rPr>
            <a:t>％となりました。</a:t>
          </a:r>
          <a:endParaRPr kumimoji="1" lang="en-US" altLang="ja-JP" sz="1300">
            <a:latin typeface="ＭＳ Ｐゴシック"/>
          </a:endParaRPr>
        </a:p>
        <a:p>
          <a:r>
            <a:rPr kumimoji="1" lang="ja-JP" altLang="en-US" sz="1300">
              <a:latin typeface="ＭＳ Ｐゴシック"/>
            </a:rPr>
            <a:t>この比率は、義務的経費である公債費や公債費に準ずる経費の標準財政規模に対する割合をいい、直近３か年度の平均値です。公債費は、自治体の判断で削減や先送りができない経費であることから、この比率が高いほど、財政の弾力性が低いといえますが、負の値となっていることから、区財政が健全である状況を示しています。</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5" name="直線コネクタ 374"/>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7" name="直線コネクタ 37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9" name="直線コネクタ 37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40</xdr:row>
      <xdr:rowOff>147108</xdr:rowOff>
    </xdr:to>
    <xdr:cxnSp macro="">
      <xdr:nvCxnSpPr>
        <xdr:cNvPr id="380" name="直線コネクタ 379"/>
        <xdr:cNvCxnSpPr/>
      </xdr:nvCxnSpPr>
      <xdr:spPr>
        <a:xfrm flipV="1">
          <a:off x="16179800" y="694478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1"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2" name="フローチャート : 判断 381"/>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147108</xdr:rowOff>
    </xdr:from>
    <xdr:to>
      <xdr:col>23</xdr:col>
      <xdr:colOff>406400</xdr:colOff>
      <xdr:row>41</xdr:row>
      <xdr:rowOff>76200</xdr:rowOff>
    </xdr:to>
    <xdr:cxnSp macro="">
      <xdr:nvCxnSpPr>
        <xdr:cNvPr id="383" name="直線コネクタ 382"/>
        <xdr:cNvCxnSpPr/>
      </xdr:nvCxnSpPr>
      <xdr:spPr>
        <a:xfrm flipV="1">
          <a:off x="15290800" y="700510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4" name="フローチャート : 判断 383"/>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5" name="テキスト ボックス 384"/>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42</xdr:row>
      <xdr:rowOff>5292</xdr:rowOff>
    </xdr:to>
    <xdr:cxnSp macro="">
      <xdr:nvCxnSpPr>
        <xdr:cNvPr id="386" name="直線コネクタ 385"/>
        <xdr:cNvCxnSpPr/>
      </xdr:nvCxnSpPr>
      <xdr:spPr>
        <a:xfrm flipV="1">
          <a:off x="14401800" y="71056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7" name="フローチャート : 判断 386"/>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8" name="テキスト ボックス 387"/>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5292</xdr:rowOff>
    </xdr:from>
    <xdr:to>
      <xdr:col>21</xdr:col>
      <xdr:colOff>0</xdr:colOff>
      <xdr:row>42</xdr:row>
      <xdr:rowOff>85725</xdr:rowOff>
    </xdr:to>
    <xdr:cxnSp macro="">
      <xdr:nvCxnSpPr>
        <xdr:cNvPr id="389" name="直線コネクタ 388"/>
        <xdr:cNvCxnSpPr/>
      </xdr:nvCxnSpPr>
      <xdr:spPr>
        <a:xfrm flipV="1">
          <a:off x="13512800" y="72061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45508</xdr:rowOff>
    </xdr:from>
    <xdr:to>
      <xdr:col>21</xdr:col>
      <xdr:colOff>50800</xdr:colOff>
      <xdr:row>41</xdr:row>
      <xdr:rowOff>147108</xdr:rowOff>
    </xdr:to>
    <xdr:sp macro="" textlink="">
      <xdr:nvSpPr>
        <xdr:cNvPr id="390" name="フローチャート : 判断 389"/>
        <xdr:cNvSpPr/>
      </xdr:nvSpPr>
      <xdr:spPr>
        <a:xfrm>
          <a:off x="14351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157285</xdr:rowOff>
    </xdr:from>
    <xdr:ext cx="762000" cy="259045"/>
    <xdr:sp macro="" textlink="">
      <xdr:nvSpPr>
        <xdr:cNvPr id="391" name="テキスト ボックス 390"/>
        <xdr:cNvSpPr txBox="1"/>
      </xdr:nvSpPr>
      <xdr:spPr>
        <a:xfrm>
          <a:off x="14020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392" name="フローチャート : 判断 391"/>
        <xdr:cNvSpPr/>
      </xdr:nvSpPr>
      <xdr:spPr>
        <a:xfrm>
          <a:off x="13462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106485</xdr:rowOff>
    </xdr:from>
    <xdr:ext cx="762000" cy="259045"/>
    <xdr:sp macro="" textlink="">
      <xdr:nvSpPr>
        <xdr:cNvPr id="393" name="テキスト ボックス 392"/>
        <xdr:cNvSpPr txBox="1"/>
      </xdr:nvSpPr>
      <xdr:spPr>
        <a:xfrm>
          <a:off x="13131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99" name="円/楕円 398"/>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8060</xdr:rowOff>
    </xdr:from>
    <xdr:ext cx="762000" cy="259045"/>
    <xdr:sp macro="" textlink="">
      <xdr:nvSpPr>
        <xdr:cNvPr id="400" name="公債費負担の状況該当値テキスト"/>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96308</xdr:rowOff>
    </xdr:from>
    <xdr:to>
      <xdr:col>23</xdr:col>
      <xdr:colOff>457200</xdr:colOff>
      <xdr:row>41</xdr:row>
      <xdr:rowOff>26458</xdr:rowOff>
    </xdr:to>
    <xdr:sp macro="" textlink="">
      <xdr:nvSpPr>
        <xdr:cNvPr id="401" name="円/楕円 400"/>
        <xdr:cNvSpPr/>
      </xdr:nvSpPr>
      <xdr:spPr>
        <a:xfrm>
          <a:off x="16129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11235</xdr:rowOff>
    </xdr:from>
    <xdr:ext cx="736600" cy="259045"/>
    <xdr:sp macro="" textlink="">
      <xdr:nvSpPr>
        <xdr:cNvPr id="402" name="テキスト ボックス 401"/>
        <xdr:cNvSpPr txBox="1"/>
      </xdr:nvSpPr>
      <xdr:spPr>
        <a:xfrm>
          <a:off x="15798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3" name="円/楕円 402"/>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404" name="テキスト ボックス 403"/>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125942</xdr:rowOff>
    </xdr:from>
    <xdr:to>
      <xdr:col>21</xdr:col>
      <xdr:colOff>50800</xdr:colOff>
      <xdr:row>42</xdr:row>
      <xdr:rowOff>56092</xdr:rowOff>
    </xdr:to>
    <xdr:sp macro="" textlink="">
      <xdr:nvSpPr>
        <xdr:cNvPr id="405" name="円/楕円 404"/>
        <xdr:cNvSpPr/>
      </xdr:nvSpPr>
      <xdr:spPr>
        <a:xfrm>
          <a:off x="14351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40869</xdr:rowOff>
    </xdr:from>
    <xdr:ext cx="762000" cy="259045"/>
    <xdr:sp macro="" textlink="">
      <xdr:nvSpPr>
        <xdr:cNvPr id="406" name="テキスト ボックス 405"/>
        <xdr:cNvSpPr txBox="1"/>
      </xdr:nvSpPr>
      <xdr:spPr>
        <a:xfrm>
          <a:off x="14020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34925</xdr:rowOff>
    </xdr:from>
    <xdr:to>
      <xdr:col>19</xdr:col>
      <xdr:colOff>533400</xdr:colOff>
      <xdr:row>42</xdr:row>
      <xdr:rowOff>136525</xdr:rowOff>
    </xdr:to>
    <xdr:sp macro="" textlink="">
      <xdr:nvSpPr>
        <xdr:cNvPr id="407" name="円/楕円 406"/>
        <xdr:cNvSpPr/>
      </xdr:nvSpPr>
      <xdr:spPr>
        <a:xfrm>
          <a:off x="13462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121302</xdr:rowOff>
    </xdr:from>
    <xdr:ext cx="762000" cy="259045"/>
    <xdr:sp macro="" textlink="">
      <xdr:nvSpPr>
        <xdr:cNvPr id="408" name="テキスト ボックス 407"/>
        <xdr:cNvSpPr txBox="1"/>
      </xdr:nvSpPr>
      <xdr:spPr>
        <a:xfrm>
          <a:off x="13131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地方債残高や退職手当支給予定額等の将来負担額の合計は</a:t>
          </a:r>
          <a:r>
            <a:rPr kumimoji="1" lang="en-US" altLang="ja-JP" sz="1300">
              <a:latin typeface="ＭＳ Ｐゴシック"/>
            </a:rPr>
            <a:t>208</a:t>
          </a:r>
          <a:r>
            <a:rPr kumimoji="1" lang="ja-JP" altLang="en-US" sz="1300">
              <a:latin typeface="ＭＳ Ｐゴシック"/>
            </a:rPr>
            <a:t>億円、基金等の充当可能財源等は</a:t>
          </a:r>
          <a:r>
            <a:rPr kumimoji="1" lang="en-US" altLang="ja-JP" sz="1300">
              <a:latin typeface="ＭＳ Ｐゴシック"/>
            </a:rPr>
            <a:t>1,895</a:t>
          </a:r>
          <a:r>
            <a:rPr kumimoji="1" lang="ja-JP" altLang="en-US" sz="1300">
              <a:latin typeface="ＭＳ Ｐゴシック"/>
            </a:rPr>
            <a:t>億円となり、充当可能財源等が将来負担額を上回っているため、平成</a:t>
          </a:r>
          <a:r>
            <a:rPr kumimoji="1" lang="en-US" altLang="ja-JP" sz="1300">
              <a:latin typeface="ＭＳ Ｐゴシック"/>
            </a:rPr>
            <a:t>28</a:t>
          </a:r>
          <a:r>
            <a:rPr kumimoji="1" lang="ja-JP" altLang="en-US" sz="1300">
              <a:latin typeface="ＭＳ Ｐゴシック"/>
            </a:rPr>
            <a:t>年度の将来負担比率は、算定上「－％」となっています。</a:t>
          </a:r>
          <a:endParaRPr kumimoji="1" lang="en-US" altLang="ja-JP" sz="1300">
            <a:latin typeface="ＭＳ Ｐゴシック"/>
          </a:endParaRPr>
        </a:p>
        <a:p>
          <a:r>
            <a:rPr kumimoji="1" lang="ja-JP" altLang="en-US" sz="1300">
              <a:latin typeface="ＭＳ Ｐゴシック"/>
            </a:rPr>
            <a:t>この比率が高いほど、将来の負担が大きいことから区財政を圧迫する可能性が大きいといえますが、比率を実数にすると△</a:t>
          </a:r>
          <a:r>
            <a:rPr kumimoji="1" lang="en-US" altLang="ja-JP" sz="1300">
              <a:latin typeface="ＭＳ Ｐゴシック"/>
            </a:rPr>
            <a:t>197.7</a:t>
          </a:r>
          <a:r>
            <a:rPr kumimoji="1" lang="ja-JP" altLang="en-US" sz="1300">
              <a:latin typeface="ＭＳ Ｐゴシック"/>
            </a:rPr>
            <a:t>％となり、区財政が健全である状況を示しています。</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9" name="直線コネクタ 428"/>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0"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2"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3" name="直線コネクタ 432"/>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4"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5" name="フローチャート : 判断 434"/>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6" name="フローチャート : 判断 435"/>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7" name="テキスト ボックス 436"/>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8" name="フローチャート : 判断 437"/>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9" name="テキスト ボックス 438"/>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0" name="フローチャート : 判断 439"/>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1" name="テキスト ボックス 440"/>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2" name="フローチャート : 判断 441"/>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3" name="テキスト ボックス 442"/>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249,242
230,250
20.37
135,352,780
128,423,868
6,921,886
89,051,367
1,813,679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比率計算の分子である、地方税などの使途が特定されていない経常的な収入（以下「経常一般財源」）を財源とする人件費は、退職金や職員給の増により、前年度比</a:t>
          </a:r>
          <a:r>
            <a:rPr kumimoji="1" lang="en-US" altLang="ja-JP" sz="1300">
              <a:latin typeface="ＭＳ Ｐゴシック"/>
            </a:rPr>
            <a:t>3.7</a:t>
          </a:r>
          <a:r>
            <a:rPr kumimoji="1" lang="ja-JP" altLang="en-US" sz="1300">
              <a:latin typeface="ＭＳ Ｐゴシック"/>
            </a:rPr>
            <a:t>ポイント増加しましたが、比率計算の分母である経常一般財源等の総額も前年度比</a:t>
          </a:r>
          <a:r>
            <a:rPr kumimoji="1" lang="en-US" altLang="ja-JP" sz="1300">
              <a:latin typeface="ＭＳ Ｐゴシック"/>
            </a:rPr>
            <a:t>3.5</a:t>
          </a:r>
          <a:r>
            <a:rPr kumimoji="1" lang="ja-JP" altLang="en-US" sz="1300">
              <a:latin typeface="ＭＳ Ｐゴシック"/>
            </a:rPr>
            <a:t>ポイント増加したことから、人件費の割合は前年度と同じく</a:t>
          </a:r>
          <a:r>
            <a:rPr kumimoji="1" lang="en-US" altLang="ja-JP" sz="1300">
              <a:latin typeface="ＭＳ Ｐゴシック"/>
            </a:rPr>
            <a:t>17.6</a:t>
          </a:r>
          <a:r>
            <a:rPr kumimoji="1" lang="ja-JP" altLang="en-US" sz="1300">
              <a:latin typeface="ＭＳ Ｐゴシック"/>
            </a:rPr>
            <a:t>％となりました。</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67128</xdr:rowOff>
    </xdr:from>
    <xdr:to>
      <xdr:col>7</xdr:col>
      <xdr:colOff>15875</xdr:colOff>
      <xdr:row>32</xdr:row>
      <xdr:rowOff>67128</xdr:rowOff>
    </xdr:to>
    <xdr:cxnSp macro="">
      <xdr:nvCxnSpPr>
        <xdr:cNvPr id="68" name="直線コネクタ 67"/>
        <xdr:cNvCxnSpPr/>
      </xdr:nvCxnSpPr>
      <xdr:spPr>
        <a:xfrm>
          <a:off x="3987800" y="5553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116313</xdr:rowOff>
    </xdr:from>
    <xdr:ext cx="762000" cy="259045"/>
    <xdr:sp macro="" textlink="">
      <xdr:nvSpPr>
        <xdr:cNvPr id="69" name="人件費平均値テキスト"/>
        <xdr:cNvSpPr txBox="1"/>
      </xdr:nvSpPr>
      <xdr:spPr>
        <a:xfrm>
          <a:off x="4914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70" name="フローチャート : 判断 69"/>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67128</xdr:rowOff>
    </xdr:from>
    <xdr:to>
      <xdr:col>5</xdr:col>
      <xdr:colOff>549275</xdr:colOff>
      <xdr:row>32</xdr:row>
      <xdr:rowOff>132443</xdr:rowOff>
    </xdr:to>
    <xdr:cxnSp macro="">
      <xdr:nvCxnSpPr>
        <xdr:cNvPr id="71" name="直線コネクタ 70"/>
        <xdr:cNvCxnSpPr/>
      </xdr:nvCxnSpPr>
      <xdr:spPr>
        <a:xfrm flipV="1">
          <a:off x="3098800" y="5553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89807</xdr:rowOff>
    </xdr:from>
    <xdr:to>
      <xdr:col>5</xdr:col>
      <xdr:colOff>600075</xdr:colOff>
      <xdr:row>36</xdr:row>
      <xdr:rowOff>19957</xdr:rowOff>
    </xdr:to>
    <xdr:sp macro="" textlink="">
      <xdr:nvSpPr>
        <xdr:cNvPr id="72" name="フローチャート : 判断 71"/>
        <xdr:cNvSpPr/>
      </xdr:nvSpPr>
      <xdr:spPr>
        <a:xfrm>
          <a:off x="3937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4734</xdr:rowOff>
    </xdr:from>
    <xdr:ext cx="736600" cy="259045"/>
    <xdr:sp macro="" textlink="">
      <xdr:nvSpPr>
        <xdr:cNvPr id="73" name="テキスト ボックス 72"/>
        <xdr:cNvSpPr txBox="1"/>
      </xdr:nvSpPr>
      <xdr:spPr>
        <a:xfrm>
          <a:off x="3606800" y="617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132443</xdr:rowOff>
    </xdr:from>
    <xdr:to>
      <xdr:col>4</xdr:col>
      <xdr:colOff>346075</xdr:colOff>
      <xdr:row>34</xdr:row>
      <xdr:rowOff>94343</xdr:rowOff>
    </xdr:to>
    <xdr:cxnSp macro="">
      <xdr:nvCxnSpPr>
        <xdr:cNvPr id="74" name="直線コネクタ 73"/>
        <xdr:cNvCxnSpPr/>
      </xdr:nvCxnSpPr>
      <xdr:spPr>
        <a:xfrm flipV="1">
          <a:off x="2209800" y="56188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5" name="フローチャート : 判断 74"/>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7455</xdr:rowOff>
    </xdr:from>
    <xdr:ext cx="762000" cy="259045"/>
    <xdr:sp macro="" textlink="">
      <xdr:nvSpPr>
        <xdr:cNvPr id="76" name="テキスト ボックス 75"/>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94343</xdr:rowOff>
    </xdr:from>
    <xdr:to>
      <xdr:col>3</xdr:col>
      <xdr:colOff>142875</xdr:colOff>
      <xdr:row>36</xdr:row>
      <xdr:rowOff>45357</xdr:rowOff>
    </xdr:to>
    <xdr:cxnSp macro="">
      <xdr:nvCxnSpPr>
        <xdr:cNvPr id="77" name="直線コネクタ 76"/>
        <xdr:cNvCxnSpPr/>
      </xdr:nvCxnSpPr>
      <xdr:spPr>
        <a:xfrm flipV="1">
          <a:off x="1320800" y="59236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8" name="フローチャート : 判断 77"/>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148970</xdr:rowOff>
    </xdr:from>
    <xdr:ext cx="762000" cy="259045"/>
    <xdr:sp macro="" textlink="">
      <xdr:nvSpPr>
        <xdr:cNvPr id="79" name="テキスト ボックス 78"/>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80" name="フローチャート : 判断 79"/>
        <xdr:cNvSpPr/>
      </xdr:nvSpPr>
      <xdr:spPr>
        <a:xfrm>
          <a:off x="1270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81" name="テキスト ボックス 80"/>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16328</xdr:rowOff>
    </xdr:from>
    <xdr:to>
      <xdr:col>7</xdr:col>
      <xdr:colOff>66675</xdr:colOff>
      <xdr:row>32</xdr:row>
      <xdr:rowOff>117928</xdr:rowOff>
    </xdr:to>
    <xdr:sp macro="" textlink="">
      <xdr:nvSpPr>
        <xdr:cNvPr id="87" name="円/楕円 86"/>
        <xdr:cNvSpPr/>
      </xdr:nvSpPr>
      <xdr:spPr>
        <a:xfrm>
          <a:off x="47752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96355</xdr:rowOff>
    </xdr:from>
    <xdr:ext cx="762000" cy="259045"/>
    <xdr:sp macro="" textlink="">
      <xdr:nvSpPr>
        <xdr:cNvPr id="88" name="人件費該当値テキスト"/>
        <xdr:cNvSpPr txBox="1"/>
      </xdr:nvSpPr>
      <xdr:spPr>
        <a:xfrm>
          <a:off x="4914900" y="541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16328</xdr:rowOff>
    </xdr:from>
    <xdr:to>
      <xdr:col>5</xdr:col>
      <xdr:colOff>600075</xdr:colOff>
      <xdr:row>32</xdr:row>
      <xdr:rowOff>117928</xdr:rowOff>
    </xdr:to>
    <xdr:sp macro="" textlink="">
      <xdr:nvSpPr>
        <xdr:cNvPr id="89" name="円/楕円 88"/>
        <xdr:cNvSpPr/>
      </xdr:nvSpPr>
      <xdr:spPr>
        <a:xfrm>
          <a:off x="39370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30</xdr:row>
      <xdr:rowOff>128105</xdr:rowOff>
    </xdr:from>
    <xdr:ext cx="736600" cy="259045"/>
    <xdr:sp macro="" textlink="">
      <xdr:nvSpPr>
        <xdr:cNvPr id="90" name="テキスト ボックス 89"/>
        <xdr:cNvSpPr txBox="1"/>
      </xdr:nvSpPr>
      <xdr:spPr>
        <a:xfrm>
          <a:off x="3606800" y="527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81643</xdr:rowOff>
    </xdr:from>
    <xdr:to>
      <xdr:col>4</xdr:col>
      <xdr:colOff>396875</xdr:colOff>
      <xdr:row>33</xdr:row>
      <xdr:rowOff>11793</xdr:rowOff>
    </xdr:to>
    <xdr:sp macro="" textlink="">
      <xdr:nvSpPr>
        <xdr:cNvPr id="91" name="円/楕円 90"/>
        <xdr:cNvSpPr/>
      </xdr:nvSpPr>
      <xdr:spPr>
        <a:xfrm>
          <a:off x="30480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21970</xdr:rowOff>
    </xdr:from>
    <xdr:ext cx="762000" cy="259045"/>
    <xdr:sp macro="" textlink="">
      <xdr:nvSpPr>
        <xdr:cNvPr id="92" name="テキスト ボックス 91"/>
        <xdr:cNvSpPr txBox="1"/>
      </xdr:nvSpPr>
      <xdr:spPr>
        <a:xfrm>
          <a:off x="2717800" y="533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43543</xdr:rowOff>
    </xdr:from>
    <xdr:to>
      <xdr:col>3</xdr:col>
      <xdr:colOff>193675</xdr:colOff>
      <xdr:row>34</xdr:row>
      <xdr:rowOff>145143</xdr:rowOff>
    </xdr:to>
    <xdr:sp macro="" textlink="">
      <xdr:nvSpPr>
        <xdr:cNvPr id="93" name="円/楕円 92"/>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155320</xdr:rowOff>
    </xdr:from>
    <xdr:ext cx="762000" cy="259045"/>
    <xdr:sp macro="" textlink="">
      <xdr:nvSpPr>
        <xdr:cNvPr id="94" name="テキスト ボックス 93"/>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166007</xdr:rowOff>
    </xdr:from>
    <xdr:to>
      <xdr:col>1</xdr:col>
      <xdr:colOff>676275</xdr:colOff>
      <xdr:row>36</xdr:row>
      <xdr:rowOff>96157</xdr:rowOff>
    </xdr:to>
    <xdr:sp macro="" textlink="">
      <xdr:nvSpPr>
        <xdr:cNvPr id="95" name="円/楕円 94"/>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106334</xdr:rowOff>
    </xdr:from>
    <xdr:ext cx="762000" cy="259045"/>
    <xdr:sp macro="" textlink="">
      <xdr:nvSpPr>
        <xdr:cNvPr id="96" name="テキスト ボックス 95"/>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比率計算の分子である、経常一般財源を財源とする物件費は、予防接種事業に要する経費等の増により、前年度比</a:t>
          </a:r>
          <a:r>
            <a:rPr kumimoji="1" lang="en-US" altLang="ja-JP" sz="1300">
              <a:latin typeface="ＭＳ Ｐゴシック"/>
            </a:rPr>
            <a:t>12.9</a:t>
          </a:r>
          <a:r>
            <a:rPr kumimoji="1" lang="ja-JP" altLang="en-US" sz="1300">
              <a:latin typeface="ＭＳ Ｐゴシック"/>
            </a:rPr>
            <a:t>ポイント増加しました。その結果、物件費の割合は前年度比</a:t>
          </a:r>
          <a:r>
            <a:rPr kumimoji="1" lang="en-US" altLang="ja-JP" sz="1300">
              <a:latin typeface="ＭＳ Ｐゴシック"/>
            </a:rPr>
            <a:t>2.2</a:t>
          </a:r>
          <a:r>
            <a:rPr kumimoji="1" lang="ja-JP" altLang="en-US" sz="1300">
              <a:latin typeface="ＭＳ Ｐゴシック"/>
            </a:rPr>
            <a:t>ポイント増の</a:t>
          </a:r>
          <a:r>
            <a:rPr kumimoji="1" lang="en-US" altLang="ja-JP" sz="1300">
              <a:latin typeface="ＭＳ Ｐゴシック"/>
            </a:rPr>
            <a:t>26.5</a:t>
          </a:r>
          <a:r>
            <a:rPr kumimoji="1" lang="ja-JP" altLang="en-US" sz="1300">
              <a:latin typeface="ＭＳ Ｐゴシック"/>
            </a:rPr>
            <a:t>％となりました。</a:t>
          </a:r>
          <a:endParaRPr kumimoji="1" lang="en-US" altLang="ja-JP" sz="1300">
            <a:latin typeface="ＭＳ Ｐゴシック"/>
          </a:endParaRPr>
        </a:p>
        <a:p>
          <a:r>
            <a:rPr kumimoji="1" lang="ja-JP" altLang="en-US" sz="1300">
              <a:latin typeface="ＭＳ Ｐゴシック"/>
            </a:rPr>
            <a:t>人口増加に伴い、増加が続く物件費については、港区財政運営方針（平成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34</a:t>
          </a:r>
          <a:r>
            <a:rPr kumimoji="1" lang="ja-JP" altLang="en-US" sz="1300">
              <a:latin typeface="ＭＳ Ｐゴシック"/>
            </a:rPr>
            <a:t>年度）において経常的経費の節減を掲げており、効果性・効率性の観点から経費を節減していきます。</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4" name="直線コネクタ 123"/>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146050</xdr:rowOff>
    </xdr:from>
    <xdr:to>
      <xdr:col>24</xdr:col>
      <xdr:colOff>31750</xdr:colOff>
      <xdr:row>21</xdr:row>
      <xdr:rowOff>82550</xdr:rowOff>
    </xdr:to>
    <xdr:cxnSp macro="">
      <xdr:nvCxnSpPr>
        <xdr:cNvPr id="129" name="直線コネクタ 128"/>
        <xdr:cNvCxnSpPr/>
      </xdr:nvCxnSpPr>
      <xdr:spPr>
        <a:xfrm>
          <a:off x="15671800" y="34036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41927</xdr:rowOff>
    </xdr:from>
    <xdr:ext cx="762000" cy="259045"/>
    <xdr:sp macro="" textlink="">
      <xdr:nvSpPr>
        <xdr:cNvPr id="130"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31" name="フローチャート : 判断 130"/>
        <xdr:cNvSpPr/>
      </xdr:nvSpPr>
      <xdr:spPr>
        <a:xfrm>
          <a:off x="164592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44450</xdr:rowOff>
    </xdr:from>
    <xdr:to>
      <xdr:col>22</xdr:col>
      <xdr:colOff>565150</xdr:colOff>
      <xdr:row>19</xdr:row>
      <xdr:rowOff>146050</xdr:rowOff>
    </xdr:to>
    <xdr:cxnSp macro="">
      <xdr:nvCxnSpPr>
        <xdr:cNvPr id="132" name="直線コネクタ 131"/>
        <xdr:cNvCxnSpPr/>
      </xdr:nvCxnSpPr>
      <xdr:spPr>
        <a:xfrm>
          <a:off x="14782800" y="330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120650</xdr:rowOff>
    </xdr:from>
    <xdr:to>
      <xdr:col>22</xdr:col>
      <xdr:colOff>615950</xdr:colOff>
      <xdr:row>16</xdr:row>
      <xdr:rowOff>50800</xdr:rowOff>
    </xdr:to>
    <xdr:sp macro="" textlink="">
      <xdr:nvSpPr>
        <xdr:cNvPr id="133" name="フローチャート :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34" name="テキスト ボックス 133"/>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44450</xdr:rowOff>
    </xdr:from>
    <xdr:to>
      <xdr:col>21</xdr:col>
      <xdr:colOff>361950</xdr:colOff>
      <xdr:row>20</xdr:row>
      <xdr:rowOff>76200</xdr:rowOff>
    </xdr:to>
    <xdr:cxnSp macro="">
      <xdr:nvCxnSpPr>
        <xdr:cNvPr id="135" name="直線コネクタ 134"/>
        <xdr:cNvCxnSpPr/>
      </xdr:nvCxnSpPr>
      <xdr:spPr>
        <a:xfrm flipV="1">
          <a:off x="13893800" y="3302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6" name="フローチャート : 判断 135"/>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7" name="テキスト ボックス 136"/>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76200</xdr:rowOff>
    </xdr:from>
    <xdr:to>
      <xdr:col>20</xdr:col>
      <xdr:colOff>158750</xdr:colOff>
      <xdr:row>20</xdr:row>
      <xdr:rowOff>114300</xdr:rowOff>
    </xdr:to>
    <xdr:cxnSp macro="">
      <xdr:nvCxnSpPr>
        <xdr:cNvPr id="138" name="直線コネクタ 137"/>
        <xdr:cNvCxnSpPr/>
      </xdr:nvCxnSpPr>
      <xdr:spPr>
        <a:xfrm flipV="1">
          <a:off x="13004800" y="350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9" name="フローチャート :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40" name="テキスト ボックス 139"/>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41" name="フローチャート :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124477</xdr:rowOff>
    </xdr:from>
    <xdr:ext cx="762000" cy="259045"/>
    <xdr:sp macro="" textlink="">
      <xdr:nvSpPr>
        <xdr:cNvPr id="142" name="テキスト ボックス 141"/>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21</xdr:row>
      <xdr:rowOff>31750</xdr:rowOff>
    </xdr:from>
    <xdr:to>
      <xdr:col>24</xdr:col>
      <xdr:colOff>82550</xdr:colOff>
      <xdr:row>21</xdr:row>
      <xdr:rowOff>133350</xdr:rowOff>
    </xdr:to>
    <xdr:sp macro="" textlink="">
      <xdr:nvSpPr>
        <xdr:cNvPr id="148" name="円/楕円 147"/>
        <xdr:cNvSpPr/>
      </xdr:nvSpPr>
      <xdr:spPr>
        <a:xfrm>
          <a:off x="164592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111777</xdr:rowOff>
    </xdr:from>
    <xdr:ext cx="762000" cy="259045"/>
    <xdr:sp macro="" textlink="">
      <xdr:nvSpPr>
        <xdr:cNvPr id="149" name="物件費該当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95250</xdr:rowOff>
    </xdr:from>
    <xdr:to>
      <xdr:col>22</xdr:col>
      <xdr:colOff>615950</xdr:colOff>
      <xdr:row>20</xdr:row>
      <xdr:rowOff>25400</xdr:rowOff>
    </xdr:to>
    <xdr:sp macro="" textlink="">
      <xdr:nvSpPr>
        <xdr:cNvPr id="150" name="円/楕円 149"/>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51" name="テキスト ボックス 150"/>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165100</xdr:rowOff>
    </xdr:from>
    <xdr:to>
      <xdr:col>21</xdr:col>
      <xdr:colOff>412750</xdr:colOff>
      <xdr:row>19</xdr:row>
      <xdr:rowOff>95250</xdr:rowOff>
    </xdr:to>
    <xdr:sp macro="" textlink="">
      <xdr:nvSpPr>
        <xdr:cNvPr id="152" name="円/楕円 151"/>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80027</xdr:rowOff>
    </xdr:from>
    <xdr:ext cx="762000" cy="259045"/>
    <xdr:sp macro="" textlink="">
      <xdr:nvSpPr>
        <xdr:cNvPr id="153" name="テキスト ボックス 152"/>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25400</xdr:rowOff>
    </xdr:from>
    <xdr:to>
      <xdr:col>20</xdr:col>
      <xdr:colOff>209550</xdr:colOff>
      <xdr:row>20</xdr:row>
      <xdr:rowOff>127000</xdr:rowOff>
    </xdr:to>
    <xdr:sp macro="" textlink="">
      <xdr:nvSpPr>
        <xdr:cNvPr id="154" name="円/楕円 153"/>
        <xdr:cNvSpPr/>
      </xdr:nvSpPr>
      <xdr:spPr>
        <a:xfrm>
          <a:off x="13843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111777</xdr:rowOff>
    </xdr:from>
    <xdr:ext cx="762000" cy="259045"/>
    <xdr:sp macro="" textlink="">
      <xdr:nvSpPr>
        <xdr:cNvPr id="155" name="テキスト ボックス 154"/>
        <xdr:cNvSpPr txBox="1"/>
      </xdr:nvSpPr>
      <xdr:spPr>
        <a:xfrm>
          <a:off x="13512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63500</xdr:rowOff>
    </xdr:from>
    <xdr:to>
      <xdr:col>19</xdr:col>
      <xdr:colOff>6350</xdr:colOff>
      <xdr:row>20</xdr:row>
      <xdr:rowOff>165100</xdr:rowOff>
    </xdr:to>
    <xdr:sp macro="" textlink="">
      <xdr:nvSpPr>
        <xdr:cNvPr id="156" name="円/楕円 155"/>
        <xdr:cNvSpPr/>
      </xdr:nvSpPr>
      <xdr:spPr>
        <a:xfrm>
          <a:off x="12954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149877</xdr:rowOff>
    </xdr:from>
    <xdr:ext cx="762000" cy="259045"/>
    <xdr:sp macro="" textlink="">
      <xdr:nvSpPr>
        <xdr:cNvPr id="157" name="テキスト ボックス 156"/>
        <xdr:cNvSpPr txBox="1"/>
      </xdr:nvSpPr>
      <xdr:spPr>
        <a:xfrm>
          <a:off x="12623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比率計算の分子である、経常一般財源を財源とする扶助費は、区内私立保育園委託に要する経費等の増により、前年度比</a:t>
          </a:r>
          <a:r>
            <a:rPr kumimoji="1" lang="en-US" altLang="ja-JP" sz="1300">
              <a:latin typeface="ＭＳ Ｐゴシック"/>
            </a:rPr>
            <a:t>12.7</a:t>
          </a:r>
          <a:r>
            <a:rPr kumimoji="1" lang="ja-JP" altLang="en-US" sz="1300">
              <a:latin typeface="ＭＳ Ｐゴシック"/>
            </a:rPr>
            <a:t>ポイント増加しました。その結果、比率計算の分母である経常一般財源等の総額が前年度比</a:t>
          </a:r>
          <a:r>
            <a:rPr kumimoji="1" lang="en-US" altLang="ja-JP" sz="1300">
              <a:latin typeface="ＭＳ Ｐゴシック"/>
            </a:rPr>
            <a:t>3.5</a:t>
          </a:r>
          <a:r>
            <a:rPr kumimoji="1" lang="ja-JP" altLang="en-US" sz="1300">
              <a:latin typeface="ＭＳ Ｐゴシック"/>
            </a:rPr>
            <a:t>ポイント増加しつつも、扶助費の割合は前年度比</a:t>
          </a:r>
          <a:r>
            <a:rPr kumimoji="1" lang="en-US" altLang="ja-JP" sz="1300">
              <a:latin typeface="ＭＳ Ｐゴシック"/>
            </a:rPr>
            <a:t>0.9</a:t>
          </a:r>
          <a:r>
            <a:rPr kumimoji="1" lang="ja-JP" altLang="en-US" sz="1300">
              <a:latin typeface="ＭＳ Ｐゴシック"/>
            </a:rPr>
            <a:t>ポイント増の</a:t>
          </a:r>
          <a:r>
            <a:rPr kumimoji="1" lang="en-US" altLang="ja-JP" sz="1300">
              <a:latin typeface="ＭＳ Ｐゴシック"/>
            </a:rPr>
            <a:t>11.3</a:t>
          </a:r>
          <a:r>
            <a:rPr kumimoji="1" lang="ja-JP" altLang="en-US" sz="1300">
              <a:latin typeface="ＭＳ Ｐゴシック"/>
            </a:rPr>
            <a:t>％となりました。</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56243</xdr:rowOff>
    </xdr:from>
    <xdr:to>
      <xdr:col>7</xdr:col>
      <xdr:colOff>15875</xdr:colOff>
      <xdr:row>61</xdr:row>
      <xdr:rowOff>80735</xdr:rowOff>
    </xdr:to>
    <xdr:cxnSp macro="">
      <xdr:nvCxnSpPr>
        <xdr:cNvPr id="187" name="直線コネクタ 186"/>
        <xdr:cNvCxnSpPr/>
      </xdr:nvCxnSpPr>
      <xdr:spPr>
        <a:xfrm flipV="1">
          <a:off x="4826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142620</xdr:rowOff>
    </xdr:from>
    <xdr:ext cx="762000" cy="259045"/>
    <xdr:sp macro="" textlink="">
      <xdr:nvSpPr>
        <xdr:cNvPr id="190" name="扶助費最大値テキスト"/>
        <xdr:cNvSpPr txBox="1"/>
      </xdr:nvSpPr>
      <xdr:spPr>
        <a:xfrm>
          <a:off x="4914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52</xdr:row>
      <xdr:rowOff>56243</xdr:rowOff>
    </xdr:from>
    <xdr:to>
      <xdr:col>7</xdr:col>
      <xdr:colOff>104775</xdr:colOff>
      <xdr:row>52</xdr:row>
      <xdr:rowOff>56243</xdr:rowOff>
    </xdr:to>
    <xdr:cxnSp macro="">
      <xdr:nvCxnSpPr>
        <xdr:cNvPr id="191" name="直線コネクタ 190"/>
        <xdr:cNvCxnSpPr/>
      </xdr:nvCxnSpPr>
      <xdr:spPr>
        <a:xfrm>
          <a:off x="4737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91622</xdr:rowOff>
    </xdr:from>
    <xdr:to>
      <xdr:col>7</xdr:col>
      <xdr:colOff>15875</xdr:colOff>
      <xdr:row>54</xdr:row>
      <xdr:rowOff>18143</xdr:rowOff>
    </xdr:to>
    <xdr:cxnSp macro="">
      <xdr:nvCxnSpPr>
        <xdr:cNvPr id="192" name="直線コネクタ 191"/>
        <xdr:cNvCxnSpPr/>
      </xdr:nvCxnSpPr>
      <xdr:spPr>
        <a:xfrm>
          <a:off x="3987800" y="91784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37392</xdr:rowOff>
    </xdr:from>
    <xdr:ext cx="762000" cy="259045"/>
    <xdr:sp macro="" textlink="">
      <xdr:nvSpPr>
        <xdr:cNvPr id="193" name="扶助費平均値テキスト"/>
        <xdr:cNvSpPr txBox="1"/>
      </xdr:nvSpPr>
      <xdr:spPr>
        <a:xfrm>
          <a:off x="4914900" y="9981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194" name="フローチャート : 判断 193"/>
        <xdr:cNvSpPr/>
      </xdr:nvSpPr>
      <xdr:spPr>
        <a:xfrm>
          <a:off x="47752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91622</xdr:rowOff>
    </xdr:to>
    <xdr:cxnSp macro="">
      <xdr:nvCxnSpPr>
        <xdr:cNvPr id="195" name="直線コネクタ 194"/>
        <xdr:cNvCxnSpPr/>
      </xdr:nvCxnSpPr>
      <xdr:spPr>
        <a:xfrm>
          <a:off x="3098800" y="9080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160565</xdr:rowOff>
    </xdr:from>
    <xdr:to>
      <xdr:col>5</xdr:col>
      <xdr:colOff>600075</xdr:colOff>
      <xdr:row>58</xdr:row>
      <xdr:rowOff>90715</xdr:rowOff>
    </xdr:to>
    <xdr:sp macro="" textlink="">
      <xdr:nvSpPr>
        <xdr:cNvPr id="196" name="フローチャート : 判断 195"/>
        <xdr:cNvSpPr/>
      </xdr:nvSpPr>
      <xdr:spPr>
        <a:xfrm>
          <a:off x="3937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75492</xdr:rowOff>
    </xdr:from>
    <xdr:ext cx="736600" cy="259045"/>
    <xdr:sp macro="" textlink="">
      <xdr:nvSpPr>
        <xdr:cNvPr id="197" name="テキスト ボックス 196"/>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15422</xdr:rowOff>
    </xdr:to>
    <xdr:cxnSp macro="">
      <xdr:nvCxnSpPr>
        <xdr:cNvPr id="198" name="直線コネクタ 197"/>
        <xdr:cNvCxnSpPr/>
      </xdr:nvCxnSpPr>
      <xdr:spPr>
        <a:xfrm flipV="1">
          <a:off x="2209800" y="908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154215</xdr:rowOff>
    </xdr:from>
    <xdr:to>
      <xdr:col>3</xdr:col>
      <xdr:colOff>142875</xdr:colOff>
      <xdr:row>53</xdr:row>
      <xdr:rowOff>15422</xdr:rowOff>
    </xdr:to>
    <xdr:cxnSp macro="">
      <xdr:nvCxnSpPr>
        <xdr:cNvPr id="201" name="直線コネクタ 200"/>
        <xdr:cNvCxnSpPr/>
      </xdr:nvCxnSpPr>
      <xdr:spPr>
        <a:xfrm>
          <a:off x="1320800" y="9069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3" name="テキスト ボックス 202"/>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04" name="フローチャート : 判断 203"/>
        <xdr:cNvSpPr/>
      </xdr:nvSpPr>
      <xdr:spPr>
        <a:xfrm>
          <a:off x="1270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127199</xdr:rowOff>
    </xdr:from>
    <xdr:ext cx="762000" cy="259045"/>
    <xdr:sp macro="" textlink="">
      <xdr:nvSpPr>
        <xdr:cNvPr id="205" name="テキスト ボックス 204"/>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138793</xdr:rowOff>
    </xdr:from>
    <xdr:to>
      <xdr:col>7</xdr:col>
      <xdr:colOff>66675</xdr:colOff>
      <xdr:row>54</xdr:row>
      <xdr:rowOff>68943</xdr:rowOff>
    </xdr:to>
    <xdr:sp macro="" textlink="">
      <xdr:nvSpPr>
        <xdr:cNvPr id="211" name="円/楕円 210"/>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155320</xdr:rowOff>
    </xdr:from>
    <xdr:ext cx="762000" cy="259045"/>
    <xdr:sp macro="" textlink="">
      <xdr:nvSpPr>
        <xdr:cNvPr id="212"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40822</xdr:rowOff>
    </xdr:from>
    <xdr:to>
      <xdr:col>5</xdr:col>
      <xdr:colOff>600075</xdr:colOff>
      <xdr:row>53</xdr:row>
      <xdr:rowOff>142422</xdr:rowOff>
    </xdr:to>
    <xdr:sp macro="" textlink="">
      <xdr:nvSpPr>
        <xdr:cNvPr id="213" name="円/楕円 212"/>
        <xdr:cNvSpPr/>
      </xdr:nvSpPr>
      <xdr:spPr>
        <a:xfrm>
          <a:off x="3937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152599</xdr:rowOff>
    </xdr:from>
    <xdr:ext cx="736600" cy="259045"/>
    <xdr:sp macro="" textlink="">
      <xdr:nvSpPr>
        <xdr:cNvPr id="214" name="テキスト ボックス 213"/>
        <xdr:cNvSpPr txBox="1"/>
      </xdr:nvSpPr>
      <xdr:spPr>
        <a:xfrm>
          <a:off x="3606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5" name="円/楕円 214"/>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6" name="テキスト ボックス 215"/>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136072</xdr:rowOff>
    </xdr:from>
    <xdr:to>
      <xdr:col>3</xdr:col>
      <xdr:colOff>193675</xdr:colOff>
      <xdr:row>53</xdr:row>
      <xdr:rowOff>66222</xdr:rowOff>
    </xdr:to>
    <xdr:sp macro="" textlink="">
      <xdr:nvSpPr>
        <xdr:cNvPr id="217" name="円/楕円 216"/>
        <xdr:cNvSpPr/>
      </xdr:nvSpPr>
      <xdr:spPr>
        <a:xfrm>
          <a:off x="2159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76399</xdr:rowOff>
    </xdr:from>
    <xdr:ext cx="762000" cy="259045"/>
    <xdr:sp macro="" textlink="">
      <xdr:nvSpPr>
        <xdr:cNvPr id="218" name="テキスト ボックス 217"/>
        <xdr:cNvSpPr txBox="1"/>
      </xdr:nvSpPr>
      <xdr:spPr>
        <a:xfrm>
          <a:off x="1828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103415</xdr:rowOff>
    </xdr:from>
    <xdr:to>
      <xdr:col>1</xdr:col>
      <xdr:colOff>676275</xdr:colOff>
      <xdr:row>53</xdr:row>
      <xdr:rowOff>33565</xdr:rowOff>
    </xdr:to>
    <xdr:sp macro="" textlink="">
      <xdr:nvSpPr>
        <xdr:cNvPr id="219" name="円/楕円 218"/>
        <xdr:cNvSpPr/>
      </xdr:nvSpPr>
      <xdr:spPr>
        <a:xfrm>
          <a:off x="1270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43742</xdr:rowOff>
    </xdr:from>
    <xdr:ext cx="762000" cy="259045"/>
    <xdr:sp macro="" textlink="">
      <xdr:nvSpPr>
        <xdr:cNvPr id="220" name="テキスト ボックス 219"/>
        <xdr:cNvSpPr txBox="1"/>
      </xdr:nvSpPr>
      <xdr:spPr>
        <a:xfrm>
          <a:off x="939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維持補修費、貸付費及び繰出金のうち、維持補修費が芝地区道路・側溝等維持管理に要する経費等により、貸付費及び繰出金が実績により前年度と比較して増となったものの、比率計算の分母である経常一般財源等の総額も前年度比</a:t>
          </a:r>
          <a:r>
            <a:rPr kumimoji="1" lang="en-US" altLang="ja-JP" sz="1300">
              <a:latin typeface="ＭＳ Ｐゴシック"/>
            </a:rPr>
            <a:t>3.5</a:t>
          </a:r>
          <a:r>
            <a:rPr kumimoji="1" lang="ja-JP" altLang="en-US" sz="1300">
              <a:latin typeface="ＭＳ Ｐゴシック"/>
            </a:rPr>
            <a:t>ポイント増加したため、全体としての割合は前年度と同じく</a:t>
          </a:r>
          <a:r>
            <a:rPr kumimoji="1" lang="en-US" altLang="ja-JP" sz="1300">
              <a:latin typeface="ＭＳ Ｐゴシック"/>
            </a:rPr>
            <a:t>5.6</a:t>
          </a:r>
          <a:r>
            <a:rPr kumimoji="1" lang="ja-JP" altLang="en-US" sz="1300">
              <a:latin typeface="ＭＳ Ｐゴシック"/>
            </a:rPr>
            <a:t>％となりました。</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149860</xdr:rowOff>
    </xdr:from>
    <xdr:to>
      <xdr:col>24</xdr:col>
      <xdr:colOff>31750</xdr:colOff>
      <xdr:row>60</xdr:row>
      <xdr:rowOff>149860</xdr:rowOff>
    </xdr:to>
    <xdr:cxnSp macro="">
      <xdr:nvCxnSpPr>
        <xdr:cNvPr id="246" name="直線コネクタ 245"/>
        <xdr:cNvCxnSpPr/>
      </xdr:nvCxnSpPr>
      <xdr:spPr>
        <a:xfrm flipV="1">
          <a:off x="16510000" y="9065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7"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8" name="直線コネクタ 247"/>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64787</xdr:rowOff>
    </xdr:from>
    <xdr:ext cx="762000" cy="259045"/>
    <xdr:sp macro="" textlink="">
      <xdr:nvSpPr>
        <xdr:cNvPr id="249"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52</xdr:row>
      <xdr:rowOff>149860</xdr:rowOff>
    </xdr:from>
    <xdr:to>
      <xdr:col>24</xdr:col>
      <xdr:colOff>120650</xdr:colOff>
      <xdr:row>52</xdr:row>
      <xdr:rowOff>149860</xdr:rowOff>
    </xdr:to>
    <xdr:cxnSp macro="">
      <xdr:nvCxnSpPr>
        <xdr:cNvPr id="250" name="直線コネクタ 249"/>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149860</xdr:rowOff>
    </xdr:from>
    <xdr:to>
      <xdr:col>24</xdr:col>
      <xdr:colOff>31750</xdr:colOff>
      <xdr:row>52</xdr:row>
      <xdr:rowOff>149860</xdr:rowOff>
    </xdr:to>
    <xdr:cxnSp macro="">
      <xdr:nvCxnSpPr>
        <xdr:cNvPr id="251" name="直線コネクタ 250"/>
        <xdr:cNvCxnSpPr/>
      </xdr:nvCxnSpPr>
      <xdr:spPr>
        <a:xfrm>
          <a:off x="15671800" y="9065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2557</xdr:rowOff>
    </xdr:from>
    <xdr:ext cx="762000" cy="259045"/>
    <xdr:sp macro="" textlink="">
      <xdr:nvSpPr>
        <xdr:cNvPr id="252" name="その他平均値テキスト"/>
        <xdr:cNvSpPr txBox="1"/>
      </xdr:nvSpPr>
      <xdr:spPr>
        <a:xfrm>
          <a:off x="16598900" y="994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3" name="フローチャート : 判断 252"/>
        <xdr:cNvSpPr/>
      </xdr:nvSpPr>
      <xdr:spPr>
        <a:xfrm>
          <a:off x="16459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127000</xdr:rowOff>
    </xdr:from>
    <xdr:to>
      <xdr:col>22</xdr:col>
      <xdr:colOff>565150</xdr:colOff>
      <xdr:row>52</xdr:row>
      <xdr:rowOff>149860</xdr:rowOff>
    </xdr:to>
    <xdr:cxnSp macro="">
      <xdr:nvCxnSpPr>
        <xdr:cNvPr id="254" name="直線コネクタ 253"/>
        <xdr:cNvCxnSpPr/>
      </xdr:nvCxnSpPr>
      <xdr:spPr>
        <a:xfrm>
          <a:off x="14782800" y="904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5" name="フローチャート : 判断 254"/>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56" name="テキスト ボックス 255"/>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127000</xdr:rowOff>
    </xdr:from>
    <xdr:to>
      <xdr:col>21</xdr:col>
      <xdr:colOff>361950</xdr:colOff>
      <xdr:row>53</xdr:row>
      <xdr:rowOff>115570</xdr:rowOff>
    </xdr:to>
    <xdr:cxnSp macro="">
      <xdr:nvCxnSpPr>
        <xdr:cNvPr id="257" name="直線コネクタ 256"/>
        <xdr:cNvCxnSpPr/>
      </xdr:nvCxnSpPr>
      <xdr:spPr>
        <a:xfrm flipV="1">
          <a:off x="13893800" y="90424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8" name="フローチャート :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9" name="テキスト ボックス 258"/>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115570</xdr:rowOff>
    </xdr:from>
    <xdr:to>
      <xdr:col>20</xdr:col>
      <xdr:colOff>158750</xdr:colOff>
      <xdr:row>54</xdr:row>
      <xdr:rowOff>12700</xdr:rowOff>
    </xdr:to>
    <xdr:cxnSp macro="">
      <xdr:nvCxnSpPr>
        <xdr:cNvPr id="260" name="直線コネクタ 259"/>
        <xdr:cNvCxnSpPr/>
      </xdr:nvCxnSpPr>
      <xdr:spPr>
        <a:xfrm flipV="1">
          <a:off x="13004800" y="920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61" name="フローチャート : 判断 260"/>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62" name="テキスト ボックス 261"/>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3" name="フローチャート : 判断 262"/>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64" name="テキスト ボックス 263"/>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52</xdr:row>
      <xdr:rowOff>99060</xdr:rowOff>
    </xdr:from>
    <xdr:to>
      <xdr:col>24</xdr:col>
      <xdr:colOff>82550</xdr:colOff>
      <xdr:row>53</xdr:row>
      <xdr:rowOff>29210</xdr:rowOff>
    </xdr:to>
    <xdr:sp macro="" textlink="">
      <xdr:nvSpPr>
        <xdr:cNvPr id="270" name="円/楕円 269"/>
        <xdr:cNvSpPr/>
      </xdr:nvSpPr>
      <xdr:spPr>
        <a:xfrm>
          <a:off x="164592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7637</xdr:rowOff>
    </xdr:from>
    <xdr:ext cx="762000" cy="259045"/>
    <xdr:sp macro="" textlink="">
      <xdr:nvSpPr>
        <xdr:cNvPr id="271" name="その他該当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99060</xdr:rowOff>
    </xdr:from>
    <xdr:to>
      <xdr:col>22</xdr:col>
      <xdr:colOff>615950</xdr:colOff>
      <xdr:row>53</xdr:row>
      <xdr:rowOff>29210</xdr:rowOff>
    </xdr:to>
    <xdr:sp macro="" textlink="">
      <xdr:nvSpPr>
        <xdr:cNvPr id="272" name="円/楕円 271"/>
        <xdr:cNvSpPr/>
      </xdr:nvSpPr>
      <xdr:spPr>
        <a:xfrm>
          <a:off x="15621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39387</xdr:rowOff>
    </xdr:from>
    <xdr:ext cx="736600" cy="259045"/>
    <xdr:sp macro="" textlink="">
      <xdr:nvSpPr>
        <xdr:cNvPr id="273" name="テキスト ボックス 272"/>
        <xdr:cNvSpPr txBox="1"/>
      </xdr:nvSpPr>
      <xdr:spPr>
        <a:xfrm>
          <a:off x="15290800" y="878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76200</xdr:rowOff>
    </xdr:from>
    <xdr:to>
      <xdr:col>21</xdr:col>
      <xdr:colOff>412750</xdr:colOff>
      <xdr:row>53</xdr:row>
      <xdr:rowOff>6350</xdr:rowOff>
    </xdr:to>
    <xdr:sp macro="" textlink="">
      <xdr:nvSpPr>
        <xdr:cNvPr id="274" name="円/楕円 273"/>
        <xdr:cNvSpPr/>
      </xdr:nvSpPr>
      <xdr:spPr>
        <a:xfrm>
          <a:off x="14732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16527</xdr:rowOff>
    </xdr:from>
    <xdr:ext cx="762000" cy="259045"/>
    <xdr:sp macro="" textlink="">
      <xdr:nvSpPr>
        <xdr:cNvPr id="275" name="テキスト ボックス 274"/>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64770</xdr:rowOff>
    </xdr:from>
    <xdr:to>
      <xdr:col>20</xdr:col>
      <xdr:colOff>209550</xdr:colOff>
      <xdr:row>53</xdr:row>
      <xdr:rowOff>166370</xdr:rowOff>
    </xdr:to>
    <xdr:sp macro="" textlink="">
      <xdr:nvSpPr>
        <xdr:cNvPr id="276" name="円/楕円 275"/>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5097</xdr:rowOff>
    </xdr:from>
    <xdr:ext cx="762000" cy="259045"/>
    <xdr:sp macro="" textlink="">
      <xdr:nvSpPr>
        <xdr:cNvPr id="277" name="テキスト ボックス 276"/>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78" name="円/楕円 277"/>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79" name="テキスト ボックス 278"/>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比率計算の分子である、経常一般財源を財源とする補助費等は、私立認可保育所設置支援事業に要する経費等の減により、前年度比</a:t>
          </a:r>
          <a:r>
            <a:rPr kumimoji="1" lang="en-US" altLang="ja-JP" sz="1300">
              <a:latin typeface="ＭＳ Ｐゴシック"/>
            </a:rPr>
            <a:t>2.1</a:t>
          </a:r>
          <a:r>
            <a:rPr kumimoji="1" lang="ja-JP" altLang="en-US" sz="1300">
              <a:latin typeface="ＭＳ Ｐゴシック"/>
            </a:rPr>
            <a:t>ポイント減少し、比率計算の分母である経常一般財源等の総額が前年度比</a:t>
          </a:r>
          <a:r>
            <a:rPr kumimoji="1" lang="en-US" altLang="ja-JP" sz="1300">
              <a:latin typeface="ＭＳ Ｐゴシック"/>
            </a:rPr>
            <a:t>3.5</a:t>
          </a:r>
          <a:r>
            <a:rPr kumimoji="1" lang="ja-JP" altLang="en-US" sz="1300">
              <a:latin typeface="ＭＳ Ｐゴシック"/>
            </a:rPr>
            <a:t>ポイント増加したため、補助費等の割合は前年度比</a:t>
          </a:r>
          <a:r>
            <a:rPr kumimoji="1" lang="en-US" altLang="ja-JP" sz="1300">
              <a:latin typeface="ＭＳ Ｐゴシック"/>
            </a:rPr>
            <a:t>0.3</a:t>
          </a:r>
          <a:r>
            <a:rPr kumimoji="1" lang="ja-JP" altLang="en-US" sz="1300">
              <a:latin typeface="ＭＳ Ｐゴシック"/>
            </a:rPr>
            <a:t>ポイント減の</a:t>
          </a:r>
          <a:r>
            <a:rPr kumimoji="1" lang="en-US" altLang="ja-JP" sz="1300">
              <a:latin typeface="ＭＳ Ｐゴシック"/>
            </a:rPr>
            <a:t>6.0</a:t>
          </a:r>
          <a:r>
            <a:rPr kumimoji="1" lang="ja-JP" altLang="en-US" sz="1300">
              <a:latin typeface="ＭＳ Ｐゴシック"/>
            </a:rPr>
            <a:t>％となりました。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69850</xdr:rowOff>
    </xdr:from>
    <xdr:to>
      <xdr:col>24</xdr:col>
      <xdr:colOff>31750</xdr:colOff>
      <xdr:row>37</xdr:row>
      <xdr:rowOff>69850</xdr:rowOff>
    </xdr:to>
    <xdr:cxnSp macro="">
      <xdr:nvCxnSpPr>
        <xdr:cNvPr id="307" name="直線コネクタ 306"/>
        <xdr:cNvCxnSpPr/>
      </xdr:nvCxnSpPr>
      <xdr:spPr>
        <a:xfrm flipV="1">
          <a:off x="16510000" y="5899150"/>
          <a:ext cx="0" cy="514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41927</xdr:rowOff>
    </xdr:from>
    <xdr:ext cx="762000" cy="259045"/>
    <xdr:sp macro="" textlink="">
      <xdr:nvSpPr>
        <xdr:cNvPr id="308" name="補助費等最小値テキスト"/>
        <xdr:cNvSpPr txBox="1"/>
      </xdr:nvSpPr>
      <xdr:spPr>
        <a:xfrm>
          <a:off x="165989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37</xdr:row>
      <xdr:rowOff>69850</xdr:rowOff>
    </xdr:from>
    <xdr:to>
      <xdr:col>24</xdr:col>
      <xdr:colOff>120650</xdr:colOff>
      <xdr:row>37</xdr:row>
      <xdr:rowOff>69850</xdr:rowOff>
    </xdr:to>
    <xdr:cxnSp macro="">
      <xdr:nvCxnSpPr>
        <xdr:cNvPr id="309" name="直線コネクタ 308"/>
        <xdr:cNvCxnSpPr/>
      </xdr:nvCxnSpPr>
      <xdr:spPr>
        <a:xfrm>
          <a:off x="16421100" y="641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156227</xdr:rowOff>
    </xdr:from>
    <xdr:ext cx="762000" cy="259045"/>
    <xdr:sp macro="" textlink="">
      <xdr:nvSpPr>
        <xdr:cNvPr id="310" name="補助費等最大値テキスト"/>
        <xdr:cNvSpPr txBox="1"/>
      </xdr:nvSpPr>
      <xdr:spPr>
        <a:xfrm>
          <a:off x="16598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69850</xdr:rowOff>
    </xdr:from>
    <xdr:to>
      <xdr:col>24</xdr:col>
      <xdr:colOff>120650</xdr:colOff>
      <xdr:row>34</xdr:row>
      <xdr:rowOff>69850</xdr:rowOff>
    </xdr:to>
    <xdr:cxnSp macro="">
      <xdr:nvCxnSpPr>
        <xdr:cNvPr id="311" name="直線コネクタ 310"/>
        <xdr:cNvCxnSpPr/>
      </xdr:nvCxnSpPr>
      <xdr:spPr>
        <a:xfrm>
          <a:off x="16421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127000</xdr:rowOff>
    </xdr:to>
    <xdr:cxnSp macro="">
      <xdr:nvCxnSpPr>
        <xdr:cNvPr id="312" name="直線コネクタ 311"/>
        <xdr:cNvCxnSpPr/>
      </xdr:nvCxnSpPr>
      <xdr:spPr>
        <a:xfrm flipV="1">
          <a:off x="15671800" y="6413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130827</xdr:rowOff>
    </xdr:from>
    <xdr:ext cx="762000" cy="259045"/>
    <xdr:sp macro="" textlink="">
      <xdr:nvSpPr>
        <xdr:cNvPr id="313" name="補助費等平均値テキスト"/>
        <xdr:cNvSpPr txBox="1"/>
      </xdr:nvSpPr>
      <xdr:spPr>
        <a:xfrm>
          <a:off x="16598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114300</xdr:rowOff>
    </xdr:from>
    <xdr:to>
      <xdr:col>24</xdr:col>
      <xdr:colOff>82550</xdr:colOff>
      <xdr:row>36</xdr:row>
      <xdr:rowOff>44450</xdr:rowOff>
    </xdr:to>
    <xdr:sp macro="" textlink="">
      <xdr:nvSpPr>
        <xdr:cNvPr id="314" name="フローチャート : 判断 313"/>
        <xdr:cNvSpPr/>
      </xdr:nvSpPr>
      <xdr:spPr>
        <a:xfrm>
          <a:off x="16459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127000</xdr:rowOff>
    </xdr:to>
    <xdr:cxnSp macro="">
      <xdr:nvCxnSpPr>
        <xdr:cNvPr id="315" name="直線コネクタ 314"/>
        <xdr:cNvCxnSpPr/>
      </xdr:nvCxnSpPr>
      <xdr:spPr>
        <a:xfrm>
          <a:off x="14782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152400</xdr:rowOff>
    </xdr:from>
    <xdr:to>
      <xdr:col>22</xdr:col>
      <xdr:colOff>615950</xdr:colOff>
      <xdr:row>36</xdr:row>
      <xdr:rowOff>82550</xdr:rowOff>
    </xdr:to>
    <xdr:sp macro="" textlink="">
      <xdr:nvSpPr>
        <xdr:cNvPr id="316" name="フローチャート : 判断 315"/>
        <xdr:cNvSpPr/>
      </xdr:nvSpPr>
      <xdr:spPr>
        <a:xfrm>
          <a:off x="15621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92727</xdr:rowOff>
    </xdr:from>
    <xdr:ext cx="736600" cy="259045"/>
    <xdr:sp macro="" textlink="">
      <xdr:nvSpPr>
        <xdr:cNvPr id="317" name="テキスト ボックス 316"/>
        <xdr:cNvSpPr txBox="1"/>
      </xdr:nvSpPr>
      <xdr:spPr>
        <a:xfrm>
          <a:off x="15290800" y="592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40</xdr:row>
      <xdr:rowOff>50800</xdr:rowOff>
    </xdr:to>
    <xdr:cxnSp macro="">
      <xdr:nvCxnSpPr>
        <xdr:cNvPr id="318" name="直線コネクタ 317"/>
        <xdr:cNvCxnSpPr/>
      </xdr:nvCxnSpPr>
      <xdr:spPr>
        <a:xfrm flipV="1">
          <a:off x="13893800" y="64135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38100</xdr:rowOff>
    </xdr:from>
    <xdr:to>
      <xdr:col>21</xdr:col>
      <xdr:colOff>412750</xdr:colOff>
      <xdr:row>37</xdr:row>
      <xdr:rowOff>139700</xdr:rowOff>
    </xdr:to>
    <xdr:sp macro="" textlink="">
      <xdr:nvSpPr>
        <xdr:cNvPr id="319" name="フローチャート : 判断 318"/>
        <xdr:cNvSpPr/>
      </xdr:nvSpPr>
      <xdr:spPr>
        <a:xfrm>
          <a:off x="14732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124477</xdr:rowOff>
    </xdr:from>
    <xdr:ext cx="762000" cy="259045"/>
    <xdr:sp macro="" textlink="">
      <xdr:nvSpPr>
        <xdr:cNvPr id="320" name="テキスト ボックス 319"/>
        <xdr:cNvSpPr txBox="1"/>
      </xdr:nvSpPr>
      <xdr:spPr>
        <a:xfrm>
          <a:off x="14401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31750</xdr:rowOff>
    </xdr:from>
    <xdr:to>
      <xdr:col>20</xdr:col>
      <xdr:colOff>158750</xdr:colOff>
      <xdr:row>40</xdr:row>
      <xdr:rowOff>50800</xdr:rowOff>
    </xdr:to>
    <xdr:cxnSp macro="">
      <xdr:nvCxnSpPr>
        <xdr:cNvPr id="321" name="直線コネクタ 320"/>
        <xdr:cNvCxnSpPr/>
      </xdr:nvCxnSpPr>
      <xdr:spPr>
        <a:xfrm>
          <a:off x="13004800" y="6718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54627</xdr:rowOff>
    </xdr:from>
    <xdr:ext cx="762000" cy="259045"/>
    <xdr:sp macro="" textlink="">
      <xdr:nvSpPr>
        <xdr:cNvPr id="323" name="テキスト ボックス 322"/>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0</xdr:rowOff>
    </xdr:from>
    <xdr:to>
      <xdr:col>19</xdr:col>
      <xdr:colOff>6350</xdr:colOff>
      <xdr:row>38</xdr:row>
      <xdr:rowOff>101600</xdr:rowOff>
    </xdr:to>
    <xdr:sp macro="" textlink="">
      <xdr:nvSpPr>
        <xdr:cNvPr id="324" name="フローチャート : 判断 323"/>
        <xdr:cNvSpPr/>
      </xdr:nvSpPr>
      <xdr:spPr>
        <a:xfrm>
          <a:off x="12954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111777</xdr:rowOff>
    </xdr:from>
    <xdr:ext cx="762000" cy="259045"/>
    <xdr:sp macro="" textlink="">
      <xdr:nvSpPr>
        <xdr:cNvPr id="325" name="テキスト ボックス 324"/>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1" name="円/楕円 330"/>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99077</xdr:rowOff>
    </xdr:from>
    <xdr:ext cx="762000" cy="259045"/>
    <xdr:sp macro="" textlink="">
      <xdr:nvSpPr>
        <xdr:cNvPr id="332" name="補助費等該当値テキスト"/>
        <xdr:cNvSpPr txBox="1"/>
      </xdr:nvSpPr>
      <xdr:spPr>
        <a:xfrm>
          <a:off x="165989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76200</xdr:rowOff>
    </xdr:from>
    <xdr:to>
      <xdr:col>22</xdr:col>
      <xdr:colOff>615950</xdr:colOff>
      <xdr:row>38</xdr:row>
      <xdr:rowOff>6350</xdr:rowOff>
    </xdr:to>
    <xdr:sp macro="" textlink="">
      <xdr:nvSpPr>
        <xdr:cNvPr id="333" name="円/楕円 332"/>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162577</xdr:rowOff>
    </xdr:from>
    <xdr:ext cx="736600" cy="259045"/>
    <xdr:sp macro="" textlink="">
      <xdr:nvSpPr>
        <xdr:cNvPr id="334" name="テキスト ボックス 333"/>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5" name="円/楕円 334"/>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36" name="テキスト ボックス 33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0</xdr:rowOff>
    </xdr:from>
    <xdr:to>
      <xdr:col>20</xdr:col>
      <xdr:colOff>209550</xdr:colOff>
      <xdr:row>40</xdr:row>
      <xdr:rowOff>101600</xdr:rowOff>
    </xdr:to>
    <xdr:sp macro="" textlink="">
      <xdr:nvSpPr>
        <xdr:cNvPr id="337" name="円/楕円 336"/>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86377</xdr:rowOff>
    </xdr:from>
    <xdr:ext cx="762000" cy="259045"/>
    <xdr:sp macro="" textlink="">
      <xdr:nvSpPr>
        <xdr:cNvPr id="338" name="テキスト ボックス 337"/>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152400</xdr:rowOff>
    </xdr:from>
    <xdr:to>
      <xdr:col>19</xdr:col>
      <xdr:colOff>6350</xdr:colOff>
      <xdr:row>39</xdr:row>
      <xdr:rowOff>82550</xdr:rowOff>
    </xdr:to>
    <xdr:sp macro="" textlink="">
      <xdr:nvSpPr>
        <xdr:cNvPr id="339" name="円/楕円 338"/>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67327</xdr:rowOff>
    </xdr:from>
    <xdr:ext cx="762000" cy="259045"/>
    <xdr:sp macro="" textlink="">
      <xdr:nvSpPr>
        <xdr:cNvPr id="340" name="テキスト ボックス 339"/>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比率計算の分子である、経常一般財源を財源とする公債費は、</a:t>
          </a:r>
          <a:r>
            <a:rPr kumimoji="1" lang="en-US" altLang="ja-JP" sz="1300">
              <a:latin typeface="ＭＳ Ｐゴシック"/>
            </a:rPr>
            <a:t>27</a:t>
          </a:r>
          <a:r>
            <a:rPr kumimoji="1" lang="ja-JP" altLang="en-US" sz="1300">
              <a:latin typeface="ＭＳ Ｐゴシック"/>
            </a:rPr>
            <a:t>年度に一部の区債償還が完了したことにより、前年度比</a:t>
          </a:r>
          <a:r>
            <a:rPr kumimoji="1" lang="en-US" altLang="ja-JP" sz="1300">
              <a:latin typeface="ＭＳ Ｐゴシック"/>
            </a:rPr>
            <a:t>16.0</a:t>
          </a:r>
          <a:r>
            <a:rPr kumimoji="1" lang="ja-JP" altLang="en-US" sz="1300">
              <a:latin typeface="ＭＳ Ｐゴシック"/>
            </a:rPr>
            <a:t>ポイント減少しました。その結果、比率計算の分母である経常一般財源等の総額が前年度比</a:t>
          </a:r>
          <a:r>
            <a:rPr kumimoji="1" lang="en-US" altLang="ja-JP" sz="1300">
              <a:latin typeface="ＭＳ Ｐゴシック"/>
            </a:rPr>
            <a:t>3.5</a:t>
          </a:r>
          <a:r>
            <a:rPr kumimoji="1" lang="ja-JP" altLang="en-US" sz="1300">
              <a:latin typeface="ＭＳ Ｐゴシック"/>
            </a:rPr>
            <a:t>ポイント増加しつつも、公債費の割合は前年度比</a:t>
          </a:r>
          <a:r>
            <a:rPr kumimoji="1" lang="en-US" altLang="ja-JP" sz="1300">
              <a:latin typeface="ＭＳ Ｐゴシック"/>
            </a:rPr>
            <a:t>0.2</a:t>
          </a:r>
          <a:r>
            <a:rPr kumimoji="1" lang="ja-JP" altLang="en-US" sz="1300">
              <a:latin typeface="ＭＳ Ｐゴシック"/>
            </a:rPr>
            <a:t>ポイント減の</a:t>
          </a:r>
          <a:r>
            <a:rPr kumimoji="1" lang="en-US" altLang="ja-JP" sz="1300">
              <a:latin typeface="ＭＳ Ｐゴシック"/>
            </a:rPr>
            <a:t>1.0</a:t>
          </a:r>
          <a:r>
            <a:rPr kumimoji="1" lang="ja-JP" altLang="en-US" sz="1300">
              <a:latin typeface="ＭＳ Ｐゴシック"/>
            </a:rPr>
            <a:t>％となりました。</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81</xdr:row>
      <xdr:rowOff>138430</xdr:rowOff>
    </xdr:to>
    <xdr:cxnSp macro="">
      <xdr:nvCxnSpPr>
        <xdr:cNvPr id="365" name="直線コネクタ 364"/>
        <xdr:cNvCxnSpPr/>
      </xdr:nvCxnSpPr>
      <xdr:spPr>
        <a:xfrm flipV="1">
          <a:off x="4826000" y="128143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110507</xdr:rowOff>
    </xdr:from>
    <xdr:ext cx="762000" cy="259045"/>
    <xdr:sp macro="" textlink="">
      <xdr:nvSpPr>
        <xdr:cNvPr id="366"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81</xdr:row>
      <xdr:rowOff>138430</xdr:rowOff>
    </xdr:from>
    <xdr:to>
      <xdr:col>7</xdr:col>
      <xdr:colOff>104775</xdr:colOff>
      <xdr:row>81</xdr:row>
      <xdr:rowOff>138430</xdr:rowOff>
    </xdr:to>
    <xdr:cxnSp macro="">
      <xdr:nvCxnSpPr>
        <xdr:cNvPr id="367" name="直線コネクタ 366"/>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8"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69" name="直線コネクタ 368"/>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75</xdr:row>
      <xdr:rowOff>1270</xdr:rowOff>
    </xdr:to>
    <xdr:cxnSp macro="">
      <xdr:nvCxnSpPr>
        <xdr:cNvPr id="370" name="直線コネクタ 369"/>
        <xdr:cNvCxnSpPr/>
      </xdr:nvCxnSpPr>
      <xdr:spPr>
        <a:xfrm flipV="1">
          <a:off x="3987800" y="12814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1"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2" name="フローチャート : 判断 371"/>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24130</xdr:rowOff>
    </xdr:to>
    <xdr:cxnSp macro="">
      <xdr:nvCxnSpPr>
        <xdr:cNvPr id="373" name="直線コネクタ 372"/>
        <xdr:cNvCxnSpPr/>
      </xdr:nvCxnSpPr>
      <xdr:spPr>
        <a:xfrm flipV="1">
          <a:off x="3098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4" name="フローチャート : 判断 373"/>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5" name="テキスト ボックス 374"/>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24130</xdr:rowOff>
    </xdr:from>
    <xdr:to>
      <xdr:col>4</xdr:col>
      <xdr:colOff>346075</xdr:colOff>
      <xdr:row>75</xdr:row>
      <xdr:rowOff>69850</xdr:rowOff>
    </xdr:to>
    <xdr:cxnSp macro="">
      <xdr:nvCxnSpPr>
        <xdr:cNvPr id="376" name="直線コネクタ 375"/>
        <xdr:cNvCxnSpPr/>
      </xdr:nvCxnSpPr>
      <xdr:spPr>
        <a:xfrm flipV="1">
          <a:off x="2209800" y="12882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19050</xdr:rowOff>
    </xdr:from>
    <xdr:to>
      <xdr:col>4</xdr:col>
      <xdr:colOff>396875</xdr:colOff>
      <xdr:row>79</xdr:row>
      <xdr:rowOff>120650</xdr:rowOff>
    </xdr:to>
    <xdr:sp macro="" textlink="">
      <xdr:nvSpPr>
        <xdr:cNvPr id="377" name="フローチャート :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78" name="テキスト ボックス 37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92710</xdr:rowOff>
    </xdr:to>
    <xdr:cxnSp macro="">
      <xdr:nvCxnSpPr>
        <xdr:cNvPr id="379" name="直線コネクタ 378"/>
        <xdr:cNvCxnSpPr/>
      </xdr:nvCxnSpPr>
      <xdr:spPr>
        <a:xfrm flipV="1">
          <a:off x="1320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64770</xdr:rowOff>
    </xdr:from>
    <xdr:to>
      <xdr:col>3</xdr:col>
      <xdr:colOff>193675</xdr:colOff>
      <xdr:row>79</xdr:row>
      <xdr:rowOff>166370</xdr:rowOff>
    </xdr:to>
    <xdr:sp macro="" textlink="">
      <xdr:nvSpPr>
        <xdr:cNvPr id="380" name="フローチャート : 判断 379"/>
        <xdr:cNvSpPr/>
      </xdr:nvSpPr>
      <xdr:spPr>
        <a:xfrm>
          <a:off x="2159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381" name="テキスト ボックス 380"/>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82" name="フローチャート : 判断 381"/>
        <xdr:cNvSpPr/>
      </xdr:nvSpPr>
      <xdr:spPr>
        <a:xfrm>
          <a:off x="12700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383" name="テキスト ボックス 382"/>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76200</xdr:rowOff>
    </xdr:from>
    <xdr:to>
      <xdr:col>7</xdr:col>
      <xdr:colOff>66675</xdr:colOff>
      <xdr:row>75</xdr:row>
      <xdr:rowOff>6350</xdr:rowOff>
    </xdr:to>
    <xdr:sp macro="" textlink="">
      <xdr:nvSpPr>
        <xdr:cNvPr id="389" name="円/楕円 388"/>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156227</xdr:rowOff>
    </xdr:from>
    <xdr:ext cx="762000" cy="259045"/>
    <xdr:sp macro="" textlink="">
      <xdr:nvSpPr>
        <xdr:cNvPr id="390"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91" name="円/楕円 390"/>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2" name="テキスト ボックス 391"/>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144780</xdr:rowOff>
    </xdr:from>
    <xdr:to>
      <xdr:col>4</xdr:col>
      <xdr:colOff>396875</xdr:colOff>
      <xdr:row>75</xdr:row>
      <xdr:rowOff>74930</xdr:rowOff>
    </xdr:to>
    <xdr:sp macro="" textlink="">
      <xdr:nvSpPr>
        <xdr:cNvPr id="393" name="円/楕円 392"/>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85107</xdr:rowOff>
    </xdr:from>
    <xdr:ext cx="762000" cy="259045"/>
    <xdr:sp macro="" textlink="">
      <xdr:nvSpPr>
        <xdr:cNvPr id="394" name="テキスト ボックス 393"/>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395" name="円/楕円 394"/>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130827</xdr:rowOff>
    </xdr:from>
    <xdr:ext cx="762000" cy="259045"/>
    <xdr:sp macro="" textlink="">
      <xdr:nvSpPr>
        <xdr:cNvPr id="396" name="テキスト ボックス 395"/>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397" name="円/楕円 396"/>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153687</xdr:rowOff>
    </xdr:from>
    <xdr:ext cx="762000" cy="259045"/>
    <xdr:sp macro="" textlink="">
      <xdr:nvSpPr>
        <xdr:cNvPr id="398" name="テキスト ボックス 397"/>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経常収支比率の割合が最も高い物件費の他、人件費、扶助費、維持補修費、貸付費及び繰出金が前年度と比較して増加しており、比率計算の分母である経常一般財源等の総額が前年度比</a:t>
          </a:r>
          <a:r>
            <a:rPr kumimoji="1" lang="en-US" altLang="ja-JP" sz="1300">
              <a:latin typeface="ＭＳ Ｐゴシック"/>
            </a:rPr>
            <a:t>3.5</a:t>
          </a:r>
          <a:r>
            <a:rPr kumimoji="1" lang="ja-JP" altLang="en-US" sz="1300">
              <a:latin typeface="ＭＳ Ｐゴシック"/>
            </a:rPr>
            <a:t>ポイント増加しつつも、全体として比率は増加しています。</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53522</xdr:rowOff>
    </xdr:from>
    <xdr:to>
      <xdr:col>24</xdr:col>
      <xdr:colOff>31750</xdr:colOff>
      <xdr:row>80</xdr:row>
      <xdr:rowOff>162923</xdr:rowOff>
    </xdr:to>
    <xdr:cxnSp macro="">
      <xdr:nvCxnSpPr>
        <xdr:cNvPr id="428" name="直線コネクタ 427"/>
        <xdr:cNvCxnSpPr/>
      </xdr:nvCxnSpPr>
      <xdr:spPr>
        <a:xfrm flipV="1">
          <a:off x="16510000" y="12912272"/>
          <a:ext cx="0" cy="966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135000</xdr:rowOff>
    </xdr:from>
    <xdr:ext cx="762000" cy="259045"/>
    <xdr:sp macro="" textlink="">
      <xdr:nvSpPr>
        <xdr:cNvPr id="429" name="公債費以外最小値テキスト"/>
        <xdr:cNvSpPr txBox="1"/>
      </xdr:nvSpPr>
      <xdr:spPr>
        <a:xfrm>
          <a:off x="16598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23</xdr:col>
      <xdr:colOff>628650</xdr:colOff>
      <xdr:row>80</xdr:row>
      <xdr:rowOff>162923</xdr:rowOff>
    </xdr:from>
    <xdr:to>
      <xdr:col>24</xdr:col>
      <xdr:colOff>120650</xdr:colOff>
      <xdr:row>80</xdr:row>
      <xdr:rowOff>162923</xdr:rowOff>
    </xdr:to>
    <xdr:cxnSp macro="">
      <xdr:nvCxnSpPr>
        <xdr:cNvPr id="430" name="直線コネクタ 429"/>
        <xdr:cNvCxnSpPr/>
      </xdr:nvCxnSpPr>
      <xdr:spPr>
        <a:xfrm>
          <a:off x="16421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139899</xdr:rowOff>
    </xdr:from>
    <xdr:ext cx="762000" cy="259045"/>
    <xdr:sp macro="" textlink="">
      <xdr:nvSpPr>
        <xdr:cNvPr id="431" name="公債費以外最大値テキスト"/>
        <xdr:cNvSpPr txBox="1"/>
      </xdr:nvSpPr>
      <xdr:spPr>
        <a:xfrm>
          <a:off x="16598900" y="1265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23</xdr:col>
      <xdr:colOff>628650</xdr:colOff>
      <xdr:row>75</xdr:row>
      <xdr:rowOff>53522</xdr:rowOff>
    </xdr:from>
    <xdr:to>
      <xdr:col>24</xdr:col>
      <xdr:colOff>120650</xdr:colOff>
      <xdr:row>75</xdr:row>
      <xdr:rowOff>53522</xdr:rowOff>
    </xdr:to>
    <xdr:cxnSp macro="">
      <xdr:nvCxnSpPr>
        <xdr:cNvPr id="432" name="直線コネクタ 431"/>
        <xdr:cNvCxnSpPr/>
      </xdr:nvCxnSpPr>
      <xdr:spPr>
        <a:xfrm>
          <a:off x="16421100" y="1291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42091</xdr:rowOff>
    </xdr:from>
    <xdr:to>
      <xdr:col>24</xdr:col>
      <xdr:colOff>31750</xdr:colOff>
      <xdr:row>75</xdr:row>
      <xdr:rowOff>53522</xdr:rowOff>
    </xdr:to>
    <xdr:cxnSp macro="">
      <xdr:nvCxnSpPr>
        <xdr:cNvPr id="433" name="直線コネクタ 432"/>
        <xdr:cNvCxnSpPr/>
      </xdr:nvCxnSpPr>
      <xdr:spPr>
        <a:xfrm>
          <a:off x="15671800" y="12729391"/>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61340</xdr:rowOff>
    </xdr:from>
    <xdr:ext cx="762000" cy="259045"/>
    <xdr:sp macro="" textlink="">
      <xdr:nvSpPr>
        <xdr:cNvPr id="434" name="公債費以外平均値テキスト"/>
        <xdr:cNvSpPr txBox="1"/>
      </xdr:nvSpPr>
      <xdr:spPr>
        <a:xfrm>
          <a:off x="16598900" y="13434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89263</xdr:rowOff>
    </xdr:from>
    <xdr:to>
      <xdr:col>24</xdr:col>
      <xdr:colOff>82550</xdr:colOff>
      <xdr:row>79</xdr:row>
      <xdr:rowOff>19413</xdr:rowOff>
    </xdr:to>
    <xdr:sp macro="" textlink="">
      <xdr:nvSpPr>
        <xdr:cNvPr id="435" name="フローチャート : 判断 434"/>
        <xdr:cNvSpPr/>
      </xdr:nvSpPr>
      <xdr:spPr>
        <a:xfrm>
          <a:off x="16459200" y="1346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115570</xdr:rowOff>
    </xdr:from>
    <xdr:to>
      <xdr:col>22</xdr:col>
      <xdr:colOff>565150</xdr:colOff>
      <xdr:row>74</xdr:row>
      <xdr:rowOff>42091</xdr:rowOff>
    </xdr:to>
    <xdr:cxnSp macro="">
      <xdr:nvCxnSpPr>
        <xdr:cNvPr id="436" name="直線コネクタ 435"/>
        <xdr:cNvCxnSpPr/>
      </xdr:nvCxnSpPr>
      <xdr:spPr>
        <a:xfrm>
          <a:off x="14782800" y="126314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130084</xdr:rowOff>
    </xdr:from>
    <xdr:to>
      <xdr:col>22</xdr:col>
      <xdr:colOff>615950</xdr:colOff>
      <xdr:row>78</xdr:row>
      <xdr:rowOff>60234</xdr:rowOff>
    </xdr:to>
    <xdr:sp macro="" textlink="">
      <xdr:nvSpPr>
        <xdr:cNvPr id="437" name="フローチャート : 判断 436"/>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45011</xdr:rowOff>
    </xdr:from>
    <xdr:ext cx="736600" cy="259045"/>
    <xdr:sp macro="" textlink="">
      <xdr:nvSpPr>
        <xdr:cNvPr id="438" name="テキスト ボックス 437"/>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115570</xdr:rowOff>
    </xdr:from>
    <xdr:to>
      <xdr:col>21</xdr:col>
      <xdr:colOff>361950</xdr:colOff>
      <xdr:row>76</xdr:row>
      <xdr:rowOff>117202</xdr:rowOff>
    </xdr:to>
    <xdr:cxnSp macro="">
      <xdr:nvCxnSpPr>
        <xdr:cNvPr id="439" name="直線コネクタ 438"/>
        <xdr:cNvCxnSpPr/>
      </xdr:nvCxnSpPr>
      <xdr:spPr>
        <a:xfrm flipV="1">
          <a:off x="13893800" y="12631420"/>
          <a:ext cx="8890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89263</xdr:rowOff>
    </xdr:from>
    <xdr:to>
      <xdr:col>21</xdr:col>
      <xdr:colOff>412750</xdr:colOff>
      <xdr:row>79</xdr:row>
      <xdr:rowOff>19413</xdr:rowOff>
    </xdr:to>
    <xdr:sp macro="" textlink="">
      <xdr:nvSpPr>
        <xdr:cNvPr id="440" name="フローチャート : 判断 439"/>
        <xdr:cNvSpPr/>
      </xdr:nvSpPr>
      <xdr:spPr>
        <a:xfrm>
          <a:off x="14732000" y="1346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4190</xdr:rowOff>
    </xdr:from>
    <xdr:ext cx="762000" cy="259045"/>
    <xdr:sp macro="" textlink="">
      <xdr:nvSpPr>
        <xdr:cNvPr id="441" name="テキスト ボックス 440"/>
        <xdr:cNvSpPr txBox="1"/>
      </xdr:nvSpPr>
      <xdr:spPr>
        <a:xfrm>
          <a:off x="14401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117202</xdr:rowOff>
    </xdr:from>
    <xdr:to>
      <xdr:col>20</xdr:col>
      <xdr:colOff>158750</xdr:colOff>
      <xdr:row>77</xdr:row>
      <xdr:rowOff>76381</xdr:rowOff>
    </xdr:to>
    <xdr:cxnSp macro="">
      <xdr:nvCxnSpPr>
        <xdr:cNvPr id="442" name="直線コネクタ 441"/>
        <xdr:cNvCxnSpPr/>
      </xdr:nvCxnSpPr>
      <xdr:spPr>
        <a:xfrm flipV="1">
          <a:off x="13004800" y="13147402"/>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41911</xdr:rowOff>
    </xdr:from>
    <xdr:to>
      <xdr:col>20</xdr:col>
      <xdr:colOff>209550</xdr:colOff>
      <xdr:row>79</xdr:row>
      <xdr:rowOff>143511</xdr:rowOff>
    </xdr:to>
    <xdr:sp macro="" textlink="">
      <xdr:nvSpPr>
        <xdr:cNvPr id="443" name="フローチャート : 判断 442"/>
        <xdr:cNvSpPr/>
      </xdr:nvSpPr>
      <xdr:spPr>
        <a:xfrm>
          <a:off x="13843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128288</xdr:rowOff>
    </xdr:from>
    <xdr:ext cx="762000" cy="259045"/>
    <xdr:sp macro="" textlink="">
      <xdr:nvSpPr>
        <xdr:cNvPr id="444" name="テキスト ボックス 443"/>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590550</xdr:colOff>
      <xdr:row>80</xdr:row>
      <xdr:rowOff>27214</xdr:rowOff>
    </xdr:from>
    <xdr:to>
      <xdr:col>19</xdr:col>
      <xdr:colOff>6350</xdr:colOff>
      <xdr:row>80</xdr:row>
      <xdr:rowOff>128814</xdr:rowOff>
    </xdr:to>
    <xdr:sp macro="" textlink="">
      <xdr:nvSpPr>
        <xdr:cNvPr id="445" name="フローチャート : 判断 444"/>
        <xdr:cNvSpPr/>
      </xdr:nvSpPr>
      <xdr:spPr>
        <a:xfrm>
          <a:off x="12954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113591</xdr:rowOff>
    </xdr:from>
    <xdr:ext cx="762000" cy="259045"/>
    <xdr:sp macro="" textlink="">
      <xdr:nvSpPr>
        <xdr:cNvPr id="446" name="テキスト ボックス 445"/>
        <xdr:cNvSpPr txBox="1"/>
      </xdr:nvSpPr>
      <xdr:spPr>
        <a:xfrm>
          <a:off x="12623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2722</xdr:rowOff>
    </xdr:from>
    <xdr:to>
      <xdr:col>24</xdr:col>
      <xdr:colOff>82550</xdr:colOff>
      <xdr:row>75</xdr:row>
      <xdr:rowOff>104322</xdr:rowOff>
    </xdr:to>
    <xdr:sp macro="" textlink="">
      <xdr:nvSpPr>
        <xdr:cNvPr id="452" name="円/楕円 451"/>
        <xdr:cNvSpPr/>
      </xdr:nvSpPr>
      <xdr:spPr>
        <a:xfrm>
          <a:off x="16459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82749</xdr:rowOff>
    </xdr:from>
    <xdr:ext cx="762000" cy="259045"/>
    <xdr:sp macro="" textlink="">
      <xdr:nvSpPr>
        <xdr:cNvPr id="453" name="公債費以外該当値テキスト"/>
        <xdr:cNvSpPr txBox="1"/>
      </xdr:nvSpPr>
      <xdr:spPr>
        <a:xfrm>
          <a:off x="16598900" y="127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162741</xdr:rowOff>
    </xdr:from>
    <xdr:to>
      <xdr:col>22</xdr:col>
      <xdr:colOff>615950</xdr:colOff>
      <xdr:row>74</xdr:row>
      <xdr:rowOff>92891</xdr:rowOff>
    </xdr:to>
    <xdr:sp macro="" textlink="">
      <xdr:nvSpPr>
        <xdr:cNvPr id="454" name="円/楕円 453"/>
        <xdr:cNvSpPr/>
      </xdr:nvSpPr>
      <xdr:spPr>
        <a:xfrm>
          <a:off x="15621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103068</xdr:rowOff>
    </xdr:from>
    <xdr:ext cx="736600" cy="259045"/>
    <xdr:sp macro="" textlink="">
      <xdr:nvSpPr>
        <xdr:cNvPr id="455" name="テキスト ボックス 454"/>
        <xdr:cNvSpPr txBox="1"/>
      </xdr:nvSpPr>
      <xdr:spPr>
        <a:xfrm>
          <a:off x="15290800" y="12447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64770</xdr:rowOff>
    </xdr:from>
    <xdr:to>
      <xdr:col>21</xdr:col>
      <xdr:colOff>412750</xdr:colOff>
      <xdr:row>73</xdr:row>
      <xdr:rowOff>166370</xdr:rowOff>
    </xdr:to>
    <xdr:sp macro="" textlink="">
      <xdr:nvSpPr>
        <xdr:cNvPr id="456" name="円/楕円 455"/>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5097</xdr:rowOff>
    </xdr:from>
    <xdr:ext cx="762000" cy="259045"/>
    <xdr:sp macro="" textlink="">
      <xdr:nvSpPr>
        <xdr:cNvPr id="457" name="テキスト ボックス 456"/>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66402</xdr:rowOff>
    </xdr:from>
    <xdr:to>
      <xdr:col>20</xdr:col>
      <xdr:colOff>209550</xdr:colOff>
      <xdr:row>76</xdr:row>
      <xdr:rowOff>168002</xdr:rowOff>
    </xdr:to>
    <xdr:sp macro="" textlink="">
      <xdr:nvSpPr>
        <xdr:cNvPr id="458" name="円/楕円 457"/>
        <xdr:cNvSpPr/>
      </xdr:nvSpPr>
      <xdr:spPr>
        <a:xfrm>
          <a:off x="13843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6730</xdr:rowOff>
    </xdr:from>
    <xdr:ext cx="762000" cy="259045"/>
    <xdr:sp macro="" textlink="">
      <xdr:nvSpPr>
        <xdr:cNvPr id="459" name="テキスト ボックス 458"/>
        <xdr:cNvSpPr txBox="1"/>
      </xdr:nvSpPr>
      <xdr:spPr>
        <a:xfrm>
          <a:off x="13512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25581</xdr:rowOff>
    </xdr:from>
    <xdr:to>
      <xdr:col>19</xdr:col>
      <xdr:colOff>6350</xdr:colOff>
      <xdr:row>77</xdr:row>
      <xdr:rowOff>127181</xdr:rowOff>
    </xdr:to>
    <xdr:sp macro="" textlink="">
      <xdr:nvSpPr>
        <xdr:cNvPr id="460" name="円/楕円 459"/>
        <xdr:cNvSpPr/>
      </xdr:nvSpPr>
      <xdr:spPr>
        <a:xfrm>
          <a:off x="12954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137358</xdr:rowOff>
    </xdr:from>
    <xdr:ext cx="762000" cy="259045"/>
    <xdr:sp macro="" textlink="">
      <xdr:nvSpPr>
        <xdr:cNvPr id="461" name="テキスト ボックス 460"/>
        <xdr:cNvSpPr txBox="1"/>
      </xdr:nvSpPr>
      <xdr:spPr>
        <a:xfrm>
          <a:off x="12623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東京都港区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161290</xdr:rowOff>
    </xdr:from>
    <xdr:to>
      <xdr:col>4</xdr:col>
      <xdr:colOff>1117600</xdr:colOff>
      <xdr:row>19</xdr:row>
      <xdr:rowOff>89901</xdr:rowOff>
    </xdr:to>
    <xdr:cxnSp macro="">
      <xdr:nvCxnSpPr>
        <xdr:cNvPr id="47" name="直線コネクタ 46"/>
        <xdr:cNvCxnSpPr/>
      </xdr:nvCxnSpPr>
      <xdr:spPr bwMode="auto">
        <a:xfrm flipV="1">
          <a:off x="5651500" y="1923415"/>
          <a:ext cx="0" cy="1471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61978</xdr:rowOff>
    </xdr:from>
    <xdr:ext cx="762000" cy="259045"/>
    <xdr:sp macro="" textlink="">
      <xdr:nvSpPr>
        <xdr:cNvPr id="48" name="人口1人当たり決算額の推移最小値テキスト130"/>
        <xdr:cNvSpPr txBox="1"/>
      </xdr:nvSpPr>
      <xdr:spPr>
        <a:xfrm>
          <a:off x="5740400" y="336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49,783</a:t>
          </a:r>
          <a:endParaRPr kumimoji="1" lang="ja-JP" altLang="en-US" sz="1000" b="1">
            <a:latin typeface="ＭＳ Ｐゴシック"/>
          </a:endParaRPr>
        </a:p>
      </xdr:txBody>
    </xdr:sp>
    <xdr:clientData/>
  </xdr:oneCellAnchor>
  <xdr:twoCellAnchor>
    <xdr:from>
      <xdr:col>4</xdr:col>
      <xdr:colOff>1028700</xdr:colOff>
      <xdr:row>19</xdr:row>
      <xdr:rowOff>89901</xdr:rowOff>
    </xdr:from>
    <xdr:to>
      <xdr:col>5</xdr:col>
      <xdr:colOff>73025</xdr:colOff>
      <xdr:row>19</xdr:row>
      <xdr:rowOff>89901</xdr:rowOff>
    </xdr:to>
    <xdr:cxnSp macro="">
      <xdr:nvCxnSpPr>
        <xdr:cNvPr id="49" name="直線コネクタ 48"/>
        <xdr:cNvCxnSpPr/>
      </xdr:nvCxnSpPr>
      <xdr:spPr bwMode="auto">
        <a:xfrm>
          <a:off x="5562600" y="339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76217</xdr:rowOff>
    </xdr:from>
    <xdr:ext cx="762000" cy="259045"/>
    <xdr:sp macro="" textlink="">
      <xdr:nvSpPr>
        <xdr:cNvPr id="50" name="人口1人当たり決算額の推移最大値テキスト130"/>
        <xdr:cNvSpPr txBox="1"/>
      </xdr:nvSpPr>
      <xdr:spPr>
        <a:xfrm>
          <a:off x="5740400" y="1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184,975</a:t>
          </a:r>
          <a:endParaRPr kumimoji="1" lang="ja-JP" altLang="en-US" sz="1000" b="1">
            <a:latin typeface="ＭＳ Ｐゴシック"/>
          </a:endParaRPr>
        </a:p>
      </xdr:txBody>
    </xdr:sp>
    <xdr:clientData/>
  </xdr:oneCellAnchor>
  <xdr:twoCellAnchor>
    <xdr:from>
      <xdr:col>4</xdr:col>
      <xdr:colOff>1028700</xdr:colOff>
      <xdr:row>10</xdr:row>
      <xdr:rowOff>161290</xdr:rowOff>
    </xdr:from>
    <xdr:to>
      <xdr:col>5</xdr:col>
      <xdr:colOff>73025</xdr:colOff>
      <xdr:row>10</xdr:row>
      <xdr:rowOff>161290</xdr:rowOff>
    </xdr:to>
    <xdr:cxnSp macro="">
      <xdr:nvCxnSpPr>
        <xdr:cNvPr id="51" name="直線コネクタ 50"/>
        <xdr:cNvCxnSpPr/>
      </xdr:nvCxnSpPr>
      <xdr:spPr bwMode="auto">
        <a:xfrm>
          <a:off x="5562600" y="1923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124975</xdr:rowOff>
    </xdr:from>
    <xdr:to>
      <xdr:col>4</xdr:col>
      <xdr:colOff>1117600</xdr:colOff>
      <xdr:row>17</xdr:row>
      <xdr:rowOff>130440</xdr:rowOff>
    </xdr:to>
    <xdr:cxnSp macro="">
      <xdr:nvCxnSpPr>
        <xdr:cNvPr id="52" name="直線コネクタ 51"/>
        <xdr:cNvCxnSpPr/>
      </xdr:nvCxnSpPr>
      <xdr:spPr bwMode="auto">
        <a:xfrm>
          <a:off x="5003800" y="3087250"/>
          <a:ext cx="647700" cy="5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20889</xdr:rowOff>
    </xdr:from>
    <xdr:ext cx="762000" cy="259045"/>
    <xdr:sp macro="" textlink="">
      <xdr:nvSpPr>
        <xdr:cNvPr id="53" name="人口1人当たり決算額の推移平均値テキスト130"/>
        <xdr:cNvSpPr txBox="1"/>
      </xdr:nvSpPr>
      <xdr:spPr>
        <a:xfrm>
          <a:off x="5740400" y="3154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64,641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48812</xdr:rowOff>
    </xdr:from>
    <xdr:to>
      <xdr:col>5</xdr:col>
      <xdr:colOff>34925</xdr:colOff>
      <xdr:row>18</xdr:row>
      <xdr:rowOff>150412</xdr:rowOff>
    </xdr:to>
    <xdr:sp macro="" textlink="">
      <xdr:nvSpPr>
        <xdr:cNvPr id="54" name="フローチャート : 判断 53"/>
        <xdr:cNvSpPr/>
      </xdr:nvSpPr>
      <xdr:spPr bwMode="auto">
        <a:xfrm>
          <a:off x="56007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112674</xdr:rowOff>
    </xdr:from>
    <xdr:to>
      <xdr:col>4</xdr:col>
      <xdr:colOff>469900</xdr:colOff>
      <xdr:row>17</xdr:row>
      <xdr:rowOff>124975</xdr:rowOff>
    </xdr:to>
    <xdr:cxnSp macro="">
      <xdr:nvCxnSpPr>
        <xdr:cNvPr id="55" name="直線コネクタ 54"/>
        <xdr:cNvCxnSpPr/>
      </xdr:nvCxnSpPr>
      <xdr:spPr bwMode="auto">
        <a:xfrm>
          <a:off x="4305300" y="3074949"/>
          <a:ext cx="698500" cy="1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48594</xdr:rowOff>
    </xdr:from>
    <xdr:to>
      <xdr:col>4</xdr:col>
      <xdr:colOff>520700</xdr:colOff>
      <xdr:row>18</xdr:row>
      <xdr:rowOff>150194</xdr:rowOff>
    </xdr:to>
    <xdr:sp macro="" textlink="">
      <xdr:nvSpPr>
        <xdr:cNvPr id="56" name="フローチャート : 判断 55"/>
        <xdr:cNvSpPr/>
      </xdr:nvSpPr>
      <xdr:spPr bwMode="auto">
        <a:xfrm>
          <a:off x="4953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134971</xdr:rowOff>
    </xdr:from>
    <xdr:ext cx="736600" cy="259045"/>
    <xdr:sp macro="" textlink="">
      <xdr:nvSpPr>
        <xdr:cNvPr id="57" name="テキスト ボックス 56"/>
        <xdr:cNvSpPr txBox="1"/>
      </xdr:nvSpPr>
      <xdr:spPr>
        <a:xfrm>
          <a:off x="4622800" y="326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98523</xdr:rowOff>
    </xdr:from>
    <xdr:to>
      <xdr:col>3</xdr:col>
      <xdr:colOff>904875</xdr:colOff>
      <xdr:row>17</xdr:row>
      <xdr:rowOff>112674</xdr:rowOff>
    </xdr:to>
    <xdr:cxnSp macro="">
      <xdr:nvCxnSpPr>
        <xdr:cNvPr id="58" name="直線コネクタ 57"/>
        <xdr:cNvCxnSpPr/>
      </xdr:nvCxnSpPr>
      <xdr:spPr bwMode="auto">
        <a:xfrm>
          <a:off x="3606800" y="3060798"/>
          <a:ext cx="698500" cy="1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42748</xdr:rowOff>
    </xdr:from>
    <xdr:to>
      <xdr:col>3</xdr:col>
      <xdr:colOff>955675</xdr:colOff>
      <xdr:row>18</xdr:row>
      <xdr:rowOff>144348</xdr:rowOff>
    </xdr:to>
    <xdr:sp macro="" textlink="">
      <xdr:nvSpPr>
        <xdr:cNvPr id="59" name="フローチャート : 判断 58"/>
        <xdr:cNvSpPr/>
      </xdr:nvSpPr>
      <xdr:spPr bwMode="auto">
        <a:xfrm>
          <a:off x="4254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129125</xdr:rowOff>
    </xdr:from>
    <xdr:ext cx="762000" cy="259045"/>
    <xdr:sp macro="" textlink="">
      <xdr:nvSpPr>
        <xdr:cNvPr id="60" name="テキスト ボックス 59"/>
        <xdr:cNvSpPr txBox="1"/>
      </xdr:nvSpPr>
      <xdr:spPr>
        <a:xfrm>
          <a:off x="3924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66192</xdr:rowOff>
    </xdr:from>
    <xdr:to>
      <xdr:col>3</xdr:col>
      <xdr:colOff>206375</xdr:colOff>
      <xdr:row>17</xdr:row>
      <xdr:rowOff>98523</xdr:rowOff>
    </xdr:to>
    <xdr:cxnSp macro="">
      <xdr:nvCxnSpPr>
        <xdr:cNvPr id="61" name="直線コネクタ 60"/>
        <xdr:cNvCxnSpPr/>
      </xdr:nvCxnSpPr>
      <xdr:spPr bwMode="auto">
        <a:xfrm>
          <a:off x="2908300" y="3028467"/>
          <a:ext cx="698500" cy="3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38035</xdr:rowOff>
    </xdr:from>
    <xdr:to>
      <xdr:col>3</xdr:col>
      <xdr:colOff>257175</xdr:colOff>
      <xdr:row>18</xdr:row>
      <xdr:rowOff>139635</xdr:rowOff>
    </xdr:to>
    <xdr:sp macro="" textlink="">
      <xdr:nvSpPr>
        <xdr:cNvPr id="62" name="フローチャート : 判断 61"/>
        <xdr:cNvSpPr/>
      </xdr:nvSpPr>
      <xdr:spPr bwMode="auto">
        <a:xfrm>
          <a:off x="35560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124412</xdr:rowOff>
    </xdr:from>
    <xdr:ext cx="762000" cy="259045"/>
    <xdr:sp macro="" textlink="">
      <xdr:nvSpPr>
        <xdr:cNvPr id="63" name="テキスト ボックス 62"/>
        <xdr:cNvSpPr txBox="1"/>
      </xdr:nvSpPr>
      <xdr:spPr>
        <a:xfrm>
          <a:off x="32258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19888</xdr:rowOff>
    </xdr:from>
    <xdr:to>
      <xdr:col>2</xdr:col>
      <xdr:colOff>692150</xdr:colOff>
      <xdr:row>18</xdr:row>
      <xdr:rowOff>121488</xdr:rowOff>
    </xdr:to>
    <xdr:sp macro="" textlink="">
      <xdr:nvSpPr>
        <xdr:cNvPr id="64" name="フローチャート : 判断 63"/>
        <xdr:cNvSpPr/>
      </xdr:nvSpPr>
      <xdr:spPr bwMode="auto">
        <a:xfrm>
          <a:off x="28575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106265</xdr:rowOff>
    </xdr:from>
    <xdr:ext cx="762000" cy="259045"/>
    <xdr:sp macro="" textlink="">
      <xdr:nvSpPr>
        <xdr:cNvPr id="65" name="テキスト ボックス 64"/>
        <xdr:cNvSpPr txBox="1"/>
      </xdr:nvSpPr>
      <xdr:spPr>
        <a:xfrm>
          <a:off x="25273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79640</xdr:rowOff>
    </xdr:from>
    <xdr:to>
      <xdr:col>5</xdr:col>
      <xdr:colOff>34925</xdr:colOff>
      <xdr:row>18</xdr:row>
      <xdr:rowOff>9790</xdr:rowOff>
    </xdr:to>
    <xdr:sp macro="" textlink="">
      <xdr:nvSpPr>
        <xdr:cNvPr id="71" name="円/楕円 70"/>
        <xdr:cNvSpPr/>
      </xdr:nvSpPr>
      <xdr:spPr bwMode="auto">
        <a:xfrm>
          <a:off x="5600700" y="304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96167</xdr:rowOff>
    </xdr:from>
    <xdr:ext cx="762000" cy="259045"/>
    <xdr:sp macro="" textlink="">
      <xdr:nvSpPr>
        <xdr:cNvPr id="72" name="人口1人当たり決算額の推移該当値テキスト130"/>
        <xdr:cNvSpPr txBox="1"/>
      </xdr:nvSpPr>
      <xdr:spPr>
        <a:xfrm>
          <a:off x="5740400" y="288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77,559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74175</xdr:rowOff>
    </xdr:from>
    <xdr:to>
      <xdr:col>4</xdr:col>
      <xdr:colOff>520700</xdr:colOff>
      <xdr:row>18</xdr:row>
      <xdr:rowOff>4325</xdr:rowOff>
    </xdr:to>
    <xdr:sp macro="" textlink="">
      <xdr:nvSpPr>
        <xdr:cNvPr id="73" name="円/楕円 72"/>
        <xdr:cNvSpPr/>
      </xdr:nvSpPr>
      <xdr:spPr bwMode="auto">
        <a:xfrm>
          <a:off x="4953000" y="303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14502</xdr:rowOff>
    </xdr:from>
    <xdr:ext cx="736600" cy="259045"/>
    <xdr:sp macro="" textlink="">
      <xdr:nvSpPr>
        <xdr:cNvPr id="74" name="テキスト ボックス 73"/>
        <xdr:cNvSpPr txBox="1"/>
      </xdr:nvSpPr>
      <xdr:spPr>
        <a:xfrm>
          <a:off x="4622800" y="280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61874</xdr:rowOff>
    </xdr:from>
    <xdr:to>
      <xdr:col>3</xdr:col>
      <xdr:colOff>955675</xdr:colOff>
      <xdr:row>17</xdr:row>
      <xdr:rowOff>163474</xdr:rowOff>
    </xdr:to>
    <xdr:sp macro="" textlink="">
      <xdr:nvSpPr>
        <xdr:cNvPr id="75" name="円/楕円 74"/>
        <xdr:cNvSpPr/>
      </xdr:nvSpPr>
      <xdr:spPr bwMode="auto">
        <a:xfrm>
          <a:off x="4254500" y="302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2201</xdr:rowOff>
    </xdr:from>
    <xdr:ext cx="762000" cy="259045"/>
    <xdr:sp macro="" textlink="">
      <xdr:nvSpPr>
        <xdr:cNvPr id="76" name="テキスト ボックス 75"/>
        <xdr:cNvSpPr txBox="1"/>
      </xdr:nvSpPr>
      <xdr:spPr>
        <a:xfrm>
          <a:off x="3924300" y="279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47723</xdr:rowOff>
    </xdr:from>
    <xdr:to>
      <xdr:col>3</xdr:col>
      <xdr:colOff>257175</xdr:colOff>
      <xdr:row>17</xdr:row>
      <xdr:rowOff>149323</xdr:rowOff>
    </xdr:to>
    <xdr:sp macro="" textlink="">
      <xdr:nvSpPr>
        <xdr:cNvPr id="77" name="円/楕円 76"/>
        <xdr:cNvSpPr/>
      </xdr:nvSpPr>
      <xdr:spPr bwMode="auto">
        <a:xfrm>
          <a:off x="3556000" y="300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159500</xdr:rowOff>
    </xdr:from>
    <xdr:ext cx="762000" cy="259045"/>
    <xdr:sp macro="" textlink="">
      <xdr:nvSpPr>
        <xdr:cNvPr id="78" name="テキスト ボックス 77"/>
        <xdr:cNvSpPr txBox="1"/>
      </xdr:nvSpPr>
      <xdr:spPr>
        <a:xfrm>
          <a:off x="3225800" y="277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15392</xdr:rowOff>
    </xdr:from>
    <xdr:to>
      <xdr:col>2</xdr:col>
      <xdr:colOff>692150</xdr:colOff>
      <xdr:row>17</xdr:row>
      <xdr:rowOff>116992</xdr:rowOff>
    </xdr:to>
    <xdr:sp macro="" textlink="">
      <xdr:nvSpPr>
        <xdr:cNvPr id="79" name="円/楕円 78"/>
        <xdr:cNvSpPr/>
      </xdr:nvSpPr>
      <xdr:spPr bwMode="auto">
        <a:xfrm>
          <a:off x="2857500" y="2977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127169</xdr:rowOff>
    </xdr:from>
    <xdr:ext cx="762000" cy="259045"/>
    <xdr:sp macro="" textlink="">
      <xdr:nvSpPr>
        <xdr:cNvPr id="80" name="テキスト ボックス 79"/>
        <xdr:cNvSpPr txBox="1"/>
      </xdr:nvSpPr>
      <xdr:spPr>
        <a:xfrm>
          <a:off x="2527300" y="27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188853</xdr:rowOff>
    </xdr:from>
    <xdr:to>
      <xdr:col>4</xdr:col>
      <xdr:colOff>1117600</xdr:colOff>
      <xdr:row>37</xdr:row>
      <xdr:rowOff>273762</xdr:rowOff>
    </xdr:to>
    <xdr:cxnSp macro="">
      <xdr:nvCxnSpPr>
        <xdr:cNvPr id="111" name="直線コネクタ 110"/>
        <xdr:cNvCxnSpPr/>
      </xdr:nvCxnSpPr>
      <xdr:spPr bwMode="auto">
        <a:xfrm flipV="1">
          <a:off x="5651500" y="6113403"/>
          <a:ext cx="0" cy="12850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245839</xdr:rowOff>
    </xdr:from>
    <xdr:ext cx="762000" cy="259045"/>
    <xdr:sp macro="" textlink="">
      <xdr:nvSpPr>
        <xdr:cNvPr id="112" name="人口1人当たり決算額の推移最小値テキスト445"/>
        <xdr:cNvSpPr txBox="1"/>
      </xdr:nvSpPr>
      <xdr:spPr>
        <a:xfrm>
          <a:off x="5740400" y="73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3,253</a:t>
          </a:r>
          <a:endParaRPr kumimoji="1" lang="ja-JP" altLang="en-US" sz="1000" b="1">
            <a:latin typeface="ＭＳ Ｐゴシック"/>
          </a:endParaRPr>
        </a:p>
      </xdr:txBody>
    </xdr:sp>
    <xdr:clientData/>
  </xdr:oneCellAnchor>
  <xdr:twoCellAnchor>
    <xdr:from>
      <xdr:col>4</xdr:col>
      <xdr:colOff>1028700</xdr:colOff>
      <xdr:row>37</xdr:row>
      <xdr:rowOff>273762</xdr:rowOff>
    </xdr:from>
    <xdr:to>
      <xdr:col>5</xdr:col>
      <xdr:colOff>73025</xdr:colOff>
      <xdr:row>37</xdr:row>
      <xdr:rowOff>273762</xdr:rowOff>
    </xdr:to>
    <xdr:cxnSp macro="">
      <xdr:nvCxnSpPr>
        <xdr:cNvPr id="113" name="直線コネクタ 112"/>
        <xdr:cNvCxnSpPr/>
      </xdr:nvCxnSpPr>
      <xdr:spPr bwMode="auto">
        <a:xfrm>
          <a:off x="5562600" y="7398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103780</xdr:rowOff>
    </xdr:from>
    <xdr:ext cx="762000" cy="259045"/>
    <xdr:sp macro="" textlink="">
      <xdr:nvSpPr>
        <xdr:cNvPr id="114" name="人口1人当たり決算額の推移最大値テキスト445"/>
        <xdr:cNvSpPr txBox="1"/>
      </xdr:nvSpPr>
      <xdr:spPr>
        <a:xfrm>
          <a:off x="5740400" y="58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22,928</a:t>
          </a:r>
          <a:endParaRPr kumimoji="1" lang="ja-JP" altLang="en-US" sz="1000" b="1">
            <a:latin typeface="ＭＳ Ｐゴシック"/>
          </a:endParaRPr>
        </a:p>
      </xdr:txBody>
    </xdr:sp>
    <xdr:clientData/>
  </xdr:oneCellAnchor>
  <xdr:twoCellAnchor>
    <xdr:from>
      <xdr:col>4</xdr:col>
      <xdr:colOff>1028700</xdr:colOff>
      <xdr:row>33</xdr:row>
      <xdr:rowOff>188853</xdr:rowOff>
    </xdr:from>
    <xdr:to>
      <xdr:col>5</xdr:col>
      <xdr:colOff>73025</xdr:colOff>
      <xdr:row>33</xdr:row>
      <xdr:rowOff>188853</xdr:rowOff>
    </xdr:to>
    <xdr:cxnSp macro="">
      <xdr:nvCxnSpPr>
        <xdr:cNvPr id="115" name="直線コネクタ 114"/>
        <xdr:cNvCxnSpPr/>
      </xdr:nvCxnSpPr>
      <xdr:spPr bwMode="auto">
        <a:xfrm>
          <a:off x="5562600" y="6113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46141</xdr:rowOff>
    </xdr:from>
    <xdr:to>
      <xdr:col>4</xdr:col>
      <xdr:colOff>1117600</xdr:colOff>
      <xdr:row>37</xdr:row>
      <xdr:rowOff>53456</xdr:rowOff>
    </xdr:to>
    <xdr:cxnSp macro="">
      <xdr:nvCxnSpPr>
        <xdr:cNvPr id="116" name="直線コネクタ 115"/>
        <xdr:cNvCxnSpPr/>
      </xdr:nvCxnSpPr>
      <xdr:spPr bwMode="auto">
        <a:xfrm>
          <a:off x="5003800" y="6999391"/>
          <a:ext cx="647700" cy="178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119441</xdr:rowOff>
    </xdr:from>
    <xdr:ext cx="762000" cy="259045"/>
    <xdr:sp macro="" textlink="">
      <xdr:nvSpPr>
        <xdr:cNvPr id="117" name="人口1人当たり決算額の推移平均値テキスト445"/>
        <xdr:cNvSpPr txBox="1"/>
      </xdr:nvSpPr>
      <xdr:spPr>
        <a:xfrm>
          <a:off x="5740400" y="672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274364</xdr:rowOff>
    </xdr:from>
    <xdr:to>
      <xdr:col>5</xdr:col>
      <xdr:colOff>34925</xdr:colOff>
      <xdr:row>36</xdr:row>
      <xdr:rowOff>33064</xdr:rowOff>
    </xdr:to>
    <xdr:sp macro="" textlink="">
      <xdr:nvSpPr>
        <xdr:cNvPr id="118" name="フローチャート : 判断 117"/>
        <xdr:cNvSpPr/>
      </xdr:nvSpPr>
      <xdr:spPr bwMode="auto">
        <a:xfrm>
          <a:off x="5600700" y="688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299234</xdr:rowOff>
    </xdr:from>
    <xdr:to>
      <xdr:col>4</xdr:col>
      <xdr:colOff>469900</xdr:colOff>
      <xdr:row>36</xdr:row>
      <xdr:rowOff>46141</xdr:rowOff>
    </xdr:to>
    <xdr:cxnSp macro="">
      <xdr:nvCxnSpPr>
        <xdr:cNvPr id="119" name="直線コネクタ 118"/>
        <xdr:cNvCxnSpPr/>
      </xdr:nvCxnSpPr>
      <xdr:spPr bwMode="auto">
        <a:xfrm>
          <a:off x="4305300" y="6909584"/>
          <a:ext cx="698500" cy="8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194092</xdr:rowOff>
    </xdr:from>
    <xdr:to>
      <xdr:col>4</xdr:col>
      <xdr:colOff>520700</xdr:colOff>
      <xdr:row>35</xdr:row>
      <xdr:rowOff>295692</xdr:rowOff>
    </xdr:to>
    <xdr:sp macro="" textlink="">
      <xdr:nvSpPr>
        <xdr:cNvPr id="120" name="フローチャート : 判断 119"/>
        <xdr:cNvSpPr/>
      </xdr:nvSpPr>
      <xdr:spPr bwMode="auto">
        <a:xfrm>
          <a:off x="49530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305869</xdr:rowOff>
    </xdr:from>
    <xdr:ext cx="736600" cy="259045"/>
    <xdr:sp macro="" textlink="">
      <xdr:nvSpPr>
        <xdr:cNvPr id="121" name="テキスト ボックス 120"/>
        <xdr:cNvSpPr txBox="1"/>
      </xdr:nvSpPr>
      <xdr:spPr>
        <a:xfrm>
          <a:off x="4622800" y="6573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205508</xdr:rowOff>
    </xdr:from>
    <xdr:to>
      <xdr:col>3</xdr:col>
      <xdr:colOff>904875</xdr:colOff>
      <xdr:row>35</xdr:row>
      <xdr:rowOff>299234</xdr:rowOff>
    </xdr:to>
    <xdr:cxnSp macro="">
      <xdr:nvCxnSpPr>
        <xdr:cNvPr id="122" name="直線コネクタ 121"/>
        <xdr:cNvCxnSpPr/>
      </xdr:nvCxnSpPr>
      <xdr:spPr bwMode="auto">
        <a:xfrm>
          <a:off x="3606800" y="6815858"/>
          <a:ext cx="698500" cy="93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93639</xdr:rowOff>
    </xdr:from>
    <xdr:to>
      <xdr:col>3</xdr:col>
      <xdr:colOff>955675</xdr:colOff>
      <xdr:row>35</xdr:row>
      <xdr:rowOff>195239</xdr:rowOff>
    </xdr:to>
    <xdr:sp macro="" textlink="">
      <xdr:nvSpPr>
        <xdr:cNvPr id="123" name="フローチャート : 判断 122"/>
        <xdr:cNvSpPr/>
      </xdr:nvSpPr>
      <xdr:spPr bwMode="auto">
        <a:xfrm>
          <a:off x="42545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205416</xdr:rowOff>
    </xdr:from>
    <xdr:ext cx="762000" cy="259045"/>
    <xdr:sp macro="" textlink="">
      <xdr:nvSpPr>
        <xdr:cNvPr id="124" name="テキスト ボックス 123"/>
        <xdr:cNvSpPr txBox="1"/>
      </xdr:nvSpPr>
      <xdr:spPr>
        <a:xfrm>
          <a:off x="3924300" y="647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121906</xdr:rowOff>
    </xdr:from>
    <xdr:to>
      <xdr:col>3</xdr:col>
      <xdr:colOff>206375</xdr:colOff>
      <xdr:row>35</xdr:row>
      <xdr:rowOff>205508</xdr:rowOff>
    </xdr:to>
    <xdr:cxnSp macro="">
      <xdr:nvCxnSpPr>
        <xdr:cNvPr id="125" name="直線コネクタ 124"/>
        <xdr:cNvCxnSpPr/>
      </xdr:nvCxnSpPr>
      <xdr:spPr bwMode="auto">
        <a:xfrm>
          <a:off x="2908300" y="6732256"/>
          <a:ext cx="698500" cy="8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49813</xdr:rowOff>
    </xdr:from>
    <xdr:to>
      <xdr:col>3</xdr:col>
      <xdr:colOff>257175</xdr:colOff>
      <xdr:row>35</xdr:row>
      <xdr:rowOff>151413</xdr:rowOff>
    </xdr:to>
    <xdr:sp macro="" textlink="">
      <xdr:nvSpPr>
        <xdr:cNvPr id="126" name="フローチャート : 判断 125"/>
        <xdr:cNvSpPr/>
      </xdr:nvSpPr>
      <xdr:spPr bwMode="auto">
        <a:xfrm>
          <a:off x="35560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161590</xdr:rowOff>
    </xdr:from>
    <xdr:ext cx="762000" cy="259045"/>
    <xdr:sp macro="" textlink="">
      <xdr:nvSpPr>
        <xdr:cNvPr id="127" name="テキスト ボックス 126"/>
        <xdr:cNvSpPr txBox="1"/>
      </xdr:nvSpPr>
      <xdr:spPr>
        <a:xfrm>
          <a:off x="3225800" y="64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342747</xdr:rowOff>
    </xdr:from>
    <xdr:to>
      <xdr:col>2</xdr:col>
      <xdr:colOff>692150</xdr:colOff>
      <xdr:row>35</xdr:row>
      <xdr:rowOff>101447</xdr:rowOff>
    </xdr:to>
    <xdr:sp macro="" textlink="">
      <xdr:nvSpPr>
        <xdr:cNvPr id="128" name="フローチャート : 判断 127"/>
        <xdr:cNvSpPr/>
      </xdr:nvSpPr>
      <xdr:spPr bwMode="auto">
        <a:xfrm>
          <a:off x="28575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111625</xdr:rowOff>
    </xdr:from>
    <xdr:ext cx="762000" cy="259045"/>
    <xdr:sp macro="" textlink="">
      <xdr:nvSpPr>
        <xdr:cNvPr id="129" name="テキスト ボックス 128"/>
        <xdr:cNvSpPr txBox="1"/>
      </xdr:nvSpPr>
      <xdr:spPr>
        <a:xfrm>
          <a:off x="2527300" y="637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2656</xdr:rowOff>
    </xdr:from>
    <xdr:to>
      <xdr:col>5</xdr:col>
      <xdr:colOff>34925</xdr:colOff>
      <xdr:row>37</xdr:row>
      <xdr:rowOff>104256</xdr:rowOff>
    </xdr:to>
    <xdr:sp macro="" textlink="">
      <xdr:nvSpPr>
        <xdr:cNvPr id="135" name="円/楕円 134"/>
        <xdr:cNvSpPr/>
      </xdr:nvSpPr>
      <xdr:spPr bwMode="auto">
        <a:xfrm>
          <a:off x="5600700" y="712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146183</xdr:rowOff>
    </xdr:from>
    <xdr:ext cx="762000" cy="259045"/>
    <xdr:sp macro="" textlink="">
      <xdr:nvSpPr>
        <xdr:cNvPr id="136" name="人口1人当たり決算額の推移該当値テキスト445"/>
        <xdr:cNvSpPr txBox="1"/>
      </xdr:nvSpPr>
      <xdr:spPr>
        <a:xfrm>
          <a:off x="5740400" y="70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338241</xdr:rowOff>
    </xdr:from>
    <xdr:to>
      <xdr:col>4</xdr:col>
      <xdr:colOff>520700</xdr:colOff>
      <xdr:row>36</xdr:row>
      <xdr:rowOff>96941</xdr:rowOff>
    </xdr:to>
    <xdr:sp macro="" textlink="">
      <xdr:nvSpPr>
        <xdr:cNvPr id="137" name="円/楕円 136"/>
        <xdr:cNvSpPr/>
      </xdr:nvSpPr>
      <xdr:spPr bwMode="auto">
        <a:xfrm>
          <a:off x="4953000" y="6948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81718</xdr:rowOff>
    </xdr:from>
    <xdr:ext cx="736600" cy="259045"/>
    <xdr:sp macro="" textlink="">
      <xdr:nvSpPr>
        <xdr:cNvPr id="138" name="テキスト ボックス 137"/>
        <xdr:cNvSpPr txBox="1"/>
      </xdr:nvSpPr>
      <xdr:spPr>
        <a:xfrm>
          <a:off x="4622800" y="7034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248434</xdr:rowOff>
    </xdr:from>
    <xdr:to>
      <xdr:col>3</xdr:col>
      <xdr:colOff>955675</xdr:colOff>
      <xdr:row>36</xdr:row>
      <xdr:rowOff>7134</xdr:rowOff>
    </xdr:to>
    <xdr:sp macro="" textlink="">
      <xdr:nvSpPr>
        <xdr:cNvPr id="139" name="円/楕円 138"/>
        <xdr:cNvSpPr/>
      </xdr:nvSpPr>
      <xdr:spPr bwMode="auto">
        <a:xfrm>
          <a:off x="4254500" y="685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334811</xdr:rowOff>
    </xdr:from>
    <xdr:ext cx="762000" cy="259045"/>
    <xdr:sp macro="" textlink="">
      <xdr:nvSpPr>
        <xdr:cNvPr id="140" name="テキスト ボックス 139"/>
        <xdr:cNvSpPr txBox="1"/>
      </xdr:nvSpPr>
      <xdr:spPr>
        <a:xfrm>
          <a:off x="3924300" y="694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154708</xdr:rowOff>
    </xdr:from>
    <xdr:to>
      <xdr:col>3</xdr:col>
      <xdr:colOff>257175</xdr:colOff>
      <xdr:row>35</xdr:row>
      <xdr:rowOff>256308</xdr:rowOff>
    </xdr:to>
    <xdr:sp macro="" textlink="">
      <xdr:nvSpPr>
        <xdr:cNvPr id="141" name="円/楕円 140"/>
        <xdr:cNvSpPr/>
      </xdr:nvSpPr>
      <xdr:spPr bwMode="auto">
        <a:xfrm>
          <a:off x="3556000" y="676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241085</xdr:rowOff>
    </xdr:from>
    <xdr:ext cx="762000" cy="259045"/>
    <xdr:sp macro="" textlink="">
      <xdr:nvSpPr>
        <xdr:cNvPr id="142" name="テキスト ボックス 141"/>
        <xdr:cNvSpPr txBox="1"/>
      </xdr:nvSpPr>
      <xdr:spPr>
        <a:xfrm>
          <a:off x="3225800" y="685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71106</xdr:rowOff>
    </xdr:from>
    <xdr:to>
      <xdr:col>2</xdr:col>
      <xdr:colOff>692150</xdr:colOff>
      <xdr:row>35</xdr:row>
      <xdr:rowOff>172706</xdr:rowOff>
    </xdr:to>
    <xdr:sp macro="" textlink="">
      <xdr:nvSpPr>
        <xdr:cNvPr id="143" name="円/楕円 142"/>
        <xdr:cNvSpPr/>
      </xdr:nvSpPr>
      <xdr:spPr bwMode="auto">
        <a:xfrm>
          <a:off x="2857500" y="668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157483</xdr:rowOff>
    </xdr:from>
    <xdr:ext cx="762000" cy="259045"/>
    <xdr:sp macro="" textlink="">
      <xdr:nvSpPr>
        <xdr:cNvPr id="144" name="テキスト ボックス 143"/>
        <xdr:cNvSpPr txBox="1"/>
      </xdr:nvSpPr>
      <xdr:spPr>
        <a:xfrm>
          <a:off x="2527300" y="67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249,242
230,250
20.37
135,352,780
128,423,868
6,921,886
89,051,367
1,813,679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133484</xdr:rowOff>
    </xdr:from>
    <xdr:to>
      <xdr:col>6</xdr:col>
      <xdr:colOff>510540</xdr:colOff>
      <xdr:row>38</xdr:row>
      <xdr:rowOff>76160</xdr:rowOff>
    </xdr:to>
    <xdr:cxnSp macro="">
      <xdr:nvCxnSpPr>
        <xdr:cNvPr id="58" name="直線コネクタ 57"/>
        <xdr:cNvCxnSpPr/>
      </xdr:nvCxnSpPr>
      <xdr:spPr>
        <a:xfrm flipV="1">
          <a:off x="4633595" y="5105534"/>
          <a:ext cx="1270" cy="1485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79987</xdr:rowOff>
    </xdr:from>
    <xdr:ext cx="534377" cy="259045"/>
    <xdr:sp macro="" textlink="">
      <xdr:nvSpPr>
        <xdr:cNvPr id="59" name="人件費最小値テキスト"/>
        <xdr:cNvSpPr txBox="1"/>
      </xdr:nvSpPr>
      <xdr:spPr>
        <a:xfrm>
          <a:off x="4686300" y="65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47,837</a:t>
          </a:r>
          <a:endParaRPr kumimoji="1" lang="ja-JP" altLang="en-US" sz="1000" b="1">
            <a:latin typeface="ＭＳ Ｐゴシック"/>
          </a:endParaRPr>
        </a:p>
      </xdr:txBody>
    </xdr:sp>
    <xdr:clientData/>
  </xdr:oneCellAnchor>
  <xdr:twoCellAnchor>
    <xdr:from>
      <xdr:col>6</xdr:col>
      <xdr:colOff>422275</xdr:colOff>
      <xdr:row>38</xdr:row>
      <xdr:rowOff>76160</xdr:rowOff>
    </xdr:from>
    <xdr:to>
      <xdr:col>6</xdr:col>
      <xdr:colOff>600075</xdr:colOff>
      <xdr:row>38</xdr:row>
      <xdr:rowOff>76160</xdr:rowOff>
    </xdr:to>
    <xdr:cxnSp macro="">
      <xdr:nvCxnSpPr>
        <xdr:cNvPr id="60" name="直線コネクタ 59"/>
        <xdr:cNvCxnSpPr/>
      </xdr:nvCxnSpPr>
      <xdr:spPr>
        <a:xfrm>
          <a:off x="4546600" y="65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80161</xdr:rowOff>
    </xdr:from>
    <xdr:ext cx="599010" cy="259045"/>
    <xdr:sp macro="" textlink="">
      <xdr:nvSpPr>
        <xdr:cNvPr id="61" name="人件費最大値テキスト"/>
        <xdr:cNvSpPr txBox="1"/>
      </xdr:nvSpPr>
      <xdr:spPr>
        <a:xfrm>
          <a:off x="4686300" y="48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184,321</a:t>
          </a:r>
          <a:endParaRPr kumimoji="1" lang="ja-JP" altLang="en-US" sz="1000" b="1">
            <a:latin typeface="ＭＳ Ｐゴシック"/>
          </a:endParaRPr>
        </a:p>
      </xdr:txBody>
    </xdr:sp>
    <xdr:clientData/>
  </xdr:oneCellAnchor>
  <xdr:twoCellAnchor>
    <xdr:from>
      <xdr:col>6</xdr:col>
      <xdr:colOff>422275</xdr:colOff>
      <xdr:row>29</xdr:row>
      <xdr:rowOff>133484</xdr:rowOff>
    </xdr:from>
    <xdr:to>
      <xdr:col>6</xdr:col>
      <xdr:colOff>600075</xdr:colOff>
      <xdr:row>29</xdr:row>
      <xdr:rowOff>133484</xdr:rowOff>
    </xdr:to>
    <xdr:cxnSp macro="">
      <xdr:nvCxnSpPr>
        <xdr:cNvPr id="62" name="直線コネクタ 61"/>
        <xdr:cNvCxnSpPr/>
      </xdr:nvCxnSpPr>
      <xdr:spPr>
        <a:xfrm>
          <a:off x="4546600" y="510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89941</xdr:rowOff>
    </xdr:from>
    <xdr:to>
      <xdr:col>6</xdr:col>
      <xdr:colOff>511175</xdr:colOff>
      <xdr:row>36</xdr:row>
      <xdr:rowOff>108066</xdr:rowOff>
    </xdr:to>
    <xdr:cxnSp macro="">
      <xdr:nvCxnSpPr>
        <xdr:cNvPr id="63" name="直線コネクタ 62"/>
        <xdr:cNvCxnSpPr/>
      </xdr:nvCxnSpPr>
      <xdr:spPr>
        <a:xfrm flipV="1">
          <a:off x="3797300" y="6262141"/>
          <a:ext cx="8382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167541</xdr:rowOff>
    </xdr:from>
    <xdr:ext cx="534377" cy="259045"/>
    <xdr:sp macro="" textlink="">
      <xdr:nvSpPr>
        <xdr:cNvPr id="64" name="人件費平均値テキスト"/>
        <xdr:cNvSpPr txBox="1"/>
      </xdr:nvSpPr>
      <xdr:spPr>
        <a:xfrm>
          <a:off x="4686300" y="633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17664</xdr:rowOff>
    </xdr:from>
    <xdr:to>
      <xdr:col>6</xdr:col>
      <xdr:colOff>561975</xdr:colOff>
      <xdr:row>37</xdr:row>
      <xdr:rowOff>119264</xdr:rowOff>
    </xdr:to>
    <xdr:sp macro="" textlink="">
      <xdr:nvSpPr>
        <xdr:cNvPr id="65" name="フローチャート : 判断 64"/>
        <xdr:cNvSpPr/>
      </xdr:nvSpPr>
      <xdr:spPr>
        <a:xfrm>
          <a:off x="45847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81091</xdr:rowOff>
    </xdr:from>
    <xdr:to>
      <xdr:col>5</xdr:col>
      <xdr:colOff>358775</xdr:colOff>
      <xdr:row>36</xdr:row>
      <xdr:rowOff>108066</xdr:rowOff>
    </xdr:to>
    <xdr:cxnSp macro="">
      <xdr:nvCxnSpPr>
        <xdr:cNvPr id="66" name="直線コネクタ 65"/>
        <xdr:cNvCxnSpPr/>
      </xdr:nvCxnSpPr>
      <xdr:spPr>
        <a:xfrm>
          <a:off x="2908300" y="6253291"/>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20059</xdr:rowOff>
    </xdr:from>
    <xdr:to>
      <xdr:col>5</xdr:col>
      <xdr:colOff>409575</xdr:colOff>
      <xdr:row>37</xdr:row>
      <xdr:rowOff>121659</xdr:rowOff>
    </xdr:to>
    <xdr:sp macro="" textlink="">
      <xdr:nvSpPr>
        <xdr:cNvPr id="67" name="フローチャート : 判断 66"/>
        <xdr:cNvSpPr/>
      </xdr:nvSpPr>
      <xdr:spPr>
        <a:xfrm>
          <a:off x="3746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112786</xdr:rowOff>
    </xdr:from>
    <xdr:ext cx="534377" cy="259045"/>
    <xdr:sp macro="" textlink="">
      <xdr:nvSpPr>
        <xdr:cNvPr id="68" name="テキスト ボックス 67"/>
        <xdr:cNvSpPr txBox="1"/>
      </xdr:nvSpPr>
      <xdr:spPr>
        <a:xfrm>
          <a:off x="3530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79349</xdr:rowOff>
    </xdr:from>
    <xdr:to>
      <xdr:col>4</xdr:col>
      <xdr:colOff>155575</xdr:colOff>
      <xdr:row>36</xdr:row>
      <xdr:rowOff>81091</xdr:rowOff>
    </xdr:to>
    <xdr:cxnSp macro="">
      <xdr:nvCxnSpPr>
        <xdr:cNvPr id="69" name="直線コネクタ 68"/>
        <xdr:cNvCxnSpPr/>
      </xdr:nvCxnSpPr>
      <xdr:spPr>
        <a:xfrm>
          <a:off x="2019300" y="6251549"/>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6245</xdr:rowOff>
    </xdr:from>
    <xdr:to>
      <xdr:col>4</xdr:col>
      <xdr:colOff>206375</xdr:colOff>
      <xdr:row>37</xdr:row>
      <xdr:rowOff>107845</xdr:rowOff>
    </xdr:to>
    <xdr:sp macro="" textlink="">
      <xdr:nvSpPr>
        <xdr:cNvPr id="70" name="フローチャート : 判断 69"/>
        <xdr:cNvSpPr/>
      </xdr:nvSpPr>
      <xdr:spPr>
        <a:xfrm>
          <a:off x="2857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98972</xdr:rowOff>
    </xdr:from>
    <xdr:ext cx="534377" cy="259045"/>
    <xdr:sp macro="" textlink="">
      <xdr:nvSpPr>
        <xdr:cNvPr id="71" name="テキスト ボックス 70"/>
        <xdr:cNvSpPr txBox="1"/>
      </xdr:nvSpPr>
      <xdr:spPr>
        <a:xfrm>
          <a:off x="2641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168297</xdr:rowOff>
    </xdr:from>
    <xdr:to>
      <xdr:col>2</xdr:col>
      <xdr:colOff>638175</xdr:colOff>
      <xdr:row>36</xdr:row>
      <xdr:rowOff>79349</xdr:rowOff>
    </xdr:to>
    <xdr:cxnSp macro="">
      <xdr:nvCxnSpPr>
        <xdr:cNvPr id="72" name="直線コネクタ 71"/>
        <xdr:cNvCxnSpPr/>
      </xdr:nvCxnSpPr>
      <xdr:spPr>
        <a:xfrm>
          <a:off x="1130300" y="6169047"/>
          <a:ext cx="889000" cy="8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170554</xdr:rowOff>
    </xdr:from>
    <xdr:to>
      <xdr:col>3</xdr:col>
      <xdr:colOff>3175</xdr:colOff>
      <xdr:row>37</xdr:row>
      <xdr:rowOff>100704</xdr:rowOff>
    </xdr:to>
    <xdr:sp macro="" textlink="">
      <xdr:nvSpPr>
        <xdr:cNvPr id="73" name="フローチャート : 判断 72"/>
        <xdr:cNvSpPr/>
      </xdr:nvSpPr>
      <xdr:spPr>
        <a:xfrm>
          <a:off x="1968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91831</xdr:rowOff>
    </xdr:from>
    <xdr:ext cx="534377" cy="259045"/>
    <xdr:sp macro="" textlink="">
      <xdr:nvSpPr>
        <xdr:cNvPr id="74" name="テキスト ボックス 73"/>
        <xdr:cNvSpPr txBox="1"/>
      </xdr:nvSpPr>
      <xdr:spPr>
        <a:xfrm>
          <a:off x="1752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145593</xdr:rowOff>
    </xdr:from>
    <xdr:to>
      <xdr:col>1</xdr:col>
      <xdr:colOff>485775</xdr:colOff>
      <xdr:row>37</xdr:row>
      <xdr:rowOff>75743</xdr:rowOff>
    </xdr:to>
    <xdr:sp macro="" textlink="">
      <xdr:nvSpPr>
        <xdr:cNvPr id="75" name="フローチャート : 判断 74"/>
        <xdr:cNvSpPr/>
      </xdr:nvSpPr>
      <xdr:spPr>
        <a:xfrm>
          <a:off x="1079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66870</xdr:rowOff>
    </xdr:from>
    <xdr:ext cx="534377" cy="259045"/>
    <xdr:sp macro="" textlink="">
      <xdr:nvSpPr>
        <xdr:cNvPr id="76" name="テキスト ボックス 75"/>
        <xdr:cNvSpPr txBox="1"/>
      </xdr:nvSpPr>
      <xdr:spPr>
        <a:xfrm>
          <a:off x="863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39141</xdr:rowOff>
    </xdr:from>
    <xdr:to>
      <xdr:col>6</xdr:col>
      <xdr:colOff>561975</xdr:colOff>
      <xdr:row>36</xdr:row>
      <xdr:rowOff>140741</xdr:rowOff>
    </xdr:to>
    <xdr:sp macro="" textlink="">
      <xdr:nvSpPr>
        <xdr:cNvPr id="82" name="円/楕円 81"/>
        <xdr:cNvSpPr/>
      </xdr:nvSpPr>
      <xdr:spPr>
        <a:xfrm>
          <a:off x="4584700" y="62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62018</xdr:rowOff>
    </xdr:from>
    <xdr:ext cx="534377" cy="259045"/>
    <xdr:sp macro="" textlink="">
      <xdr:nvSpPr>
        <xdr:cNvPr id="83" name="人件費該当値テキスト"/>
        <xdr:cNvSpPr txBox="1"/>
      </xdr:nvSpPr>
      <xdr:spPr>
        <a:xfrm>
          <a:off x="4686300" y="60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78,071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57266</xdr:rowOff>
    </xdr:from>
    <xdr:to>
      <xdr:col>5</xdr:col>
      <xdr:colOff>409575</xdr:colOff>
      <xdr:row>36</xdr:row>
      <xdr:rowOff>158866</xdr:rowOff>
    </xdr:to>
    <xdr:sp macro="" textlink="">
      <xdr:nvSpPr>
        <xdr:cNvPr id="84" name="円/楕円 83"/>
        <xdr:cNvSpPr/>
      </xdr:nvSpPr>
      <xdr:spPr>
        <a:xfrm>
          <a:off x="3746500" y="62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3943</xdr:rowOff>
    </xdr:from>
    <xdr:ext cx="534377" cy="259045"/>
    <xdr:sp macro="" textlink="">
      <xdr:nvSpPr>
        <xdr:cNvPr id="85" name="テキスト ボックス 84"/>
        <xdr:cNvSpPr txBox="1"/>
      </xdr:nvSpPr>
      <xdr:spPr>
        <a:xfrm>
          <a:off x="3530111" y="60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30291</xdr:rowOff>
    </xdr:from>
    <xdr:to>
      <xdr:col>4</xdr:col>
      <xdr:colOff>206375</xdr:colOff>
      <xdr:row>36</xdr:row>
      <xdr:rowOff>131891</xdr:rowOff>
    </xdr:to>
    <xdr:sp macro="" textlink="">
      <xdr:nvSpPr>
        <xdr:cNvPr id="86" name="円/楕円 85"/>
        <xdr:cNvSpPr/>
      </xdr:nvSpPr>
      <xdr:spPr>
        <a:xfrm>
          <a:off x="2857500" y="62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148418</xdr:rowOff>
    </xdr:from>
    <xdr:ext cx="534377" cy="259045"/>
    <xdr:sp macro="" textlink="">
      <xdr:nvSpPr>
        <xdr:cNvPr id="87" name="テキスト ボックス 86"/>
        <xdr:cNvSpPr txBox="1"/>
      </xdr:nvSpPr>
      <xdr:spPr>
        <a:xfrm>
          <a:off x="2641111" y="597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28549</xdr:rowOff>
    </xdr:from>
    <xdr:to>
      <xdr:col>3</xdr:col>
      <xdr:colOff>3175</xdr:colOff>
      <xdr:row>36</xdr:row>
      <xdr:rowOff>130149</xdr:rowOff>
    </xdr:to>
    <xdr:sp macro="" textlink="">
      <xdr:nvSpPr>
        <xdr:cNvPr id="88" name="円/楕円 87"/>
        <xdr:cNvSpPr/>
      </xdr:nvSpPr>
      <xdr:spPr>
        <a:xfrm>
          <a:off x="19685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146676</xdr:rowOff>
    </xdr:from>
    <xdr:ext cx="534377" cy="259045"/>
    <xdr:sp macro="" textlink="">
      <xdr:nvSpPr>
        <xdr:cNvPr id="89" name="テキスト ボックス 88"/>
        <xdr:cNvSpPr txBox="1"/>
      </xdr:nvSpPr>
      <xdr:spPr>
        <a:xfrm>
          <a:off x="1752111" y="597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117497</xdr:rowOff>
    </xdr:from>
    <xdr:to>
      <xdr:col>1</xdr:col>
      <xdr:colOff>485775</xdr:colOff>
      <xdr:row>36</xdr:row>
      <xdr:rowOff>47647</xdr:rowOff>
    </xdr:to>
    <xdr:sp macro="" textlink="">
      <xdr:nvSpPr>
        <xdr:cNvPr id="90" name="円/楕円 89"/>
        <xdr:cNvSpPr/>
      </xdr:nvSpPr>
      <xdr:spPr>
        <a:xfrm>
          <a:off x="1079500" y="61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64174</xdr:rowOff>
    </xdr:from>
    <xdr:ext cx="534377" cy="259045"/>
    <xdr:sp macro="" textlink="">
      <xdr:nvSpPr>
        <xdr:cNvPr id="91" name="テキスト ボックス 90"/>
        <xdr:cNvSpPr txBox="1"/>
      </xdr:nvSpPr>
      <xdr:spPr>
        <a:xfrm>
          <a:off x="863111" y="589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102068</xdr:rowOff>
    </xdr:from>
    <xdr:to>
      <xdr:col>6</xdr:col>
      <xdr:colOff>510540</xdr:colOff>
      <xdr:row>58</xdr:row>
      <xdr:rowOff>58590</xdr:rowOff>
    </xdr:to>
    <xdr:cxnSp macro="">
      <xdr:nvCxnSpPr>
        <xdr:cNvPr id="118" name="直線コネクタ 117"/>
        <xdr:cNvCxnSpPr/>
      </xdr:nvCxnSpPr>
      <xdr:spPr>
        <a:xfrm flipV="1">
          <a:off x="4633595" y="8503118"/>
          <a:ext cx="1270" cy="149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62417</xdr:rowOff>
    </xdr:from>
    <xdr:ext cx="534377" cy="259045"/>
    <xdr:sp macro="" textlink="">
      <xdr:nvSpPr>
        <xdr:cNvPr id="119" name="物件費最小値テキスト"/>
        <xdr:cNvSpPr txBox="1"/>
      </xdr:nvSpPr>
      <xdr:spPr>
        <a:xfrm>
          <a:off x="4686300" y="100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49,451</a:t>
          </a:r>
          <a:endParaRPr kumimoji="1" lang="ja-JP" altLang="en-US" sz="1000" b="1">
            <a:latin typeface="ＭＳ Ｐゴシック"/>
          </a:endParaRPr>
        </a:p>
      </xdr:txBody>
    </xdr:sp>
    <xdr:clientData/>
  </xdr:oneCellAnchor>
  <xdr:twoCellAnchor>
    <xdr:from>
      <xdr:col>6</xdr:col>
      <xdr:colOff>422275</xdr:colOff>
      <xdr:row>58</xdr:row>
      <xdr:rowOff>58590</xdr:rowOff>
    </xdr:from>
    <xdr:to>
      <xdr:col>6</xdr:col>
      <xdr:colOff>600075</xdr:colOff>
      <xdr:row>58</xdr:row>
      <xdr:rowOff>58590</xdr:rowOff>
    </xdr:to>
    <xdr:cxnSp macro="">
      <xdr:nvCxnSpPr>
        <xdr:cNvPr id="120" name="直線コネクタ 119"/>
        <xdr:cNvCxnSpPr/>
      </xdr:nvCxnSpPr>
      <xdr:spPr>
        <a:xfrm>
          <a:off x="4546600" y="1000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48745</xdr:rowOff>
    </xdr:from>
    <xdr:ext cx="599010" cy="259045"/>
    <xdr:sp macro="" textlink="">
      <xdr:nvSpPr>
        <xdr:cNvPr id="121" name="物件費最大値テキスト"/>
        <xdr:cNvSpPr txBox="1"/>
      </xdr:nvSpPr>
      <xdr:spPr>
        <a:xfrm>
          <a:off x="4686300" y="8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187,207</a:t>
          </a:r>
          <a:endParaRPr kumimoji="1" lang="ja-JP" altLang="en-US" sz="1000" b="1">
            <a:latin typeface="ＭＳ Ｐゴシック"/>
          </a:endParaRPr>
        </a:p>
      </xdr:txBody>
    </xdr:sp>
    <xdr:clientData/>
  </xdr:oneCellAnchor>
  <xdr:twoCellAnchor>
    <xdr:from>
      <xdr:col>6</xdr:col>
      <xdr:colOff>422275</xdr:colOff>
      <xdr:row>49</xdr:row>
      <xdr:rowOff>102068</xdr:rowOff>
    </xdr:from>
    <xdr:to>
      <xdr:col>6</xdr:col>
      <xdr:colOff>600075</xdr:colOff>
      <xdr:row>49</xdr:row>
      <xdr:rowOff>102068</xdr:rowOff>
    </xdr:to>
    <xdr:cxnSp macro="">
      <xdr:nvCxnSpPr>
        <xdr:cNvPr id="122" name="直線コネクタ 121"/>
        <xdr:cNvCxnSpPr/>
      </xdr:nvCxnSpPr>
      <xdr:spPr>
        <a:xfrm>
          <a:off x="4546600" y="850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50241</xdr:rowOff>
    </xdr:from>
    <xdr:to>
      <xdr:col>6</xdr:col>
      <xdr:colOff>511175</xdr:colOff>
      <xdr:row>53</xdr:row>
      <xdr:rowOff>61606</xdr:rowOff>
    </xdr:to>
    <xdr:cxnSp macro="">
      <xdr:nvCxnSpPr>
        <xdr:cNvPr id="123" name="直線コネクタ 122"/>
        <xdr:cNvCxnSpPr/>
      </xdr:nvCxnSpPr>
      <xdr:spPr>
        <a:xfrm>
          <a:off x="3797300" y="9137091"/>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6280</xdr:rowOff>
    </xdr:from>
    <xdr:ext cx="534377" cy="259045"/>
    <xdr:sp macro="" textlink="">
      <xdr:nvSpPr>
        <xdr:cNvPr id="124" name="物件費平均値テキスト"/>
        <xdr:cNvSpPr txBox="1"/>
      </xdr:nvSpPr>
      <xdr:spPr>
        <a:xfrm>
          <a:off x="4686300" y="9778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63,358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27853</xdr:rowOff>
    </xdr:from>
    <xdr:to>
      <xdr:col>6</xdr:col>
      <xdr:colOff>561975</xdr:colOff>
      <xdr:row>57</xdr:row>
      <xdr:rowOff>129453</xdr:rowOff>
    </xdr:to>
    <xdr:sp macro="" textlink="">
      <xdr:nvSpPr>
        <xdr:cNvPr id="125" name="フローチャート : 判断 124"/>
        <xdr:cNvSpPr/>
      </xdr:nvSpPr>
      <xdr:spPr>
        <a:xfrm>
          <a:off x="4584700" y="98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50241</xdr:rowOff>
    </xdr:from>
    <xdr:to>
      <xdr:col>5</xdr:col>
      <xdr:colOff>358775</xdr:colOff>
      <xdr:row>53</xdr:row>
      <xdr:rowOff>84227</xdr:rowOff>
    </xdr:to>
    <xdr:cxnSp macro="">
      <xdr:nvCxnSpPr>
        <xdr:cNvPr id="126" name="直線コネクタ 125"/>
        <xdr:cNvCxnSpPr/>
      </xdr:nvCxnSpPr>
      <xdr:spPr>
        <a:xfrm flipV="1">
          <a:off x="2908300" y="9137091"/>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47012</xdr:rowOff>
    </xdr:from>
    <xdr:to>
      <xdr:col>5</xdr:col>
      <xdr:colOff>409575</xdr:colOff>
      <xdr:row>57</xdr:row>
      <xdr:rowOff>148612</xdr:rowOff>
    </xdr:to>
    <xdr:sp macro="" textlink="">
      <xdr:nvSpPr>
        <xdr:cNvPr id="127" name="フローチャート : 判断 126"/>
        <xdr:cNvSpPr/>
      </xdr:nvSpPr>
      <xdr:spPr>
        <a:xfrm>
          <a:off x="37465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139739</xdr:rowOff>
    </xdr:from>
    <xdr:ext cx="534377" cy="259045"/>
    <xdr:sp macro="" textlink="">
      <xdr:nvSpPr>
        <xdr:cNvPr id="128" name="テキスト ボックス 127"/>
        <xdr:cNvSpPr txBox="1"/>
      </xdr:nvSpPr>
      <xdr:spPr>
        <a:xfrm>
          <a:off x="3530111" y="99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84227</xdr:rowOff>
    </xdr:from>
    <xdr:to>
      <xdr:col>4</xdr:col>
      <xdr:colOff>155575</xdr:colOff>
      <xdr:row>54</xdr:row>
      <xdr:rowOff>61138</xdr:rowOff>
    </xdr:to>
    <xdr:cxnSp macro="">
      <xdr:nvCxnSpPr>
        <xdr:cNvPr id="129" name="直線コネクタ 128"/>
        <xdr:cNvCxnSpPr/>
      </xdr:nvCxnSpPr>
      <xdr:spPr>
        <a:xfrm flipV="1">
          <a:off x="2019300" y="9171077"/>
          <a:ext cx="8890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66595</xdr:rowOff>
    </xdr:from>
    <xdr:to>
      <xdr:col>4</xdr:col>
      <xdr:colOff>206375</xdr:colOff>
      <xdr:row>57</xdr:row>
      <xdr:rowOff>168195</xdr:rowOff>
    </xdr:to>
    <xdr:sp macro="" textlink="">
      <xdr:nvSpPr>
        <xdr:cNvPr id="130" name="フローチャート : 判断 129"/>
        <xdr:cNvSpPr/>
      </xdr:nvSpPr>
      <xdr:spPr>
        <a:xfrm>
          <a:off x="2857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159322</xdr:rowOff>
    </xdr:from>
    <xdr:ext cx="534377" cy="259045"/>
    <xdr:sp macro="" textlink="">
      <xdr:nvSpPr>
        <xdr:cNvPr id="131" name="テキスト ボックス 130"/>
        <xdr:cNvSpPr txBox="1"/>
      </xdr:nvSpPr>
      <xdr:spPr>
        <a:xfrm>
          <a:off x="2641111" y="99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61138</xdr:rowOff>
    </xdr:from>
    <xdr:to>
      <xdr:col>2</xdr:col>
      <xdr:colOff>638175</xdr:colOff>
      <xdr:row>54</xdr:row>
      <xdr:rowOff>84684</xdr:rowOff>
    </xdr:to>
    <xdr:cxnSp macro="">
      <xdr:nvCxnSpPr>
        <xdr:cNvPr id="132" name="直線コネクタ 131"/>
        <xdr:cNvCxnSpPr/>
      </xdr:nvCxnSpPr>
      <xdr:spPr>
        <a:xfrm flipV="1">
          <a:off x="1130300" y="9319438"/>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98828</xdr:rowOff>
    </xdr:from>
    <xdr:to>
      <xdr:col>3</xdr:col>
      <xdr:colOff>3175</xdr:colOff>
      <xdr:row>58</xdr:row>
      <xdr:rowOff>28978</xdr:rowOff>
    </xdr:to>
    <xdr:sp macro="" textlink="">
      <xdr:nvSpPr>
        <xdr:cNvPr id="133" name="フローチャート : 判断 132"/>
        <xdr:cNvSpPr/>
      </xdr:nvSpPr>
      <xdr:spPr>
        <a:xfrm>
          <a:off x="1968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20105</xdr:rowOff>
    </xdr:from>
    <xdr:ext cx="534377" cy="259045"/>
    <xdr:sp macro="" textlink="">
      <xdr:nvSpPr>
        <xdr:cNvPr id="134" name="テキスト ボックス 133"/>
        <xdr:cNvSpPr txBox="1"/>
      </xdr:nvSpPr>
      <xdr:spPr>
        <a:xfrm>
          <a:off x="1752111" y="99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108353</xdr:rowOff>
    </xdr:from>
    <xdr:to>
      <xdr:col>1</xdr:col>
      <xdr:colOff>485775</xdr:colOff>
      <xdr:row>58</xdr:row>
      <xdr:rowOff>38503</xdr:rowOff>
    </xdr:to>
    <xdr:sp macro="" textlink="">
      <xdr:nvSpPr>
        <xdr:cNvPr id="135" name="フローチャート : 判断 134"/>
        <xdr:cNvSpPr/>
      </xdr:nvSpPr>
      <xdr:spPr>
        <a:xfrm>
          <a:off x="1079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29630</xdr:rowOff>
    </xdr:from>
    <xdr:ext cx="534377" cy="259045"/>
    <xdr:sp macro="" textlink="">
      <xdr:nvSpPr>
        <xdr:cNvPr id="136" name="テキスト ボックス 135"/>
        <xdr:cNvSpPr txBox="1"/>
      </xdr:nvSpPr>
      <xdr:spPr>
        <a:xfrm>
          <a:off x="863111" y="99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10806</xdr:rowOff>
    </xdr:from>
    <xdr:to>
      <xdr:col>6</xdr:col>
      <xdr:colOff>561975</xdr:colOff>
      <xdr:row>53</xdr:row>
      <xdr:rowOff>112406</xdr:rowOff>
    </xdr:to>
    <xdr:sp macro="" textlink="">
      <xdr:nvSpPr>
        <xdr:cNvPr id="142" name="円/楕円 141"/>
        <xdr:cNvSpPr/>
      </xdr:nvSpPr>
      <xdr:spPr>
        <a:xfrm>
          <a:off x="4584700" y="90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33683</xdr:rowOff>
    </xdr:from>
    <xdr:ext cx="599010" cy="259045"/>
    <xdr:sp macro="" textlink="">
      <xdr:nvSpPr>
        <xdr:cNvPr id="143" name="物件費該当値テキスト"/>
        <xdr:cNvSpPr txBox="1"/>
      </xdr:nvSpPr>
      <xdr:spPr>
        <a:xfrm>
          <a:off x="4686300" y="894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127,924</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170891</xdr:rowOff>
    </xdr:from>
    <xdr:to>
      <xdr:col>5</xdr:col>
      <xdr:colOff>409575</xdr:colOff>
      <xdr:row>53</xdr:row>
      <xdr:rowOff>101041</xdr:rowOff>
    </xdr:to>
    <xdr:sp macro="" textlink="">
      <xdr:nvSpPr>
        <xdr:cNvPr id="144" name="円/楕円 143"/>
        <xdr:cNvSpPr/>
      </xdr:nvSpPr>
      <xdr:spPr>
        <a:xfrm>
          <a:off x="3746500" y="908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117568</xdr:rowOff>
    </xdr:from>
    <xdr:ext cx="599010" cy="259045"/>
    <xdr:sp macro="" textlink="">
      <xdr:nvSpPr>
        <xdr:cNvPr id="145" name="テキスト ボックス 144"/>
        <xdr:cNvSpPr txBox="1"/>
      </xdr:nvSpPr>
      <xdr:spPr>
        <a:xfrm>
          <a:off x="3497794" y="88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128,968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33427</xdr:rowOff>
    </xdr:from>
    <xdr:to>
      <xdr:col>4</xdr:col>
      <xdr:colOff>206375</xdr:colOff>
      <xdr:row>53</xdr:row>
      <xdr:rowOff>135027</xdr:rowOff>
    </xdr:to>
    <xdr:sp macro="" textlink="">
      <xdr:nvSpPr>
        <xdr:cNvPr id="146" name="円/楕円 145"/>
        <xdr:cNvSpPr/>
      </xdr:nvSpPr>
      <xdr:spPr>
        <a:xfrm>
          <a:off x="2857500" y="91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151554</xdr:rowOff>
    </xdr:from>
    <xdr:ext cx="599010" cy="259045"/>
    <xdr:sp macro="" textlink="">
      <xdr:nvSpPr>
        <xdr:cNvPr id="147" name="テキスト ボックス 146"/>
        <xdr:cNvSpPr txBox="1"/>
      </xdr:nvSpPr>
      <xdr:spPr>
        <a:xfrm>
          <a:off x="2608794" y="88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125,846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10338</xdr:rowOff>
    </xdr:from>
    <xdr:to>
      <xdr:col>3</xdr:col>
      <xdr:colOff>3175</xdr:colOff>
      <xdr:row>54</xdr:row>
      <xdr:rowOff>111938</xdr:rowOff>
    </xdr:to>
    <xdr:sp macro="" textlink="">
      <xdr:nvSpPr>
        <xdr:cNvPr id="148" name="円/楕円 147"/>
        <xdr:cNvSpPr/>
      </xdr:nvSpPr>
      <xdr:spPr>
        <a:xfrm>
          <a:off x="1968500" y="926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128465</xdr:rowOff>
    </xdr:from>
    <xdr:ext cx="599010" cy="259045"/>
    <xdr:sp macro="" textlink="">
      <xdr:nvSpPr>
        <xdr:cNvPr id="149" name="テキスト ボックス 148"/>
        <xdr:cNvSpPr txBox="1"/>
      </xdr:nvSpPr>
      <xdr:spPr>
        <a:xfrm>
          <a:off x="1719794" y="904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33884</xdr:rowOff>
    </xdr:from>
    <xdr:to>
      <xdr:col>1</xdr:col>
      <xdr:colOff>485775</xdr:colOff>
      <xdr:row>54</xdr:row>
      <xdr:rowOff>135484</xdr:rowOff>
    </xdr:to>
    <xdr:sp macro="" textlink="">
      <xdr:nvSpPr>
        <xdr:cNvPr id="150" name="円/楕円 149"/>
        <xdr:cNvSpPr/>
      </xdr:nvSpPr>
      <xdr:spPr>
        <a:xfrm>
          <a:off x="1079500" y="92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152011</xdr:rowOff>
    </xdr:from>
    <xdr:ext cx="599010" cy="259045"/>
    <xdr:sp macro="" textlink="">
      <xdr:nvSpPr>
        <xdr:cNvPr id="151" name="テキスト ボックス 150"/>
        <xdr:cNvSpPr txBox="1"/>
      </xdr:nvSpPr>
      <xdr:spPr>
        <a:xfrm>
          <a:off x="830794" y="906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90605</xdr:rowOff>
    </xdr:from>
    <xdr:to>
      <xdr:col>6</xdr:col>
      <xdr:colOff>510540</xdr:colOff>
      <xdr:row>79</xdr:row>
      <xdr:rowOff>39115</xdr:rowOff>
    </xdr:to>
    <xdr:cxnSp macro="">
      <xdr:nvCxnSpPr>
        <xdr:cNvPr id="177" name="直線コネクタ 176"/>
        <xdr:cNvCxnSpPr/>
      </xdr:nvCxnSpPr>
      <xdr:spPr>
        <a:xfrm flipV="1">
          <a:off x="4633595" y="12092105"/>
          <a:ext cx="1270" cy="149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8"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9" name="直線コネクタ 178"/>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37282</xdr:rowOff>
    </xdr:from>
    <xdr:ext cx="534377" cy="259045"/>
    <xdr:sp macro="" textlink="">
      <xdr:nvSpPr>
        <xdr:cNvPr id="180" name="維持補修費最大値テキスト"/>
        <xdr:cNvSpPr txBox="1"/>
      </xdr:nvSpPr>
      <xdr:spPr>
        <a:xfrm>
          <a:off x="4686300" y="118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14,251</a:t>
          </a:r>
          <a:endParaRPr kumimoji="1" lang="ja-JP" altLang="en-US" sz="1000" b="1">
            <a:latin typeface="ＭＳ Ｐゴシック"/>
          </a:endParaRPr>
        </a:p>
      </xdr:txBody>
    </xdr:sp>
    <xdr:clientData/>
  </xdr:oneCellAnchor>
  <xdr:twoCellAnchor>
    <xdr:from>
      <xdr:col>6</xdr:col>
      <xdr:colOff>422275</xdr:colOff>
      <xdr:row>70</xdr:row>
      <xdr:rowOff>90605</xdr:rowOff>
    </xdr:from>
    <xdr:to>
      <xdr:col>6</xdr:col>
      <xdr:colOff>600075</xdr:colOff>
      <xdr:row>70</xdr:row>
      <xdr:rowOff>90605</xdr:rowOff>
    </xdr:to>
    <xdr:cxnSp macro="">
      <xdr:nvCxnSpPr>
        <xdr:cNvPr id="181" name="直線コネクタ 180"/>
        <xdr:cNvCxnSpPr/>
      </xdr:nvCxnSpPr>
      <xdr:spPr>
        <a:xfrm>
          <a:off x="4546600" y="1209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99532</xdr:rowOff>
    </xdr:from>
    <xdr:to>
      <xdr:col>6</xdr:col>
      <xdr:colOff>511175</xdr:colOff>
      <xdr:row>76</xdr:row>
      <xdr:rowOff>168438</xdr:rowOff>
    </xdr:to>
    <xdr:cxnSp macro="">
      <xdr:nvCxnSpPr>
        <xdr:cNvPr id="182" name="直線コネクタ 181"/>
        <xdr:cNvCxnSpPr/>
      </xdr:nvCxnSpPr>
      <xdr:spPr>
        <a:xfrm flipV="1">
          <a:off x="3797300" y="13129732"/>
          <a:ext cx="8382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1359</xdr:rowOff>
    </xdr:from>
    <xdr:ext cx="469744" cy="259045"/>
    <xdr:sp macro="" textlink="">
      <xdr:nvSpPr>
        <xdr:cNvPr id="183" name="維持補修費平均値テキスト"/>
        <xdr:cNvSpPr txBox="1"/>
      </xdr:nvSpPr>
      <xdr:spPr>
        <a:xfrm>
          <a:off x="4686300" y="13203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22932</xdr:rowOff>
    </xdr:from>
    <xdr:to>
      <xdr:col>6</xdr:col>
      <xdr:colOff>561975</xdr:colOff>
      <xdr:row>77</xdr:row>
      <xdr:rowOff>124532</xdr:rowOff>
    </xdr:to>
    <xdr:sp macro="" textlink="">
      <xdr:nvSpPr>
        <xdr:cNvPr id="184" name="フローチャート : 判断 183"/>
        <xdr:cNvSpPr/>
      </xdr:nvSpPr>
      <xdr:spPr>
        <a:xfrm>
          <a:off x="45847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168438</xdr:rowOff>
    </xdr:from>
    <xdr:to>
      <xdr:col>5</xdr:col>
      <xdr:colOff>358775</xdr:colOff>
      <xdr:row>77</xdr:row>
      <xdr:rowOff>42818</xdr:rowOff>
    </xdr:to>
    <xdr:cxnSp macro="">
      <xdr:nvCxnSpPr>
        <xdr:cNvPr id="185" name="直線コネクタ 184"/>
        <xdr:cNvCxnSpPr/>
      </xdr:nvCxnSpPr>
      <xdr:spPr>
        <a:xfrm flipV="1">
          <a:off x="2908300" y="13198638"/>
          <a:ext cx="889000" cy="4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28484</xdr:rowOff>
    </xdr:from>
    <xdr:to>
      <xdr:col>5</xdr:col>
      <xdr:colOff>409575</xdr:colOff>
      <xdr:row>77</xdr:row>
      <xdr:rowOff>130084</xdr:rowOff>
    </xdr:to>
    <xdr:sp macro="" textlink="">
      <xdr:nvSpPr>
        <xdr:cNvPr id="186" name="フローチャート : 判断 185"/>
        <xdr:cNvSpPr/>
      </xdr:nvSpPr>
      <xdr:spPr>
        <a:xfrm>
          <a:off x="3746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121211</xdr:rowOff>
    </xdr:from>
    <xdr:ext cx="469744" cy="259045"/>
    <xdr:sp macro="" textlink="">
      <xdr:nvSpPr>
        <xdr:cNvPr id="187" name="テキスト ボックス 186"/>
        <xdr:cNvSpPr txBox="1"/>
      </xdr:nvSpPr>
      <xdr:spPr>
        <a:xfrm>
          <a:off x="3562427"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160710</xdr:rowOff>
    </xdr:from>
    <xdr:to>
      <xdr:col>4</xdr:col>
      <xdr:colOff>155575</xdr:colOff>
      <xdr:row>77</xdr:row>
      <xdr:rowOff>42818</xdr:rowOff>
    </xdr:to>
    <xdr:cxnSp macro="">
      <xdr:nvCxnSpPr>
        <xdr:cNvPr id="188" name="直線コネクタ 187"/>
        <xdr:cNvCxnSpPr/>
      </xdr:nvCxnSpPr>
      <xdr:spPr>
        <a:xfrm>
          <a:off x="2019300" y="13190910"/>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35125</xdr:rowOff>
    </xdr:from>
    <xdr:to>
      <xdr:col>4</xdr:col>
      <xdr:colOff>206375</xdr:colOff>
      <xdr:row>77</xdr:row>
      <xdr:rowOff>136725</xdr:rowOff>
    </xdr:to>
    <xdr:sp macro="" textlink="">
      <xdr:nvSpPr>
        <xdr:cNvPr id="189" name="フローチャート : 判断 188"/>
        <xdr:cNvSpPr/>
      </xdr:nvSpPr>
      <xdr:spPr>
        <a:xfrm>
          <a:off x="2857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127852</xdr:rowOff>
    </xdr:from>
    <xdr:ext cx="469744" cy="259045"/>
    <xdr:sp macro="" textlink="">
      <xdr:nvSpPr>
        <xdr:cNvPr id="190" name="テキスト ボックス 189"/>
        <xdr:cNvSpPr txBox="1"/>
      </xdr:nvSpPr>
      <xdr:spPr>
        <a:xfrm>
          <a:off x="2673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160710</xdr:rowOff>
    </xdr:from>
    <xdr:to>
      <xdr:col>2</xdr:col>
      <xdr:colOff>638175</xdr:colOff>
      <xdr:row>77</xdr:row>
      <xdr:rowOff>471</xdr:rowOff>
    </xdr:to>
    <xdr:cxnSp macro="">
      <xdr:nvCxnSpPr>
        <xdr:cNvPr id="191" name="直線コネクタ 190"/>
        <xdr:cNvCxnSpPr/>
      </xdr:nvCxnSpPr>
      <xdr:spPr>
        <a:xfrm flipV="1">
          <a:off x="1130300" y="13190910"/>
          <a:ext cx="889000" cy="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56787</xdr:rowOff>
    </xdr:from>
    <xdr:to>
      <xdr:col>3</xdr:col>
      <xdr:colOff>3175</xdr:colOff>
      <xdr:row>77</xdr:row>
      <xdr:rowOff>158387</xdr:rowOff>
    </xdr:to>
    <xdr:sp macro="" textlink="">
      <xdr:nvSpPr>
        <xdr:cNvPr id="192" name="フローチャート : 判断 191"/>
        <xdr:cNvSpPr/>
      </xdr:nvSpPr>
      <xdr:spPr>
        <a:xfrm>
          <a:off x="1968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149514</xdr:rowOff>
    </xdr:from>
    <xdr:ext cx="469744" cy="259045"/>
    <xdr:sp macro="" textlink="">
      <xdr:nvSpPr>
        <xdr:cNvPr id="193" name="テキスト ボックス 192"/>
        <xdr:cNvSpPr txBox="1"/>
      </xdr:nvSpPr>
      <xdr:spPr>
        <a:xfrm>
          <a:off x="1784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60162</xdr:rowOff>
    </xdr:from>
    <xdr:to>
      <xdr:col>1</xdr:col>
      <xdr:colOff>485775</xdr:colOff>
      <xdr:row>77</xdr:row>
      <xdr:rowOff>161762</xdr:rowOff>
    </xdr:to>
    <xdr:sp macro="" textlink="">
      <xdr:nvSpPr>
        <xdr:cNvPr id="194" name="フローチャート : 判断 193"/>
        <xdr:cNvSpPr/>
      </xdr:nvSpPr>
      <xdr:spPr>
        <a:xfrm>
          <a:off x="1079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152889</xdr:rowOff>
    </xdr:from>
    <xdr:ext cx="469744" cy="259045"/>
    <xdr:sp macro="" textlink="">
      <xdr:nvSpPr>
        <xdr:cNvPr id="195" name="テキスト ボックス 194"/>
        <xdr:cNvSpPr txBox="1"/>
      </xdr:nvSpPr>
      <xdr:spPr>
        <a:xfrm>
          <a:off x="895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48732</xdr:rowOff>
    </xdr:from>
    <xdr:to>
      <xdr:col>6</xdr:col>
      <xdr:colOff>561975</xdr:colOff>
      <xdr:row>76</xdr:row>
      <xdr:rowOff>150332</xdr:rowOff>
    </xdr:to>
    <xdr:sp macro="" textlink="">
      <xdr:nvSpPr>
        <xdr:cNvPr id="201" name="円/楕円 200"/>
        <xdr:cNvSpPr/>
      </xdr:nvSpPr>
      <xdr:spPr>
        <a:xfrm>
          <a:off x="4584700" y="130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71609</xdr:rowOff>
    </xdr:from>
    <xdr:ext cx="469744" cy="259045"/>
    <xdr:sp macro="" textlink="">
      <xdr:nvSpPr>
        <xdr:cNvPr id="202" name="維持補修費該当値テキスト"/>
        <xdr:cNvSpPr txBox="1"/>
      </xdr:nvSpPr>
      <xdr:spPr>
        <a:xfrm>
          <a:off x="4686300" y="129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117638</xdr:rowOff>
    </xdr:from>
    <xdr:to>
      <xdr:col>5</xdr:col>
      <xdr:colOff>409575</xdr:colOff>
      <xdr:row>77</xdr:row>
      <xdr:rowOff>47788</xdr:rowOff>
    </xdr:to>
    <xdr:sp macro="" textlink="">
      <xdr:nvSpPr>
        <xdr:cNvPr id="203" name="円/楕円 202"/>
        <xdr:cNvSpPr/>
      </xdr:nvSpPr>
      <xdr:spPr>
        <a:xfrm>
          <a:off x="3746500" y="131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64316</xdr:rowOff>
    </xdr:from>
    <xdr:ext cx="469744" cy="259045"/>
    <xdr:sp macro="" textlink="">
      <xdr:nvSpPr>
        <xdr:cNvPr id="204" name="テキスト ボックス 203"/>
        <xdr:cNvSpPr txBox="1"/>
      </xdr:nvSpPr>
      <xdr:spPr>
        <a:xfrm>
          <a:off x="3562427" y="1292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163468</xdr:rowOff>
    </xdr:from>
    <xdr:to>
      <xdr:col>4</xdr:col>
      <xdr:colOff>206375</xdr:colOff>
      <xdr:row>77</xdr:row>
      <xdr:rowOff>93618</xdr:rowOff>
    </xdr:to>
    <xdr:sp macro="" textlink="">
      <xdr:nvSpPr>
        <xdr:cNvPr id="205" name="円/楕円 204"/>
        <xdr:cNvSpPr/>
      </xdr:nvSpPr>
      <xdr:spPr>
        <a:xfrm>
          <a:off x="2857500" y="131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110144</xdr:rowOff>
    </xdr:from>
    <xdr:ext cx="469744" cy="259045"/>
    <xdr:sp macro="" textlink="">
      <xdr:nvSpPr>
        <xdr:cNvPr id="206" name="テキスト ボックス 205"/>
        <xdr:cNvSpPr txBox="1"/>
      </xdr:nvSpPr>
      <xdr:spPr>
        <a:xfrm>
          <a:off x="2673427" y="1296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109910</xdr:rowOff>
    </xdr:from>
    <xdr:to>
      <xdr:col>3</xdr:col>
      <xdr:colOff>3175</xdr:colOff>
      <xdr:row>77</xdr:row>
      <xdr:rowOff>40060</xdr:rowOff>
    </xdr:to>
    <xdr:sp macro="" textlink="">
      <xdr:nvSpPr>
        <xdr:cNvPr id="207" name="円/楕円 206"/>
        <xdr:cNvSpPr/>
      </xdr:nvSpPr>
      <xdr:spPr>
        <a:xfrm>
          <a:off x="1968500" y="131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56587</xdr:rowOff>
    </xdr:from>
    <xdr:ext cx="469744" cy="259045"/>
    <xdr:sp macro="" textlink="">
      <xdr:nvSpPr>
        <xdr:cNvPr id="208" name="テキスト ボックス 207"/>
        <xdr:cNvSpPr txBox="1"/>
      </xdr:nvSpPr>
      <xdr:spPr>
        <a:xfrm>
          <a:off x="1784427" y="129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121121</xdr:rowOff>
    </xdr:from>
    <xdr:to>
      <xdr:col>1</xdr:col>
      <xdr:colOff>485775</xdr:colOff>
      <xdr:row>77</xdr:row>
      <xdr:rowOff>51271</xdr:rowOff>
    </xdr:to>
    <xdr:sp macro="" textlink="">
      <xdr:nvSpPr>
        <xdr:cNvPr id="209" name="円/楕円 208"/>
        <xdr:cNvSpPr/>
      </xdr:nvSpPr>
      <xdr:spPr>
        <a:xfrm>
          <a:off x="1079500" y="131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67799</xdr:rowOff>
    </xdr:from>
    <xdr:ext cx="469744" cy="259045"/>
    <xdr:sp macro="" textlink="">
      <xdr:nvSpPr>
        <xdr:cNvPr id="210" name="テキスト ボックス 209"/>
        <xdr:cNvSpPr txBox="1"/>
      </xdr:nvSpPr>
      <xdr:spPr>
        <a:xfrm>
          <a:off x="895427" y="129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81814</xdr:rowOff>
    </xdr:from>
    <xdr:to>
      <xdr:col>6</xdr:col>
      <xdr:colOff>510540</xdr:colOff>
      <xdr:row>97</xdr:row>
      <xdr:rowOff>118911</xdr:rowOff>
    </xdr:to>
    <xdr:cxnSp macro="">
      <xdr:nvCxnSpPr>
        <xdr:cNvPr id="235" name="直線コネクタ 234"/>
        <xdr:cNvCxnSpPr/>
      </xdr:nvCxnSpPr>
      <xdr:spPr>
        <a:xfrm flipV="1">
          <a:off x="4633595" y="15512314"/>
          <a:ext cx="1270" cy="123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122738</xdr:rowOff>
    </xdr:from>
    <xdr:ext cx="534377" cy="259045"/>
    <xdr:sp macro="" textlink="">
      <xdr:nvSpPr>
        <xdr:cNvPr id="236" name="扶助費最小値テキスト"/>
        <xdr:cNvSpPr txBox="1"/>
      </xdr:nvSpPr>
      <xdr:spPr>
        <a:xfrm>
          <a:off x="4686300" y="167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81,137</a:t>
          </a:r>
          <a:endParaRPr kumimoji="1" lang="ja-JP" altLang="en-US" sz="1000" b="1">
            <a:latin typeface="ＭＳ Ｐゴシック"/>
          </a:endParaRPr>
        </a:p>
      </xdr:txBody>
    </xdr:sp>
    <xdr:clientData/>
  </xdr:oneCellAnchor>
  <xdr:twoCellAnchor>
    <xdr:from>
      <xdr:col>6</xdr:col>
      <xdr:colOff>422275</xdr:colOff>
      <xdr:row>97</xdr:row>
      <xdr:rowOff>118911</xdr:rowOff>
    </xdr:from>
    <xdr:to>
      <xdr:col>6</xdr:col>
      <xdr:colOff>600075</xdr:colOff>
      <xdr:row>97</xdr:row>
      <xdr:rowOff>118911</xdr:rowOff>
    </xdr:to>
    <xdr:cxnSp macro="">
      <xdr:nvCxnSpPr>
        <xdr:cNvPr id="237" name="直線コネクタ 236"/>
        <xdr:cNvCxnSpPr/>
      </xdr:nvCxnSpPr>
      <xdr:spPr>
        <a:xfrm>
          <a:off x="4546600" y="1674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28491</xdr:rowOff>
    </xdr:from>
    <xdr:ext cx="599010" cy="259045"/>
    <xdr:sp macro="" textlink="">
      <xdr:nvSpPr>
        <xdr:cNvPr id="238" name="扶助費最大値テキスト"/>
        <xdr:cNvSpPr txBox="1"/>
      </xdr:nvSpPr>
      <xdr:spPr>
        <a:xfrm>
          <a:off x="4686300" y="1528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178,558</a:t>
          </a:r>
          <a:endParaRPr kumimoji="1" lang="ja-JP" altLang="en-US" sz="1000" b="1">
            <a:latin typeface="ＭＳ Ｐゴシック"/>
          </a:endParaRPr>
        </a:p>
      </xdr:txBody>
    </xdr:sp>
    <xdr:clientData/>
  </xdr:oneCellAnchor>
  <xdr:twoCellAnchor>
    <xdr:from>
      <xdr:col>6</xdr:col>
      <xdr:colOff>422275</xdr:colOff>
      <xdr:row>90</xdr:row>
      <xdr:rowOff>81814</xdr:rowOff>
    </xdr:from>
    <xdr:to>
      <xdr:col>6</xdr:col>
      <xdr:colOff>600075</xdr:colOff>
      <xdr:row>90</xdr:row>
      <xdr:rowOff>81814</xdr:rowOff>
    </xdr:to>
    <xdr:cxnSp macro="">
      <xdr:nvCxnSpPr>
        <xdr:cNvPr id="239" name="直線コネクタ 238"/>
        <xdr:cNvCxnSpPr/>
      </xdr:nvCxnSpPr>
      <xdr:spPr>
        <a:xfrm>
          <a:off x="4546600" y="155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160795</xdr:rowOff>
    </xdr:from>
    <xdr:to>
      <xdr:col>6</xdr:col>
      <xdr:colOff>511175</xdr:colOff>
      <xdr:row>97</xdr:row>
      <xdr:rowOff>88088</xdr:rowOff>
    </xdr:to>
    <xdr:cxnSp macro="">
      <xdr:nvCxnSpPr>
        <xdr:cNvPr id="240" name="直線コネクタ 239"/>
        <xdr:cNvCxnSpPr/>
      </xdr:nvCxnSpPr>
      <xdr:spPr>
        <a:xfrm flipV="1">
          <a:off x="3797300" y="16619995"/>
          <a:ext cx="838200" cy="9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127691</xdr:rowOff>
    </xdr:from>
    <xdr:ext cx="599010" cy="259045"/>
    <xdr:sp macro="" textlink="">
      <xdr:nvSpPr>
        <xdr:cNvPr id="241" name="扶助費平均値テキスト"/>
        <xdr:cNvSpPr txBox="1"/>
      </xdr:nvSpPr>
      <xdr:spPr>
        <a:xfrm>
          <a:off x="4686300" y="1607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118,747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104814</xdr:rowOff>
    </xdr:from>
    <xdr:to>
      <xdr:col>6</xdr:col>
      <xdr:colOff>561975</xdr:colOff>
      <xdr:row>95</xdr:row>
      <xdr:rowOff>34964</xdr:rowOff>
    </xdr:to>
    <xdr:sp macro="" textlink="">
      <xdr:nvSpPr>
        <xdr:cNvPr id="242" name="フローチャート : 判断 241"/>
        <xdr:cNvSpPr/>
      </xdr:nvSpPr>
      <xdr:spPr>
        <a:xfrm>
          <a:off x="45847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88088</xdr:rowOff>
    </xdr:from>
    <xdr:to>
      <xdr:col>5</xdr:col>
      <xdr:colOff>358775</xdr:colOff>
      <xdr:row>97</xdr:row>
      <xdr:rowOff>141021</xdr:rowOff>
    </xdr:to>
    <xdr:cxnSp macro="">
      <xdr:nvCxnSpPr>
        <xdr:cNvPr id="243" name="直線コネクタ 242"/>
        <xdr:cNvCxnSpPr/>
      </xdr:nvCxnSpPr>
      <xdr:spPr>
        <a:xfrm flipV="1">
          <a:off x="2908300" y="16718738"/>
          <a:ext cx="889000" cy="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164021</xdr:rowOff>
    </xdr:from>
    <xdr:to>
      <xdr:col>5</xdr:col>
      <xdr:colOff>409575</xdr:colOff>
      <xdr:row>95</xdr:row>
      <xdr:rowOff>94171</xdr:rowOff>
    </xdr:to>
    <xdr:sp macro="" textlink="">
      <xdr:nvSpPr>
        <xdr:cNvPr id="244" name="フローチャート : 判断 243"/>
        <xdr:cNvSpPr/>
      </xdr:nvSpPr>
      <xdr:spPr>
        <a:xfrm>
          <a:off x="3746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110698</xdr:rowOff>
    </xdr:from>
    <xdr:ext cx="599010" cy="259045"/>
    <xdr:sp macro="" textlink="">
      <xdr:nvSpPr>
        <xdr:cNvPr id="245" name="テキスト ボックス 244"/>
        <xdr:cNvSpPr txBox="1"/>
      </xdr:nvSpPr>
      <xdr:spPr>
        <a:xfrm>
          <a:off x="3497794"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141021</xdr:rowOff>
    </xdr:from>
    <xdr:to>
      <xdr:col>4</xdr:col>
      <xdr:colOff>155575</xdr:colOff>
      <xdr:row>98</xdr:row>
      <xdr:rowOff>40475</xdr:rowOff>
    </xdr:to>
    <xdr:cxnSp macro="">
      <xdr:nvCxnSpPr>
        <xdr:cNvPr id="246" name="直線コネクタ 245"/>
        <xdr:cNvCxnSpPr/>
      </xdr:nvCxnSpPr>
      <xdr:spPr>
        <a:xfrm flipV="1">
          <a:off x="2019300" y="16771671"/>
          <a:ext cx="8890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69622</xdr:rowOff>
    </xdr:from>
    <xdr:to>
      <xdr:col>4</xdr:col>
      <xdr:colOff>206375</xdr:colOff>
      <xdr:row>95</xdr:row>
      <xdr:rowOff>171222</xdr:rowOff>
    </xdr:to>
    <xdr:sp macro="" textlink="">
      <xdr:nvSpPr>
        <xdr:cNvPr id="247" name="フローチャート : 判断 246"/>
        <xdr:cNvSpPr/>
      </xdr:nvSpPr>
      <xdr:spPr>
        <a:xfrm>
          <a:off x="2857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16299</xdr:rowOff>
    </xdr:from>
    <xdr:ext cx="599010" cy="259045"/>
    <xdr:sp macro="" textlink="">
      <xdr:nvSpPr>
        <xdr:cNvPr id="248" name="テキスト ボックス 247"/>
        <xdr:cNvSpPr txBox="1"/>
      </xdr:nvSpPr>
      <xdr:spPr>
        <a:xfrm>
          <a:off x="2608794"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40475</xdr:rowOff>
    </xdr:from>
    <xdr:to>
      <xdr:col>2</xdr:col>
      <xdr:colOff>638175</xdr:colOff>
      <xdr:row>98</xdr:row>
      <xdr:rowOff>55651</xdr:rowOff>
    </xdr:to>
    <xdr:cxnSp macro="">
      <xdr:nvCxnSpPr>
        <xdr:cNvPr id="249" name="直線コネクタ 248"/>
        <xdr:cNvCxnSpPr/>
      </xdr:nvCxnSpPr>
      <xdr:spPr>
        <a:xfrm flipV="1">
          <a:off x="1130300" y="16842575"/>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127406</xdr:rowOff>
    </xdr:from>
    <xdr:to>
      <xdr:col>3</xdr:col>
      <xdr:colOff>3175</xdr:colOff>
      <xdr:row>96</xdr:row>
      <xdr:rowOff>57556</xdr:rowOff>
    </xdr:to>
    <xdr:sp macro="" textlink="">
      <xdr:nvSpPr>
        <xdr:cNvPr id="250" name="フローチャート : 判断 249"/>
        <xdr:cNvSpPr/>
      </xdr:nvSpPr>
      <xdr:spPr>
        <a:xfrm>
          <a:off x="1968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74083</xdr:rowOff>
    </xdr:from>
    <xdr:ext cx="599010" cy="259045"/>
    <xdr:sp macro="" textlink="">
      <xdr:nvSpPr>
        <xdr:cNvPr id="251" name="テキスト ボックス 250"/>
        <xdr:cNvSpPr txBox="1"/>
      </xdr:nvSpPr>
      <xdr:spPr>
        <a:xfrm>
          <a:off x="1719794"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142278</xdr:rowOff>
    </xdr:from>
    <xdr:to>
      <xdr:col>1</xdr:col>
      <xdr:colOff>485775</xdr:colOff>
      <xdr:row>96</xdr:row>
      <xdr:rowOff>72428</xdr:rowOff>
    </xdr:to>
    <xdr:sp macro="" textlink="">
      <xdr:nvSpPr>
        <xdr:cNvPr id="252" name="フローチャート : 判断 251"/>
        <xdr:cNvSpPr/>
      </xdr:nvSpPr>
      <xdr:spPr>
        <a:xfrm>
          <a:off x="1079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88955</xdr:rowOff>
    </xdr:from>
    <xdr:ext cx="599010" cy="259045"/>
    <xdr:sp macro="" textlink="">
      <xdr:nvSpPr>
        <xdr:cNvPr id="253" name="テキスト ボックス 252"/>
        <xdr:cNvSpPr txBox="1"/>
      </xdr:nvSpPr>
      <xdr:spPr>
        <a:xfrm>
          <a:off x="830794" y="162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109995</xdr:rowOff>
    </xdr:from>
    <xdr:to>
      <xdr:col>6</xdr:col>
      <xdr:colOff>561975</xdr:colOff>
      <xdr:row>97</xdr:row>
      <xdr:rowOff>40145</xdr:rowOff>
    </xdr:to>
    <xdr:sp macro="" textlink="">
      <xdr:nvSpPr>
        <xdr:cNvPr id="259" name="円/楕円 258"/>
        <xdr:cNvSpPr/>
      </xdr:nvSpPr>
      <xdr:spPr>
        <a:xfrm>
          <a:off x="4584700" y="165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88422</xdr:rowOff>
    </xdr:from>
    <xdr:ext cx="534377" cy="259045"/>
    <xdr:sp macro="" textlink="">
      <xdr:nvSpPr>
        <xdr:cNvPr id="260" name="扶助費該当値テキスト"/>
        <xdr:cNvSpPr txBox="1"/>
      </xdr:nvSpPr>
      <xdr:spPr>
        <a:xfrm>
          <a:off x="4686300" y="1654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37288</xdr:rowOff>
    </xdr:from>
    <xdr:to>
      <xdr:col>5</xdr:col>
      <xdr:colOff>409575</xdr:colOff>
      <xdr:row>97</xdr:row>
      <xdr:rowOff>138888</xdr:rowOff>
    </xdr:to>
    <xdr:sp macro="" textlink="">
      <xdr:nvSpPr>
        <xdr:cNvPr id="261" name="円/楕円 260"/>
        <xdr:cNvSpPr/>
      </xdr:nvSpPr>
      <xdr:spPr>
        <a:xfrm>
          <a:off x="3746500" y="166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130015</xdr:rowOff>
    </xdr:from>
    <xdr:ext cx="534377" cy="259045"/>
    <xdr:sp macro="" textlink="">
      <xdr:nvSpPr>
        <xdr:cNvPr id="262" name="テキスト ボックス 261"/>
        <xdr:cNvSpPr txBox="1"/>
      </xdr:nvSpPr>
      <xdr:spPr>
        <a:xfrm>
          <a:off x="3530111" y="167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90221</xdr:rowOff>
    </xdr:from>
    <xdr:to>
      <xdr:col>4</xdr:col>
      <xdr:colOff>206375</xdr:colOff>
      <xdr:row>98</xdr:row>
      <xdr:rowOff>20371</xdr:rowOff>
    </xdr:to>
    <xdr:sp macro="" textlink="">
      <xdr:nvSpPr>
        <xdr:cNvPr id="263" name="円/楕円 262"/>
        <xdr:cNvSpPr/>
      </xdr:nvSpPr>
      <xdr:spPr>
        <a:xfrm>
          <a:off x="2857500" y="167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11498</xdr:rowOff>
    </xdr:from>
    <xdr:ext cx="534377" cy="259045"/>
    <xdr:sp macro="" textlink="">
      <xdr:nvSpPr>
        <xdr:cNvPr id="264" name="テキスト ボックス 263"/>
        <xdr:cNvSpPr txBox="1"/>
      </xdr:nvSpPr>
      <xdr:spPr>
        <a:xfrm>
          <a:off x="2641111" y="168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161125</xdr:rowOff>
    </xdr:from>
    <xdr:to>
      <xdr:col>3</xdr:col>
      <xdr:colOff>3175</xdr:colOff>
      <xdr:row>98</xdr:row>
      <xdr:rowOff>91275</xdr:rowOff>
    </xdr:to>
    <xdr:sp macro="" textlink="">
      <xdr:nvSpPr>
        <xdr:cNvPr id="265" name="円/楕円 264"/>
        <xdr:cNvSpPr/>
      </xdr:nvSpPr>
      <xdr:spPr>
        <a:xfrm>
          <a:off x="1968500" y="167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82402</xdr:rowOff>
    </xdr:from>
    <xdr:ext cx="534377" cy="259045"/>
    <xdr:sp macro="" textlink="">
      <xdr:nvSpPr>
        <xdr:cNvPr id="266" name="テキスト ボックス 265"/>
        <xdr:cNvSpPr txBox="1"/>
      </xdr:nvSpPr>
      <xdr:spPr>
        <a:xfrm>
          <a:off x="1752111" y="168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4851</xdr:rowOff>
    </xdr:from>
    <xdr:to>
      <xdr:col>1</xdr:col>
      <xdr:colOff>485775</xdr:colOff>
      <xdr:row>98</xdr:row>
      <xdr:rowOff>106451</xdr:rowOff>
    </xdr:to>
    <xdr:sp macro="" textlink="">
      <xdr:nvSpPr>
        <xdr:cNvPr id="267" name="円/楕円 266"/>
        <xdr:cNvSpPr/>
      </xdr:nvSpPr>
      <xdr:spPr>
        <a:xfrm>
          <a:off x="1079500" y="168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97578</xdr:rowOff>
    </xdr:from>
    <xdr:ext cx="534377" cy="259045"/>
    <xdr:sp macro="" textlink="">
      <xdr:nvSpPr>
        <xdr:cNvPr id="268" name="テキスト ボックス 267"/>
        <xdr:cNvSpPr txBox="1"/>
      </xdr:nvSpPr>
      <xdr:spPr>
        <a:xfrm>
          <a:off x="863111" y="168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107182</xdr:rowOff>
    </xdr:from>
    <xdr:to>
      <xdr:col>15</xdr:col>
      <xdr:colOff>180340</xdr:colOff>
      <xdr:row>37</xdr:row>
      <xdr:rowOff>133833</xdr:rowOff>
    </xdr:to>
    <xdr:cxnSp macro="">
      <xdr:nvCxnSpPr>
        <xdr:cNvPr id="292" name="直線コネクタ 291"/>
        <xdr:cNvCxnSpPr/>
      </xdr:nvCxnSpPr>
      <xdr:spPr>
        <a:xfrm flipV="1">
          <a:off x="10475595" y="5422132"/>
          <a:ext cx="1270" cy="105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137660</xdr:rowOff>
    </xdr:from>
    <xdr:ext cx="534377" cy="259045"/>
    <xdr:sp macro="" textlink="">
      <xdr:nvSpPr>
        <xdr:cNvPr id="293" name="補助費等最小値テキスト"/>
        <xdr:cNvSpPr txBox="1"/>
      </xdr:nvSpPr>
      <xdr:spPr>
        <a:xfrm>
          <a:off x="10528300" y="64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15</xdr:col>
      <xdr:colOff>92075</xdr:colOff>
      <xdr:row>37</xdr:row>
      <xdr:rowOff>133833</xdr:rowOff>
    </xdr:from>
    <xdr:to>
      <xdr:col>15</xdr:col>
      <xdr:colOff>269875</xdr:colOff>
      <xdr:row>37</xdr:row>
      <xdr:rowOff>133833</xdr:rowOff>
    </xdr:to>
    <xdr:cxnSp macro="">
      <xdr:nvCxnSpPr>
        <xdr:cNvPr id="294" name="直線コネクタ 293"/>
        <xdr:cNvCxnSpPr/>
      </xdr:nvCxnSpPr>
      <xdr:spPr>
        <a:xfrm>
          <a:off x="10388600" y="647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53859</xdr:rowOff>
    </xdr:from>
    <xdr:ext cx="534377" cy="259045"/>
    <xdr:sp macro="" textlink="">
      <xdr:nvSpPr>
        <xdr:cNvPr id="295" name="補助費等最大値テキスト"/>
        <xdr:cNvSpPr txBox="1"/>
      </xdr:nvSpPr>
      <xdr:spPr>
        <a:xfrm>
          <a:off x="10528300" y="5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68,707</a:t>
          </a:r>
          <a:endParaRPr kumimoji="1" lang="ja-JP" altLang="en-US" sz="1000" b="1">
            <a:latin typeface="ＭＳ Ｐゴシック"/>
          </a:endParaRPr>
        </a:p>
      </xdr:txBody>
    </xdr:sp>
    <xdr:clientData/>
  </xdr:oneCellAnchor>
  <xdr:twoCellAnchor>
    <xdr:from>
      <xdr:col>15</xdr:col>
      <xdr:colOff>92075</xdr:colOff>
      <xdr:row>31</xdr:row>
      <xdr:rowOff>107182</xdr:rowOff>
    </xdr:from>
    <xdr:to>
      <xdr:col>15</xdr:col>
      <xdr:colOff>269875</xdr:colOff>
      <xdr:row>31</xdr:row>
      <xdr:rowOff>107182</xdr:rowOff>
    </xdr:to>
    <xdr:cxnSp macro="">
      <xdr:nvCxnSpPr>
        <xdr:cNvPr id="296" name="直線コネクタ 295"/>
        <xdr:cNvCxnSpPr/>
      </xdr:nvCxnSpPr>
      <xdr:spPr>
        <a:xfrm>
          <a:off x="10388600" y="542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32753</xdr:rowOff>
    </xdr:from>
    <xdr:to>
      <xdr:col>15</xdr:col>
      <xdr:colOff>180975</xdr:colOff>
      <xdr:row>35</xdr:row>
      <xdr:rowOff>76416</xdr:rowOff>
    </xdr:to>
    <xdr:cxnSp macro="">
      <xdr:nvCxnSpPr>
        <xdr:cNvPr id="297" name="直線コネクタ 296"/>
        <xdr:cNvCxnSpPr/>
      </xdr:nvCxnSpPr>
      <xdr:spPr>
        <a:xfrm>
          <a:off x="9639300" y="6033503"/>
          <a:ext cx="8382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127811</xdr:rowOff>
    </xdr:from>
    <xdr:ext cx="534377" cy="259045"/>
    <xdr:sp macro="" textlink="">
      <xdr:nvSpPr>
        <xdr:cNvPr id="298" name="補助費等平均値テキスト"/>
        <xdr:cNvSpPr txBox="1"/>
      </xdr:nvSpPr>
      <xdr:spPr>
        <a:xfrm>
          <a:off x="10528300" y="630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149384</xdr:rowOff>
    </xdr:from>
    <xdr:to>
      <xdr:col>15</xdr:col>
      <xdr:colOff>231775</xdr:colOff>
      <xdr:row>37</xdr:row>
      <xdr:rowOff>79534</xdr:rowOff>
    </xdr:to>
    <xdr:sp macro="" textlink="">
      <xdr:nvSpPr>
        <xdr:cNvPr id="299" name="フローチャート : 判断 298"/>
        <xdr:cNvSpPr/>
      </xdr:nvSpPr>
      <xdr:spPr>
        <a:xfrm>
          <a:off x="104267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162541</xdr:rowOff>
    </xdr:from>
    <xdr:to>
      <xdr:col>14</xdr:col>
      <xdr:colOff>28575</xdr:colOff>
      <xdr:row>35</xdr:row>
      <xdr:rowOff>32753</xdr:rowOff>
    </xdr:to>
    <xdr:cxnSp macro="">
      <xdr:nvCxnSpPr>
        <xdr:cNvPr id="300" name="直線コネクタ 299"/>
        <xdr:cNvCxnSpPr/>
      </xdr:nvCxnSpPr>
      <xdr:spPr>
        <a:xfrm>
          <a:off x="8750300" y="5991841"/>
          <a:ext cx="889000" cy="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134734</xdr:rowOff>
    </xdr:from>
    <xdr:to>
      <xdr:col>14</xdr:col>
      <xdr:colOff>79375</xdr:colOff>
      <xdr:row>37</xdr:row>
      <xdr:rowOff>64884</xdr:rowOff>
    </xdr:to>
    <xdr:sp macro="" textlink="">
      <xdr:nvSpPr>
        <xdr:cNvPr id="301" name="フローチャート : 判断 300"/>
        <xdr:cNvSpPr/>
      </xdr:nvSpPr>
      <xdr:spPr>
        <a:xfrm>
          <a:off x="9588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56011</xdr:rowOff>
    </xdr:from>
    <xdr:ext cx="534377" cy="259045"/>
    <xdr:sp macro="" textlink="">
      <xdr:nvSpPr>
        <xdr:cNvPr id="302" name="テキスト ボックス 301"/>
        <xdr:cNvSpPr txBox="1"/>
      </xdr:nvSpPr>
      <xdr:spPr>
        <a:xfrm>
          <a:off x="9372111" y="63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33306</xdr:rowOff>
    </xdr:from>
    <xdr:to>
      <xdr:col>12</xdr:col>
      <xdr:colOff>511175</xdr:colOff>
      <xdr:row>34</xdr:row>
      <xdr:rowOff>162541</xdr:rowOff>
    </xdr:to>
    <xdr:cxnSp macro="">
      <xdr:nvCxnSpPr>
        <xdr:cNvPr id="303" name="直線コネクタ 302"/>
        <xdr:cNvCxnSpPr/>
      </xdr:nvCxnSpPr>
      <xdr:spPr>
        <a:xfrm>
          <a:off x="7861300" y="5862606"/>
          <a:ext cx="889000" cy="1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77775</xdr:rowOff>
    </xdr:from>
    <xdr:to>
      <xdr:col>12</xdr:col>
      <xdr:colOff>561975</xdr:colOff>
      <xdr:row>37</xdr:row>
      <xdr:rowOff>7925</xdr:rowOff>
    </xdr:to>
    <xdr:sp macro="" textlink="">
      <xdr:nvSpPr>
        <xdr:cNvPr id="304" name="フローチャート : 判断 303"/>
        <xdr:cNvSpPr/>
      </xdr:nvSpPr>
      <xdr:spPr>
        <a:xfrm>
          <a:off x="8699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170502</xdr:rowOff>
    </xdr:from>
    <xdr:ext cx="534377" cy="259045"/>
    <xdr:sp macro="" textlink="">
      <xdr:nvSpPr>
        <xdr:cNvPr id="305" name="テキスト ボックス 304"/>
        <xdr:cNvSpPr txBox="1"/>
      </xdr:nvSpPr>
      <xdr:spPr>
        <a:xfrm>
          <a:off x="8483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33306</xdr:rowOff>
    </xdr:from>
    <xdr:to>
      <xdr:col>11</xdr:col>
      <xdr:colOff>307975</xdr:colOff>
      <xdr:row>35</xdr:row>
      <xdr:rowOff>50889</xdr:rowOff>
    </xdr:to>
    <xdr:cxnSp macro="">
      <xdr:nvCxnSpPr>
        <xdr:cNvPr id="306" name="直線コネクタ 305"/>
        <xdr:cNvCxnSpPr/>
      </xdr:nvCxnSpPr>
      <xdr:spPr>
        <a:xfrm flipV="1">
          <a:off x="6972300" y="5862606"/>
          <a:ext cx="889000" cy="18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78327</xdr:rowOff>
    </xdr:from>
    <xdr:to>
      <xdr:col>11</xdr:col>
      <xdr:colOff>358775</xdr:colOff>
      <xdr:row>37</xdr:row>
      <xdr:rowOff>8477</xdr:rowOff>
    </xdr:to>
    <xdr:sp macro="" textlink="">
      <xdr:nvSpPr>
        <xdr:cNvPr id="307" name="フローチャート : 判断 306"/>
        <xdr:cNvSpPr/>
      </xdr:nvSpPr>
      <xdr:spPr>
        <a:xfrm>
          <a:off x="7810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171054</xdr:rowOff>
    </xdr:from>
    <xdr:ext cx="534377" cy="259045"/>
    <xdr:sp macro="" textlink="">
      <xdr:nvSpPr>
        <xdr:cNvPr id="308" name="テキスト ボックス 307"/>
        <xdr:cNvSpPr txBox="1"/>
      </xdr:nvSpPr>
      <xdr:spPr>
        <a:xfrm>
          <a:off x="7594111" y="63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89319</xdr:rowOff>
    </xdr:from>
    <xdr:to>
      <xdr:col>10</xdr:col>
      <xdr:colOff>155575</xdr:colOff>
      <xdr:row>37</xdr:row>
      <xdr:rowOff>19469</xdr:rowOff>
    </xdr:to>
    <xdr:sp macro="" textlink="">
      <xdr:nvSpPr>
        <xdr:cNvPr id="309" name="フローチャート : 判断 308"/>
        <xdr:cNvSpPr/>
      </xdr:nvSpPr>
      <xdr:spPr>
        <a:xfrm>
          <a:off x="6921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10596</xdr:rowOff>
    </xdr:from>
    <xdr:ext cx="534377" cy="259045"/>
    <xdr:sp macro="" textlink="">
      <xdr:nvSpPr>
        <xdr:cNvPr id="310" name="テキスト ボックス 309"/>
        <xdr:cNvSpPr txBox="1"/>
      </xdr:nvSpPr>
      <xdr:spPr>
        <a:xfrm>
          <a:off x="6705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25616</xdr:rowOff>
    </xdr:from>
    <xdr:to>
      <xdr:col>15</xdr:col>
      <xdr:colOff>231775</xdr:colOff>
      <xdr:row>35</xdr:row>
      <xdr:rowOff>127216</xdr:rowOff>
    </xdr:to>
    <xdr:sp macro="" textlink="">
      <xdr:nvSpPr>
        <xdr:cNvPr id="316" name="円/楕円 315"/>
        <xdr:cNvSpPr/>
      </xdr:nvSpPr>
      <xdr:spPr>
        <a:xfrm>
          <a:off x="10426700" y="60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48493</xdr:rowOff>
    </xdr:from>
    <xdr:ext cx="534377" cy="259045"/>
    <xdr:sp macro="" textlink="">
      <xdr:nvSpPr>
        <xdr:cNvPr id="317" name="補助費等該当値テキスト"/>
        <xdr:cNvSpPr txBox="1"/>
      </xdr:nvSpPr>
      <xdr:spPr>
        <a:xfrm>
          <a:off x="10528300" y="58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34,322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153403</xdr:rowOff>
    </xdr:from>
    <xdr:to>
      <xdr:col>14</xdr:col>
      <xdr:colOff>79375</xdr:colOff>
      <xdr:row>35</xdr:row>
      <xdr:rowOff>83553</xdr:rowOff>
    </xdr:to>
    <xdr:sp macro="" textlink="">
      <xdr:nvSpPr>
        <xdr:cNvPr id="318" name="円/楕円 317"/>
        <xdr:cNvSpPr/>
      </xdr:nvSpPr>
      <xdr:spPr>
        <a:xfrm>
          <a:off x="9588500" y="59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100080</xdr:rowOff>
    </xdr:from>
    <xdr:ext cx="534377" cy="259045"/>
    <xdr:sp macro="" textlink="">
      <xdr:nvSpPr>
        <xdr:cNvPr id="319" name="テキスト ボックス 318"/>
        <xdr:cNvSpPr txBox="1"/>
      </xdr:nvSpPr>
      <xdr:spPr>
        <a:xfrm>
          <a:off x="9372111" y="575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111741</xdr:rowOff>
    </xdr:from>
    <xdr:to>
      <xdr:col>12</xdr:col>
      <xdr:colOff>561975</xdr:colOff>
      <xdr:row>35</xdr:row>
      <xdr:rowOff>41891</xdr:rowOff>
    </xdr:to>
    <xdr:sp macro="" textlink="">
      <xdr:nvSpPr>
        <xdr:cNvPr id="320" name="円/楕円 319"/>
        <xdr:cNvSpPr/>
      </xdr:nvSpPr>
      <xdr:spPr>
        <a:xfrm>
          <a:off x="8699500" y="59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58418</xdr:rowOff>
    </xdr:from>
    <xdr:ext cx="534377" cy="259045"/>
    <xdr:sp macro="" textlink="">
      <xdr:nvSpPr>
        <xdr:cNvPr id="321" name="テキスト ボックス 320"/>
        <xdr:cNvSpPr txBox="1"/>
      </xdr:nvSpPr>
      <xdr:spPr>
        <a:xfrm>
          <a:off x="8483111" y="571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153956</xdr:rowOff>
    </xdr:from>
    <xdr:to>
      <xdr:col>11</xdr:col>
      <xdr:colOff>358775</xdr:colOff>
      <xdr:row>34</xdr:row>
      <xdr:rowOff>84106</xdr:rowOff>
    </xdr:to>
    <xdr:sp macro="" textlink="">
      <xdr:nvSpPr>
        <xdr:cNvPr id="322" name="円/楕円 321"/>
        <xdr:cNvSpPr/>
      </xdr:nvSpPr>
      <xdr:spPr>
        <a:xfrm>
          <a:off x="7810500" y="58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100633</xdr:rowOff>
    </xdr:from>
    <xdr:ext cx="534377" cy="259045"/>
    <xdr:sp macro="" textlink="">
      <xdr:nvSpPr>
        <xdr:cNvPr id="323" name="テキスト ボックス 322"/>
        <xdr:cNvSpPr txBox="1"/>
      </xdr:nvSpPr>
      <xdr:spPr>
        <a:xfrm>
          <a:off x="7594111" y="558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89</xdr:rowOff>
    </xdr:from>
    <xdr:to>
      <xdr:col>10</xdr:col>
      <xdr:colOff>155575</xdr:colOff>
      <xdr:row>35</xdr:row>
      <xdr:rowOff>101689</xdr:rowOff>
    </xdr:to>
    <xdr:sp macro="" textlink="">
      <xdr:nvSpPr>
        <xdr:cNvPr id="324" name="円/楕円 323"/>
        <xdr:cNvSpPr/>
      </xdr:nvSpPr>
      <xdr:spPr>
        <a:xfrm>
          <a:off x="6921500" y="60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118216</xdr:rowOff>
    </xdr:from>
    <xdr:ext cx="534377" cy="259045"/>
    <xdr:sp macro="" textlink="">
      <xdr:nvSpPr>
        <xdr:cNvPr id="325" name="テキスト ボックス 324"/>
        <xdr:cNvSpPr txBox="1"/>
      </xdr:nvSpPr>
      <xdr:spPr>
        <a:xfrm>
          <a:off x="6705111" y="57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1" name="テキスト ボックス 34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13702</xdr:rowOff>
    </xdr:from>
    <xdr:to>
      <xdr:col>15</xdr:col>
      <xdr:colOff>180340</xdr:colOff>
      <xdr:row>58</xdr:row>
      <xdr:rowOff>98761</xdr:rowOff>
    </xdr:to>
    <xdr:cxnSp macro="">
      <xdr:nvCxnSpPr>
        <xdr:cNvPr id="351" name="直線コネクタ 350"/>
        <xdr:cNvCxnSpPr/>
      </xdr:nvCxnSpPr>
      <xdr:spPr>
        <a:xfrm flipV="1">
          <a:off x="10475595" y="8757652"/>
          <a:ext cx="1270" cy="1285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102588</xdr:rowOff>
    </xdr:from>
    <xdr:ext cx="534377" cy="259045"/>
    <xdr:sp macro="" textlink="">
      <xdr:nvSpPr>
        <xdr:cNvPr id="352" name="普通建設事業費最小値テキスト"/>
        <xdr:cNvSpPr txBox="1"/>
      </xdr:nvSpPr>
      <xdr:spPr>
        <a:xfrm>
          <a:off x="10528300" y="100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15</xdr:col>
      <xdr:colOff>92075</xdr:colOff>
      <xdr:row>58</xdr:row>
      <xdr:rowOff>98761</xdr:rowOff>
    </xdr:from>
    <xdr:to>
      <xdr:col>15</xdr:col>
      <xdr:colOff>269875</xdr:colOff>
      <xdr:row>58</xdr:row>
      <xdr:rowOff>98761</xdr:rowOff>
    </xdr:to>
    <xdr:cxnSp macro="">
      <xdr:nvCxnSpPr>
        <xdr:cNvPr id="353" name="直線コネクタ 352"/>
        <xdr:cNvCxnSpPr/>
      </xdr:nvCxnSpPr>
      <xdr:spPr>
        <a:xfrm>
          <a:off x="10388600" y="100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131829</xdr:rowOff>
    </xdr:from>
    <xdr:ext cx="599010" cy="259045"/>
    <xdr:sp macro="" textlink="">
      <xdr:nvSpPr>
        <xdr:cNvPr id="354" name="普通建設事業費最大値テキスト"/>
        <xdr:cNvSpPr txBox="1"/>
      </xdr:nvSpPr>
      <xdr:spPr>
        <a:xfrm>
          <a:off x="10528300" y="85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223,041</a:t>
          </a:r>
          <a:endParaRPr kumimoji="1" lang="ja-JP" altLang="en-US" sz="1000" b="1">
            <a:latin typeface="ＭＳ Ｐゴシック"/>
          </a:endParaRPr>
        </a:p>
      </xdr:txBody>
    </xdr:sp>
    <xdr:clientData/>
  </xdr:oneCellAnchor>
  <xdr:twoCellAnchor>
    <xdr:from>
      <xdr:col>15</xdr:col>
      <xdr:colOff>92075</xdr:colOff>
      <xdr:row>51</xdr:row>
      <xdr:rowOff>13702</xdr:rowOff>
    </xdr:from>
    <xdr:to>
      <xdr:col>15</xdr:col>
      <xdr:colOff>269875</xdr:colOff>
      <xdr:row>51</xdr:row>
      <xdr:rowOff>13702</xdr:rowOff>
    </xdr:to>
    <xdr:cxnSp macro="">
      <xdr:nvCxnSpPr>
        <xdr:cNvPr id="355" name="直線コネクタ 354"/>
        <xdr:cNvCxnSpPr/>
      </xdr:nvCxnSpPr>
      <xdr:spPr>
        <a:xfrm>
          <a:off x="10388600" y="875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86946</xdr:rowOff>
    </xdr:from>
    <xdr:to>
      <xdr:col>15</xdr:col>
      <xdr:colOff>180975</xdr:colOff>
      <xdr:row>57</xdr:row>
      <xdr:rowOff>43159</xdr:rowOff>
    </xdr:to>
    <xdr:cxnSp macro="">
      <xdr:nvCxnSpPr>
        <xdr:cNvPr id="356" name="直線コネクタ 355"/>
        <xdr:cNvCxnSpPr/>
      </xdr:nvCxnSpPr>
      <xdr:spPr>
        <a:xfrm>
          <a:off x="9639300" y="9516696"/>
          <a:ext cx="838200" cy="29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32613</xdr:rowOff>
    </xdr:from>
    <xdr:ext cx="534377" cy="259045"/>
    <xdr:sp macro="" textlink="">
      <xdr:nvSpPr>
        <xdr:cNvPr id="357" name="普通建設事業費平均値テキスト"/>
        <xdr:cNvSpPr txBox="1"/>
      </xdr:nvSpPr>
      <xdr:spPr>
        <a:xfrm>
          <a:off x="10528300" y="9805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54186</xdr:rowOff>
    </xdr:from>
    <xdr:to>
      <xdr:col>15</xdr:col>
      <xdr:colOff>231775</xdr:colOff>
      <xdr:row>57</xdr:row>
      <xdr:rowOff>155786</xdr:rowOff>
    </xdr:to>
    <xdr:sp macro="" textlink="">
      <xdr:nvSpPr>
        <xdr:cNvPr id="358" name="フローチャート : 判断 357"/>
        <xdr:cNvSpPr/>
      </xdr:nvSpPr>
      <xdr:spPr>
        <a:xfrm>
          <a:off x="104267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67482</xdr:rowOff>
    </xdr:from>
    <xdr:to>
      <xdr:col>14</xdr:col>
      <xdr:colOff>28575</xdr:colOff>
      <xdr:row>55</xdr:row>
      <xdr:rowOff>86946</xdr:rowOff>
    </xdr:to>
    <xdr:cxnSp macro="">
      <xdr:nvCxnSpPr>
        <xdr:cNvPr id="359" name="直線コネクタ 358"/>
        <xdr:cNvCxnSpPr/>
      </xdr:nvCxnSpPr>
      <xdr:spPr>
        <a:xfrm>
          <a:off x="8750300" y="8982882"/>
          <a:ext cx="889000" cy="53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105078</xdr:rowOff>
    </xdr:from>
    <xdr:to>
      <xdr:col>14</xdr:col>
      <xdr:colOff>79375</xdr:colOff>
      <xdr:row>58</xdr:row>
      <xdr:rowOff>35228</xdr:rowOff>
    </xdr:to>
    <xdr:sp macro="" textlink="">
      <xdr:nvSpPr>
        <xdr:cNvPr id="360" name="フローチャート : 判断 359"/>
        <xdr:cNvSpPr/>
      </xdr:nvSpPr>
      <xdr:spPr>
        <a:xfrm>
          <a:off x="9588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26355</xdr:rowOff>
    </xdr:from>
    <xdr:ext cx="534377" cy="259045"/>
    <xdr:sp macro="" textlink="">
      <xdr:nvSpPr>
        <xdr:cNvPr id="361" name="テキスト ボックス 360"/>
        <xdr:cNvSpPr txBox="1"/>
      </xdr:nvSpPr>
      <xdr:spPr>
        <a:xfrm>
          <a:off x="9372111" y="997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67482</xdr:rowOff>
    </xdr:from>
    <xdr:to>
      <xdr:col>12</xdr:col>
      <xdr:colOff>511175</xdr:colOff>
      <xdr:row>56</xdr:row>
      <xdr:rowOff>32898</xdr:rowOff>
    </xdr:to>
    <xdr:cxnSp macro="">
      <xdr:nvCxnSpPr>
        <xdr:cNvPr id="362" name="直線コネクタ 361"/>
        <xdr:cNvCxnSpPr/>
      </xdr:nvCxnSpPr>
      <xdr:spPr>
        <a:xfrm flipV="1">
          <a:off x="7861300" y="8982882"/>
          <a:ext cx="889000" cy="65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83583</xdr:rowOff>
    </xdr:from>
    <xdr:to>
      <xdr:col>12</xdr:col>
      <xdr:colOff>561975</xdr:colOff>
      <xdr:row>58</xdr:row>
      <xdr:rowOff>13733</xdr:rowOff>
    </xdr:to>
    <xdr:sp macro="" textlink="">
      <xdr:nvSpPr>
        <xdr:cNvPr id="363" name="フローチャート : 判断 362"/>
        <xdr:cNvSpPr/>
      </xdr:nvSpPr>
      <xdr:spPr>
        <a:xfrm>
          <a:off x="8699500" y="985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4860</xdr:rowOff>
    </xdr:from>
    <xdr:ext cx="534377" cy="259045"/>
    <xdr:sp macro="" textlink="">
      <xdr:nvSpPr>
        <xdr:cNvPr id="364" name="テキスト ボックス 363"/>
        <xdr:cNvSpPr txBox="1"/>
      </xdr:nvSpPr>
      <xdr:spPr>
        <a:xfrm>
          <a:off x="8483111" y="994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32898</xdr:rowOff>
    </xdr:from>
    <xdr:to>
      <xdr:col>11</xdr:col>
      <xdr:colOff>307975</xdr:colOff>
      <xdr:row>57</xdr:row>
      <xdr:rowOff>5773</xdr:rowOff>
    </xdr:to>
    <xdr:cxnSp macro="">
      <xdr:nvCxnSpPr>
        <xdr:cNvPr id="365" name="直線コネクタ 364"/>
        <xdr:cNvCxnSpPr/>
      </xdr:nvCxnSpPr>
      <xdr:spPr>
        <a:xfrm flipV="1">
          <a:off x="6972300" y="9634098"/>
          <a:ext cx="889000" cy="1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150223</xdr:rowOff>
    </xdr:from>
    <xdr:to>
      <xdr:col>11</xdr:col>
      <xdr:colOff>358775</xdr:colOff>
      <xdr:row>58</xdr:row>
      <xdr:rowOff>80373</xdr:rowOff>
    </xdr:to>
    <xdr:sp macro="" textlink="">
      <xdr:nvSpPr>
        <xdr:cNvPr id="366" name="フローチャート : 判断 365"/>
        <xdr:cNvSpPr/>
      </xdr:nvSpPr>
      <xdr:spPr>
        <a:xfrm>
          <a:off x="7810500" y="992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71500</xdr:rowOff>
    </xdr:from>
    <xdr:ext cx="534377" cy="259045"/>
    <xdr:sp macro="" textlink="">
      <xdr:nvSpPr>
        <xdr:cNvPr id="367" name="テキスト ボックス 366"/>
        <xdr:cNvSpPr txBox="1"/>
      </xdr:nvSpPr>
      <xdr:spPr>
        <a:xfrm>
          <a:off x="7594111" y="100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144973</xdr:rowOff>
    </xdr:from>
    <xdr:to>
      <xdr:col>10</xdr:col>
      <xdr:colOff>155575</xdr:colOff>
      <xdr:row>58</xdr:row>
      <xdr:rowOff>75123</xdr:rowOff>
    </xdr:to>
    <xdr:sp macro="" textlink="">
      <xdr:nvSpPr>
        <xdr:cNvPr id="368" name="フローチャート : 判断 367"/>
        <xdr:cNvSpPr/>
      </xdr:nvSpPr>
      <xdr:spPr>
        <a:xfrm>
          <a:off x="6921500" y="991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66250</xdr:rowOff>
    </xdr:from>
    <xdr:ext cx="534377" cy="259045"/>
    <xdr:sp macro="" textlink="">
      <xdr:nvSpPr>
        <xdr:cNvPr id="369" name="テキスト ボックス 368"/>
        <xdr:cNvSpPr txBox="1"/>
      </xdr:nvSpPr>
      <xdr:spPr>
        <a:xfrm>
          <a:off x="6705111" y="1001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163809</xdr:rowOff>
    </xdr:from>
    <xdr:to>
      <xdr:col>15</xdr:col>
      <xdr:colOff>231775</xdr:colOff>
      <xdr:row>57</xdr:row>
      <xdr:rowOff>93959</xdr:rowOff>
    </xdr:to>
    <xdr:sp macro="" textlink="">
      <xdr:nvSpPr>
        <xdr:cNvPr id="375" name="円/楕円 374"/>
        <xdr:cNvSpPr/>
      </xdr:nvSpPr>
      <xdr:spPr>
        <a:xfrm>
          <a:off x="10426700" y="97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15236</xdr:rowOff>
    </xdr:from>
    <xdr:ext cx="534377" cy="259045"/>
    <xdr:sp macro="" textlink="">
      <xdr:nvSpPr>
        <xdr:cNvPr id="376" name="普通建設事業費該当値テキスト"/>
        <xdr:cNvSpPr txBox="1"/>
      </xdr:nvSpPr>
      <xdr:spPr>
        <a:xfrm>
          <a:off x="10528300" y="96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61,031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36146</xdr:rowOff>
    </xdr:from>
    <xdr:to>
      <xdr:col>14</xdr:col>
      <xdr:colOff>79375</xdr:colOff>
      <xdr:row>55</xdr:row>
      <xdr:rowOff>137746</xdr:rowOff>
    </xdr:to>
    <xdr:sp macro="" textlink="">
      <xdr:nvSpPr>
        <xdr:cNvPr id="377" name="円/楕円 376"/>
        <xdr:cNvSpPr/>
      </xdr:nvSpPr>
      <xdr:spPr>
        <a:xfrm>
          <a:off x="9588500" y="94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154273</xdr:rowOff>
    </xdr:from>
    <xdr:ext cx="599010" cy="259045"/>
    <xdr:sp macro="" textlink="">
      <xdr:nvSpPr>
        <xdr:cNvPr id="378" name="テキスト ボックス 377"/>
        <xdr:cNvSpPr txBox="1"/>
      </xdr:nvSpPr>
      <xdr:spPr>
        <a:xfrm>
          <a:off x="9339794" y="924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106,827</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16682</xdr:rowOff>
    </xdr:from>
    <xdr:to>
      <xdr:col>12</xdr:col>
      <xdr:colOff>561975</xdr:colOff>
      <xdr:row>52</xdr:row>
      <xdr:rowOff>118282</xdr:rowOff>
    </xdr:to>
    <xdr:sp macro="" textlink="">
      <xdr:nvSpPr>
        <xdr:cNvPr id="379" name="円/楕円 378"/>
        <xdr:cNvSpPr/>
      </xdr:nvSpPr>
      <xdr:spPr>
        <a:xfrm>
          <a:off x="8699500" y="89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134809</xdr:rowOff>
    </xdr:from>
    <xdr:ext cx="599010" cy="259045"/>
    <xdr:sp macro="" textlink="">
      <xdr:nvSpPr>
        <xdr:cNvPr id="380" name="テキスト ボックス 379"/>
        <xdr:cNvSpPr txBox="1"/>
      </xdr:nvSpPr>
      <xdr:spPr>
        <a:xfrm>
          <a:off x="8450794" y="870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188,557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153548</xdr:rowOff>
    </xdr:from>
    <xdr:to>
      <xdr:col>11</xdr:col>
      <xdr:colOff>358775</xdr:colOff>
      <xdr:row>56</xdr:row>
      <xdr:rowOff>83698</xdr:rowOff>
    </xdr:to>
    <xdr:sp macro="" textlink="">
      <xdr:nvSpPr>
        <xdr:cNvPr id="381" name="円/楕円 380"/>
        <xdr:cNvSpPr/>
      </xdr:nvSpPr>
      <xdr:spPr>
        <a:xfrm>
          <a:off x="7810500" y="95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100225</xdr:rowOff>
    </xdr:from>
    <xdr:ext cx="534377" cy="259045"/>
    <xdr:sp macro="" textlink="">
      <xdr:nvSpPr>
        <xdr:cNvPr id="382" name="テキスト ボックス 381"/>
        <xdr:cNvSpPr txBox="1"/>
      </xdr:nvSpPr>
      <xdr:spPr>
        <a:xfrm>
          <a:off x="7594111" y="93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126423</xdr:rowOff>
    </xdr:from>
    <xdr:to>
      <xdr:col>10</xdr:col>
      <xdr:colOff>155575</xdr:colOff>
      <xdr:row>57</xdr:row>
      <xdr:rowOff>56573</xdr:rowOff>
    </xdr:to>
    <xdr:sp macro="" textlink="">
      <xdr:nvSpPr>
        <xdr:cNvPr id="383" name="円/楕円 382"/>
        <xdr:cNvSpPr/>
      </xdr:nvSpPr>
      <xdr:spPr>
        <a:xfrm>
          <a:off x="6921500" y="97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73100</xdr:rowOff>
    </xdr:from>
    <xdr:ext cx="534377" cy="259045"/>
    <xdr:sp macro="" textlink="">
      <xdr:nvSpPr>
        <xdr:cNvPr id="384" name="テキスト ボックス 383"/>
        <xdr:cNvSpPr txBox="1"/>
      </xdr:nvSpPr>
      <xdr:spPr>
        <a:xfrm>
          <a:off x="6705111" y="95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4" name="テキスト ボックス 40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6" name="テキスト ボックス 40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8" name="テキスト ボックス 40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139896</xdr:rowOff>
    </xdr:from>
    <xdr:to>
      <xdr:col>15</xdr:col>
      <xdr:colOff>180340</xdr:colOff>
      <xdr:row>79</xdr:row>
      <xdr:rowOff>98879</xdr:rowOff>
    </xdr:to>
    <xdr:cxnSp macro="">
      <xdr:nvCxnSpPr>
        <xdr:cNvPr id="410" name="直線コネクタ 409"/>
        <xdr:cNvCxnSpPr/>
      </xdr:nvCxnSpPr>
      <xdr:spPr>
        <a:xfrm flipV="1">
          <a:off x="10475595" y="12141396"/>
          <a:ext cx="1270" cy="150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86573</xdr:rowOff>
    </xdr:from>
    <xdr:ext cx="534377" cy="259045"/>
    <xdr:sp macro="" textlink="">
      <xdr:nvSpPr>
        <xdr:cNvPr id="413" name="普通建設事業費 （ うち新規整備　）最大値テキスト"/>
        <xdr:cNvSpPr txBox="1"/>
      </xdr:nvSpPr>
      <xdr:spPr>
        <a:xfrm>
          <a:off x="10528300" y="119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45,994</a:t>
          </a:r>
          <a:endParaRPr kumimoji="1" lang="ja-JP" altLang="en-US" sz="1000" b="1">
            <a:latin typeface="ＭＳ Ｐゴシック"/>
          </a:endParaRPr>
        </a:p>
      </xdr:txBody>
    </xdr:sp>
    <xdr:clientData/>
  </xdr:oneCellAnchor>
  <xdr:twoCellAnchor>
    <xdr:from>
      <xdr:col>15</xdr:col>
      <xdr:colOff>92075</xdr:colOff>
      <xdr:row>70</xdr:row>
      <xdr:rowOff>139896</xdr:rowOff>
    </xdr:from>
    <xdr:to>
      <xdr:col>15</xdr:col>
      <xdr:colOff>269875</xdr:colOff>
      <xdr:row>70</xdr:row>
      <xdr:rowOff>139896</xdr:rowOff>
    </xdr:to>
    <xdr:cxnSp macro="">
      <xdr:nvCxnSpPr>
        <xdr:cNvPr id="414" name="直線コネクタ 413"/>
        <xdr:cNvCxnSpPr/>
      </xdr:nvCxnSpPr>
      <xdr:spPr>
        <a:xfrm>
          <a:off x="10388600" y="121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14297</xdr:rowOff>
    </xdr:from>
    <xdr:to>
      <xdr:col>15</xdr:col>
      <xdr:colOff>180975</xdr:colOff>
      <xdr:row>78</xdr:row>
      <xdr:rowOff>151653</xdr:rowOff>
    </xdr:to>
    <xdr:cxnSp macro="">
      <xdr:nvCxnSpPr>
        <xdr:cNvPr id="415" name="直線コネクタ 414"/>
        <xdr:cNvCxnSpPr/>
      </xdr:nvCxnSpPr>
      <xdr:spPr>
        <a:xfrm>
          <a:off x="9639300" y="13215947"/>
          <a:ext cx="838200" cy="30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17561</xdr:rowOff>
    </xdr:from>
    <xdr:ext cx="469744" cy="259045"/>
    <xdr:sp macro="" textlink="">
      <xdr:nvSpPr>
        <xdr:cNvPr id="416" name="普通建設事業費 （ うち新規整備　）平均値テキスト"/>
        <xdr:cNvSpPr txBox="1"/>
      </xdr:nvSpPr>
      <xdr:spPr>
        <a:xfrm>
          <a:off x="10528300" y="1321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166134</xdr:rowOff>
    </xdr:from>
    <xdr:to>
      <xdr:col>15</xdr:col>
      <xdr:colOff>231775</xdr:colOff>
      <xdr:row>78</xdr:row>
      <xdr:rowOff>96284</xdr:rowOff>
    </xdr:to>
    <xdr:sp macro="" textlink="">
      <xdr:nvSpPr>
        <xdr:cNvPr id="417" name="フローチャート : 判断 416"/>
        <xdr:cNvSpPr/>
      </xdr:nvSpPr>
      <xdr:spPr>
        <a:xfrm>
          <a:off x="104267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14297</xdr:rowOff>
    </xdr:from>
    <xdr:to>
      <xdr:col>14</xdr:col>
      <xdr:colOff>28575</xdr:colOff>
      <xdr:row>78</xdr:row>
      <xdr:rowOff>133821</xdr:rowOff>
    </xdr:to>
    <xdr:cxnSp macro="">
      <xdr:nvCxnSpPr>
        <xdr:cNvPr id="418" name="直線コネクタ 417"/>
        <xdr:cNvCxnSpPr/>
      </xdr:nvCxnSpPr>
      <xdr:spPr>
        <a:xfrm flipV="1">
          <a:off x="8750300" y="13215947"/>
          <a:ext cx="889000" cy="29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78612</xdr:rowOff>
    </xdr:from>
    <xdr:to>
      <xdr:col>14</xdr:col>
      <xdr:colOff>79375</xdr:colOff>
      <xdr:row>78</xdr:row>
      <xdr:rowOff>8762</xdr:rowOff>
    </xdr:to>
    <xdr:sp macro="" textlink="">
      <xdr:nvSpPr>
        <xdr:cNvPr id="419" name="フローチャート : 判断 418"/>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171339</xdr:rowOff>
    </xdr:from>
    <xdr:ext cx="469744" cy="259045"/>
    <xdr:sp macro="" textlink="">
      <xdr:nvSpPr>
        <xdr:cNvPr id="420" name="テキスト ボックス 419"/>
        <xdr:cNvSpPr txBox="1"/>
      </xdr:nvSpPr>
      <xdr:spPr>
        <a:xfrm>
          <a:off x="9404427"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133934</xdr:rowOff>
    </xdr:from>
    <xdr:to>
      <xdr:col>12</xdr:col>
      <xdr:colOff>561975</xdr:colOff>
      <xdr:row>78</xdr:row>
      <xdr:rowOff>64084</xdr:rowOff>
    </xdr:to>
    <xdr:sp macro="" textlink="">
      <xdr:nvSpPr>
        <xdr:cNvPr id="421" name="フローチャート : 判断 420"/>
        <xdr:cNvSpPr/>
      </xdr:nvSpPr>
      <xdr:spPr>
        <a:xfrm>
          <a:off x="8699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80611</xdr:rowOff>
    </xdr:from>
    <xdr:ext cx="469744" cy="259045"/>
    <xdr:sp macro="" textlink="">
      <xdr:nvSpPr>
        <xdr:cNvPr id="422" name="テキスト ボックス 421"/>
        <xdr:cNvSpPr txBox="1"/>
      </xdr:nvSpPr>
      <xdr:spPr>
        <a:xfrm>
          <a:off x="8515427" y="1311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100853</xdr:rowOff>
    </xdr:from>
    <xdr:to>
      <xdr:col>15</xdr:col>
      <xdr:colOff>231775</xdr:colOff>
      <xdr:row>79</xdr:row>
      <xdr:rowOff>31003</xdr:rowOff>
    </xdr:to>
    <xdr:sp macro="" textlink="">
      <xdr:nvSpPr>
        <xdr:cNvPr id="428" name="円/楕円 427"/>
        <xdr:cNvSpPr/>
      </xdr:nvSpPr>
      <xdr:spPr>
        <a:xfrm>
          <a:off x="10426700" y="134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15780</xdr:rowOff>
    </xdr:from>
    <xdr:ext cx="469744" cy="259045"/>
    <xdr:sp macro="" textlink="">
      <xdr:nvSpPr>
        <xdr:cNvPr id="429" name="普通建設事業費 （ うち新規整備　）該当値テキスト"/>
        <xdr:cNvSpPr txBox="1"/>
      </xdr:nvSpPr>
      <xdr:spPr>
        <a:xfrm>
          <a:off x="10528300" y="133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134947</xdr:rowOff>
    </xdr:from>
    <xdr:to>
      <xdr:col>14</xdr:col>
      <xdr:colOff>79375</xdr:colOff>
      <xdr:row>77</xdr:row>
      <xdr:rowOff>65097</xdr:rowOff>
    </xdr:to>
    <xdr:sp macro="" textlink="">
      <xdr:nvSpPr>
        <xdr:cNvPr id="430" name="円/楕円 429"/>
        <xdr:cNvSpPr/>
      </xdr:nvSpPr>
      <xdr:spPr>
        <a:xfrm>
          <a:off x="9588500" y="131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81624</xdr:rowOff>
    </xdr:from>
    <xdr:ext cx="534377" cy="259045"/>
    <xdr:sp macro="" textlink="">
      <xdr:nvSpPr>
        <xdr:cNvPr id="431" name="テキスト ボックス 430"/>
        <xdr:cNvSpPr txBox="1"/>
      </xdr:nvSpPr>
      <xdr:spPr>
        <a:xfrm>
          <a:off x="9372111" y="129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83021</xdr:rowOff>
    </xdr:from>
    <xdr:to>
      <xdr:col>12</xdr:col>
      <xdr:colOff>561975</xdr:colOff>
      <xdr:row>79</xdr:row>
      <xdr:rowOff>13171</xdr:rowOff>
    </xdr:to>
    <xdr:sp macro="" textlink="">
      <xdr:nvSpPr>
        <xdr:cNvPr id="432" name="円/楕円 431"/>
        <xdr:cNvSpPr/>
      </xdr:nvSpPr>
      <xdr:spPr>
        <a:xfrm>
          <a:off x="8699500" y="134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4298</xdr:rowOff>
    </xdr:from>
    <xdr:ext cx="469744" cy="259045"/>
    <xdr:sp macro="" textlink="">
      <xdr:nvSpPr>
        <xdr:cNvPr id="433" name="テキスト ボックス 432"/>
        <xdr:cNvSpPr txBox="1"/>
      </xdr:nvSpPr>
      <xdr:spPr>
        <a:xfrm>
          <a:off x="8515427" y="1354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162789</xdr:rowOff>
    </xdr:from>
    <xdr:to>
      <xdr:col>15</xdr:col>
      <xdr:colOff>180340</xdr:colOff>
      <xdr:row>98</xdr:row>
      <xdr:rowOff>163333</xdr:rowOff>
    </xdr:to>
    <xdr:cxnSp macro="">
      <xdr:nvCxnSpPr>
        <xdr:cNvPr id="459" name="直線コネクタ 458"/>
        <xdr:cNvCxnSpPr/>
      </xdr:nvCxnSpPr>
      <xdr:spPr>
        <a:xfrm flipV="1">
          <a:off x="10475595" y="16107639"/>
          <a:ext cx="1270" cy="85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167160</xdr:rowOff>
    </xdr:from>
    <xdr:ext cx="469744" cy="259045"/>
    <xdr:sp macro="" textlink="">
      <xdr:nvSpPr>
        <xdr:cNvPr id="460" name="普通建設事業費 （ うち更新整備　）最小値テキスト"/>
        <xdr:cNvSpPr txBox="1"/>
      </xdr:nvSpPr>
      <xdr:spPr>
        <a:xfrm>
          <a:off x="10528300" y="1696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9,829</a:t>
          </a:r>
          <a:endParaRPr kumimoji="1" lang="ja-JP" altLang="en-US" sz="1000" b="1">
            <a:latin typeface="ＭＳ Ｐゴシック"/>
          </a:endParaRPr>
        </a:p>
      </xdr:txBody>
    </xdr:sp>
    <xdr:clientData/>
  </xdr:oneCellAnchor>
  <xdr:twoCellAnchor>
    <xdr:from>
      <xdr:col>15</xdr:col>
      <xdr:colOff>92075</xdr:colOff>
      <xdr:row>98</xdr:row>
      <xdr:rowOff>163333</xdr:rowOff>
    </xdr:from>
    <xdr:to>
      <xdr:col>15</xdr:col>
      <xdr:colOff>269875</xdr:colOff>
      <xdr:row>98</xdr:row>
      <xdr:rowOff>163333</xdr:rowOff>
    </xdr:to>
    <xdr:cxnSp macro="">
      <xdr:nvCxnSpPr>
        <xdr:cNvPr id="461" name="直線コネクタ 460"/>
        <xdr:cNvCxnSpPr/>
      </xdr:nvCxnSpPr>
      <xdr:spPr>
        <a:xfrm>
          <a:off x="10388600" y="16965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109466</xdr:rowOff>
    </xdr:from>
    <xdr:ext cx="534377" cy="259045"/>
    <xdr:sp macro="" textlink="">
      <xdr:nvSpPr>
        <xdr:cNvPr id="462" name="普通建設事業費 （ うち更新整備　）最大値テキスト"/>
        <xdr:cNvSpPr txBox="1"/>
      </xdr:nvSpPr>
      <xdr:spPr>
        <a:xfrm>
          <a:off x="10528300" y="158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88,629</a:t>
          </a:r>
          <a:endParaRPr kumimoji="1" lang="ja-JP" altLang="en-US" sz="1000" b="1">
            <a:latin typeface="ＭＳ Ｐゴシック"/>
          </a:endParaRPr>
        </a:p>
      </xdr:txBody>
    </xdr:sp>
    <xdr:clientData/>
  </xdr:oneCellAnchor>
  <xdr:twoCellAnchor>
    <xdr:from>
      <xdr:col>15</xdr:col>
      <xdr:colOff>92075</xdr:colOff>
      <xdr:row>93</xdr:row>
      <xdr:rowOff>162789</xdr:rowOff>
    </xdr:from>
    <xdr:to>
      <xdr:col>15</xdr:col>
      <xdr:colOff>269875</xdr:colOff>
      <xdr:row>93</xdr:row>
      <xdr:rowOff>162789</xdr:rowOff>
    </xdr:to>
    <xdr:cxnSp macro="">
      <xdr:nvCxnSpPr>
        <xdr:cNvPr id="463" name="直線コネクタ 462"/>
        <xdr:cNvCxnSpPr/>
      </xdr:nvCxnSpPr>
      <xdr:spPr>
        <a:xfrm>
          <a:off x="10388600" y="1610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102450</xdr:rowOff>
    </xdr:from>
    <xdr:to>
      <xdr:col>15</xdr:col>
      <xdr:colOff>180975</xdr:colOff>
      <xdr:row>98</xdr:row>
      <xdr:rowOff>17083</xdr:rowOff>
    </xdr:to>
    <xdr:cxnSp macro="">
      <xdr:nvCxnSpPr>
        <xdr:cNvPr id="464" name="直線コネクタ 463"/>
        <xdr:cNvCxnSpPr/>
      </xdr:nvCxnSpPr>
      <xdr:spPr>
        <a:xfrm flipV="1">
          <a:off x="9639300" y="16733100"/>
          <a:ext cx="838200" cy="8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103424</xdr:rowOff>
    </xdr:from>
    <xdr:ext cx="534377" cy="259045"/>
    <xdr:sp macro="" textlink="">
      <xdr:nvSpPr>
        <xdr:cNvPr id="465" name="普通建設事業費 （ うち更新整備　）平均値テキスト"/>
        <xdr:cNvSpPr txBox="1"/>
      </xdr:nvSpPr>
      <xdr:spPr>
        <a:xfrm>
          <a:off x="10528300" y="1673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124997</xdr:rowOff>
    </xdr:from>
    <xdr:to>
      <xdr:col>15</xdr:col>
      <xdr:colOff>231775</xdr:colOff>
      <xdr:row>98</xdr:row>
      <xdr:rowOff>55147</xdr:rowOff>
    </xdr:to>
    <xdr:sp macro="" textlink="">
      <xdr:nvSpPr>
        <xdr:cNvPr id="466" name="フローチャート : 判断 465"/>
        <xdr:cNvSpPr/>
      </xdr:nvSpPr>
      <xdr:spPr>
        <a:xfrm>
          <a:off x="104267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72841</xdr:rowOff>
    </xdr:from>
    <xdr:to>
      <xdr:col>14</xdr:col>
      <xdr:colOff>28575</xdr:colOff>
      <xdr:row>98</xdr:row>
      <xdr:rowOff>17083</xdr:rowOff>
    </xdr:to>
    <xdr:cxnSp macro="">
      <xdr:nvCxnSpPr>
        <xdr:cNvPr id="467" name="直線コネクタ 466"/>
        <xdr:cNvCxnSpPr/>
      </xdr:nvCxnSpPr>
      <xdr:spPr>
        <a:xfrm>
          <a:off x="8750300" y="15503341"/>
          <a:ext cx="889000" cy="13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22932</xdr:rowOff>
    </xdr:from>
    <xdr:to>
      <xdr:col>14</xdr:col>
      <xdr:colOff>79375</xdr:colOff>
      <xdr:row>98</xdr:row>
      <xdr:rowOff>124532</xdr:rowOff>
    </xdr:to>
    <xdr:sp macro="" textlink="">
      <xdr:nvSpPr>
        <xdr:cNvPr id="468" name="フローチャート : 判断 467"/>
        <xdr:cNvSpPr/>
      </xdr:nvSpPr>
      <xdr:spPr>
        <a:xfrm>
          <a:off x="9588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115659</xdr:rowOff>
    </xdr:from>
    <xdr:ext cx="534377" cy="259045"/>
    <xdr:sp macro="" textlink="">
      <xdr:nvSpPr>
        <xdr:cNvPr id="469" name="テキスト ボックス 468"/>
        <xdr:cNvSpPr txBox="1"/>
      </xdr:nvSpPr>
      <xdr:spPr>
        <a:xfrm>
          <a:off x="9372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160986</xdr:rowOff>
    </xdr:from>
    <xdr:to>
      <xdr:col>12</xdr:col>
      <xdr:colOff>561975</xdr:colOff>
      <xdr:row>98</xdr:row>
      <xdr:rowOff>91136</xdr:rowOff>
    </xdr:to>
    <xdr:sp macro="" textlink="">
      <xdr:nvSpPr>
        <xdr:cNvPr id="470" name="フローチャート : 判断 469"/>
        <xdr:cNvSpPr/>
      </xdr:nvSpPr>
      <xdr:spPr>
        <a:xfrm>
          <a:off x="8699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82263</xdr:rowOff>
    </xdr:from>
    <xdr:ext cx="534377" cy="259045"/>
    <xdr:sp macro="" textlink="">
      <xdr:nvSpPr>
        <xdr:cNvPr id="471" name="テキスト ボックス 470"/>
        <xdr:cNvSpPr txBox="1"/>
      </xdr:nvSpPr>
      <xdr:spPr>
        <a:xfrm>
          <a:off x="8483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51650</xdr:rowOff>
    </xdr:from>
    <xdr:to>
      <xdr:col>15</xdr:col>
      <xdr:colOff>231775</xdr:colOff>
      <xdr:row>97</xdr:row>
      <xdr:rowOff>153250</xdr:rowOff>
    </xdr:to>
    <xdr:sp macro="" textlink="">
      <xdr:nvSpPr>
        <xdr:cNvPr id="477" name="円/楕円 476"/>
        <xdr:cNvSpPr/>
      </xdr:nvSpPr>
      <xdr:spPr>
        <a:xfrm>
          <a:off x="10426700" y="166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74527</xdr:rowOff>
    </xdr:from>
    <xdr:ext cx="534377" cy="259045"/>
    <xdr:sp macro="" textlink="">
      <xdr:nvSpPr>
        <xdr:cNvPr id="478" name="普通建設事業費 （ うち更新整備　）該当値テキスト"/>
        <xdr:cNvSpPr txBox="1"/>
      </xdr:nvSpPr>
      <xdr:spPr>
        <a:xfrm>
          <a:off x="10528300" y="1653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137733</xdr:rowOff>
    </xdr:from>
    <xdr:to>
      <xdr:col>14</xdr:col>
      <xdr:colOff>79375</xdr:colOff>
      <xdr:row>98</xdr:row>
      <xdr:rowOff>67883</xdr:rowOff>
    </xdr:to>
    <xdr:sp macro="" textlink="">
      <xdr:nvSpPr>
        <xdr:cNvPr id="479" name="円/楕円 478"/>
        <xdr:cNvSpPr/>
      </xdr:nvSpPr>
      <xdr:spPr>
        <a:xfrm>
          <a:off x="9588500" y="1676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84410</xdr:rowOff>
    </xdr:from>
    <xdr:ext cx="534377" cy="259045"/>
    <xdr:sp macro="" textlink="">
      <xdr:nvSpPr>
        <xdr:cNvPr id="480" name="テキスト ボックス 479"/>
        <xdr:cNvSpPr txBox="1"/>
      </xdr:nvSpPr>
      <xdr:spPr>
        <a:xfrm>
          <a:off x="9372111" y="165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23,264</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22041</xdr:rowOff>
    </xdr:from>
    <xdr:to>
      <xdr:col>12</xdr:col>
      <xdr:colOff>561975</xdr:colOff>
      <xdr:row>90</xdr:row>
      <xdr:rowOff>123641</xdr:rowOff>
    </xdr:to>
    <xdr:sp macro="" textlink="">
      <xdr:nvSpPr>
        <xdr:cNvPr id="481" name="円/楕円 480"/>
        <xdr:cNvSpPr/>
      </xdr:nvSpPr>
      <xdr:spPr>
        <a:xfrm>
          <a:off x="8699500" y="1545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88</xdr:row>
      <xdr:rowOff>140168</xdr:rowOff>
    </xdr:from>
    <xdr:ext cx="599010" cy="259045"/>
    <xdr:sp macro="" textlink="">
      <xdr:nvSpPr>
        <xdr:cNvPr id="482" name="テキスト ボックス 481"/>
        <xdr:cNvSpPr txBox="1"/>
      </xdr:nvSpPr>
      <xdr:spPr>
        <a:xfrm>
          <a:off x="8450794" y="1522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96" name="テキスト ボックス 495"/>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498" name="テキスト ボックス 497"/>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500" name="テキスト ボックス 499"/>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92727</xdr:rowOff>
    </xdr:from>
    <xdr:ext cx="377026" cy="259045"/>
    <xdr:sp macro="" textlink="">
      <xdr:nvSpPr>
        <xdr:cNvPr id="502" name="テキスト ボックス 501"/>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504" name="テキスト ボックス 50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33020</xdr:rowOff>
    </xdr:from>
    <xdr:to>
      <xdr:col>23</xdr:col>
      <xdr:colOff>516889</xdr:colOff>
      <xdr:row>39</xdr:row>
      <xdr:rowOff>44450</xdr:rowOff>
    </xdr:to>
    <xdr:cxnSp macro="">
      <xdr:nvCxnSpPr>
        <xdr:cNvPr id="506" name="直線コネクタ 505"/>
        <xdr:cNvCxnSpPr/>
      </xdr:nvCxnSpPr>
      <xdr:spPr>
        <a:xfrm flipV="1">
          <a:off x="16317595" y="5347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151147</xdr:rowOff>
    </xdr:from>
    <xdr:ext cx="378565" cy="259045"/>
    <xdr:sp macro="" textlink="">
      <xdr:nvSpPr>
        <xdr:cNvPr id="509" name="災害復旧事業費最大値テキスト"/>
        <xdr:cNvSpPr txBox="1"/>
      </xdr:nvSpPr>
      <xdr:spPr>
        <a:xfrm>
          <a:off x="16370300" y="512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31</xdr:row>
      <xdr:rowOff>33020</xdr:rowOff>
    </xdr:from>
    <xdr:to>
      <xdr:col>23</xdr:col>
      <xdr:colOff>606425</xdr:colOff>
      <xdr:row>31</xdr:row>
      <xdr:rowOff>33020</xdr:rowOff>
    </xdr:to>
    <xdr:cxnSp macro="">
      <xdr:nvCxnSpPr>
        <xdr:cNvPr id="510" name="直線コネクタ 509"/>
        <xdr:cNvCxnSpPr/>
      </xdr:nvCxnSpPr>
      <xdr:spPr>
        <a:xfrm>
          <a:off x="16230600" y="534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11" name="直線コネクタ 51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107967</xdr:rowOff>
    </xdr:from>
    <xdr:ext cx="313932" cy="259045"/>
    <xdr:sp macro="" textlink="">
      <xdr:nvSpPr>
        <xdr:cNvPr id="512" name="災害復旧事業費平均値テキスト"/>
        <xdr:cNvSpPr txBox="1"/>
      </xdr:nvSpPr>
      <xdr:spPr>
        <a:xfrm>
          <a:off x="16370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85090</xdr:rowOff>
    </xdr:from>
    <xdr:to>
      <xdr:col>23</xdr:col>
      <xdr:colOff>568325</xdr:colOff>
      <xdr:row>39</xdr:row>
      <xdr:rowOff>15240</xdr:rowOff>
    </xdr:to>
    <xdr:sp macro="" textlink="">
      <xdr:nvSpPr>
        <xdr:cNvPr id="513" name="フローチャート : 判断 512"/>
        <xdr:cNvSpPr/>
      </xdr:nvSpPr>
      <xdr:spPr>
        <a:xfrm>
          <a:off x="16268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14" name="直線コネクタ 51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104140</xdr:rowOff>
    </xdr:from>
    <xdr:to>
      <xdr:col>22</xdr:col>
      <xdr:colOff>415925</xdr:colOff>
      <xdr:row>39</xdr:row>
      <xdr:rowOff>34290</xdr:rowOff>
    </xdr:to>
    <xdr:sp macro="" textlink="">
      <xdr:nvSpPr>
        <xdr:cNvPr id="515" name="フローチャート : 判断 514"/>
        <xdr:cNvSpPr/>
      </xdr:nvSpPr>
      <xdr:spPr>
        <a:xfrm>
          <a:off x="1543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37</xdr:row>
      <xdr:rowOff>50817</xdr:rowOff>
    </xdr:from>
    <xdr:ext cx="313932" cy="259045"/>
    <xdr:sp macro="" textlink="">
      <xdr:nvSpPr>
        <xdr:cNvPr id="516" name="テキスト ボックス 515"/>
        <xdr:cNvSpPr txBox="1"/>
      </xdr:nvSpPr>
      <xdr:spPr>
        <a:xfrm>
          <a:off x="15324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7" name="直線コネクタ 51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18" name="フローチャート : 判断 517"/>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58437</xdr:rowOff>
    </xdr:from>
    <xdr:ext cx="313932" cy="259045"/>
    <xdr:sp macro="" textlink="">
      <xdr:nvSpPr>
        <xdr:cNvPr id="519" name="テキスト ボックス 518"/>
        <xdr:cNvSpPr txBox="1"/>
      </xdr:nvSpPr>
      <xdr:spPr>
        <a:xfrm>
          <a:off x="14435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20" name="直線コネクタ 51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157480</xdr:rowOff>
    </xdr:from>
    <xdr:to>
      <xdr:col>20</xdr:col>
      <xdr:colOff>9525</xdr:colOff>
      <xdr:row>37</xdr:row>
      <xdr:rowOff>87630</xdr:rowOff>
    </xdr:to>
    <xdr:sp macro="" textlink="">
      <xdr:nvSpPr>
        <xdr:cNvPr id="521" name="フローチャート : 判断 520"/>
        <xdr:cNvSpPr/>
      </xdr:nvSpPr>
      <xdr:spPr>
        <a:xfrm>
          <a:off x="1365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35</xdr:row>
      <xdr:rowOff>104157</xdr:rowOff>
    </xdr:from>
    <xdr:ext cx="313932" cy="259045"/>
    <xdr:sp macro="" textlink="">
      <xdr:nvSpPr>
        <xdr:cNvPr id="522" name="テキスト ボックス 521"/>
        <xdr:cNvSpPr txBox="1"/>
      </xdr:nvSpPr>
      <xdr:spPr>
        <a:xfrm>
          <a:off x="13546333" y="610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130810</xdr:rowOff>
    </xdr:from>
    <xdr:to>
      <xdr:col>18</xdr:col>
      <xdr:colOff>492125</xdr:colOff>
      <xdr:row>37</xdr:row>
      <xdr:rowOff>60960</xdr:rowOff>
    </xdr:to>
    <xdr:sp macro="" textlink="">
      <xdr:nvSpPr>
        <xdr:cNvPr id="523" name="フローチャート : 判断 522"/>
        <xdr:cNvSpPr/>
      </xdr:nvSpPr>
      <xdr:spPr>
        <a:xfrm>
          <a:off x="1276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35</xdr:row>
      <xdr:rowOff>77487</xdr:rowOff>
    </xdr:from>
    <xdr:ext cx="313932" cy="259045"/>
    <xdr:sp macro="" textlink="">
      <xdr:nvSpPr>
        <xdr:cNvPr id="524" name="テキスト ボックス 523"/>
        <xdr:cNvSpPr txBox="1"/>
      </xdr:nvSpPr>
      <xdr:spPr>
        <a:xfrm>
          <a:off x="12657333" y="607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30" name="円/楕円 52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3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32" name="円/楕円 53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33" name="テキスト ボックス 532"/>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34" name="円/楕円 53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5" name="テキスト ボックス 534"/>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6" name="円/楕円 53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7" name="テキスト ボックス 536"/>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8" name="円/楕円 53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9" name="テキスト ボックス 538"/>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フローチャート :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4" name="フローチャート :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5" name="テキスト ボックス 56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7" name="フローチャート :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8" name="テキスト ボックス 56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0" name="フローチャート :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1" name="テキスト ボックス 57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フローチャート :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3" name="テキスト ボックス 57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9" name="円/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1" name="円/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2" name="テキスト ボックス 58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3" name="円/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4" name="テキスト ボックス 58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5" name="円/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6" name="テキスト ボックス 58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7" name="円/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8" name="テキスト ボックス 58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78</xdr:row>
      <xdr:rowOff>73677</xdr:rowOff>
    </xdr:from>
    <xdr:ext cx="467179" cy="259045"/>
    <xdr:sp macro="" textlink="">
      <xdr:nvSpPr>
        <xdr:cNvPr id="601" name="テキスト ボックス 600"/>
        <xdr:cNvSpPr txBox="1"/>
      </xdr:nvSpPr>
      <xdr:spPr>
        <a:xfrm>
          <a:off x="11978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3" name="テキスト ボックス 60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5" name="テキスト ボックス 60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7" name="テキスト ボックス 60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9" name="テキスト ボックス 60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1" name="テキスト ボックス 61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70358</xdr:rowOff>
    </xdr:from>
    <xdr:to>
      <xdr:col>23</xdr:col>
      <xdr:colOff>516889</xdr:colOff>
      <xdr:row>79</xdr:row>
      <xdr:rowOff>14224</xdr:rowOff>
    </xdr:to>
    <xdr:cxnSp macro="">
      <xdr:nvCxnSpPr>
        <xdr:cNvPr id="613" name="直線コネクタ 612"/>
        <xdr:cNvCxnSpPr/>
      </xdr:nvCxnSpPr>
      <xdr:spPr>
        <a:xfrm flipV="1">
          <a:off x="16317595" y="12071858"/>
          <a:ext cx="1269" cy="1486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18051</xdr:rowOff>
    </xdr:from>
    <xdr:ext cx="469744" cy="259045"/>
    <xdr:sp macro="" textlink="">
      <xdr:nvSpPr>
        <xdr:cNvPr id="614" name="公債費最小値テキスト"/>
        <xdr:cNvSpPr txBox="1"/>
      </xdr:nvSpPr>
      <xdr:spPr>
        <a:xfrm>
          <a:off x="16370300" y="13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3,238</a:t>
          </a:r>
          <a:endParaRPr kumimoji="1" lang="ja-JP" altLang="en-US" sz="1000" b="1">
            <a:latin typeface="ＭＳ Ｐゴシック"/>
          </a:endParaRPr>
        </a:p>
      </xdr:txBody>
    </xdr:sp>
    <xdr:clientData/>
  </xdr:oneCellAnchor>
  <xdr:twoCellAnchor>
    <xdr:from>
      <xdr:col>23</xdr:col>
      <xdr:colOff>428625</xdr:colOff>
      <xdr:row>79</xdr:row>
      <xdr:rowOff>14224</xdr:rowOff>
    </xdr:from>
    <xdr:to>
      <xdr:col>23</xdr:col>
      <xdr:colOff>606425</xdr:colOff>
      <xdr:row>79</xdr:row>
      <xdr:rowOff>14224</xdr:rowOff>
    </xdr:to>
    <xdr:cxnSp macro="">
      <xdr:nvCxnSpPr>
        <xdr:cNvPr id="615" name="直線コネクタ 614"/>
        <xdr:cNvCxnSpPr/>
      </xdr:nvCxnSpPr>
      <xdr:spPr>
        <a:xfrm>
          <a:off x="16230600" y="13558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17035</xdr:rowOff>
    </xdr:from>
    <xdr:ext cx="534377" cy="259045"/>
    <xdr:sp macro="" textlink="">
      <xdr:nvSpPr>
        <xdr:cNvPr id="616" name="公債費最大値テキスト"/>
        <xdr:cNvSpPr txBox="1"/>
      </xdr:nvSpPr>
      <xdr:spPr>
        <a:xfrm>
          <a:off x="16370300" y="1184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14,946</a:t>
          </a:r>
          <a:endParaRPr kumimoji="1" lang="ja-JP" altLang="en-US" sz="1000" b="1">
            <a:latin typeface="ＭＳ Ｐゴシック"/>
          </a:endParaRPr>
        </a:p>
      </xdr:txBody>
    </xdr:sp>
    <xdr:clientData/>
  </xdr:oneCellAnchor>
  <xdr:twoCellAnchor>
    <xdr:from>
      <xdr:col>23</xdr:col>
      <xdr:colOff>428625</xdr:colOff>
      <xdr:row>70</xdr:row>
      <xdr:rowOff>70358</xdr:rowOff>
    </xdr:from>
    <xdr:to>
      <xdr:col>23</xdr:col>
      <xdr:colOff>606425</xdr:colOff>
      <xdr:row>70</xdr:row>
      <xdr:rowOff>70358</xdr:rowOff>
    </xdr:to>
    <xdr:cxnSp macro="">
      <xdr:nvCxnSpPr>
        <xdr:cNvPr id="617" name="直線コネクタ 616"/>
        <xdr:cNvCxnSpPr/>
      </xdr:nvCxnSpPr>
      <xdr:spPr>
        <a:xfrm>
          <a:off x="16230600" y="1207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2412</xdr:rowOff>
    </xdr:from>
    <xdr:to>
      <xdr:col>23</xdr:col>
      <xdr:colOff>517525</xdr:colOff>
      <xdr:row>78</xdr:row>
      <xdr:rowOff>108077</xdr:rowOff>
    </xdr:to>
    <xdr:cxnSp macro="">
      <xdr:nvCxnSpPr>
        <xdr:cNvPr id="618" name="直線コネクタ 617"/>
        <xdr:cNvCxnSpPr/>
      </xdr:nvCxnSpPr>
      <xdr:spPr>
        <a:xfrm>
          <a:off x="15481300" y="13375512"/>
          <a:ext cx="838200" cy="10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120413</xdr:rowOff>
    </xdr:from>
    <xdr:ext cx="469744" cy="259045"/>
    <xdr:sp macro="" textlink="">
      <xdr:nvSpPr>
        <xdr:cNvPr id="619" name="公債費平均値テキスト"/>
        <xdr:cNvSpPr txBox="1"/>
      </xdr:nvSpPr>
      <xdr:spPr>
        <a:xfrm>
          <a:off x="16370300" y="12807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97536</xdr:rowOff>
    </xdr:from>
    <xdr:to>
      <xdr:col>23</xdr:col>
      <xdr:colOff>568325</xdr:colOff>
      <xdr:row>76</xdr:row>
      <xdr:rowOff>27685</xdr:rowOff>
    </xdr:to>
    <xdr:sp macro="" textlink="">
      <xdr:nvSpPr>
        <xdr:cNvPr id="620" name="フローチャート : 判断 619"/>
        <xdr:cNvSpPr/>
      </xdr:nvSpPr>
      <xdr:spPr>
        <a:xfrm>
          <a:off x="16268700" y="129562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143638</xdr:rowOff>
    </xdr:from>
    <xdr:to>
      <xdr:col>22</xdr:col>
      <xdr:colOff>365125</xdr:colOff>
      <xdr:row>78</xdr:row>
      <xdr:rowOff>2412</xdr:rowOff>
    </xdr:to>
    <xdr:cxnSp macro="">
      <xdr:nvCxnSpPr>
        <xdr:cNvPr id="621" name="直線コネクタ 620"/>
        <xdr:cNvCxnSpPr/>
      </xdr:nvCxnSpPr>
      <xdr:spPr>
        <a:xfrm>
          <a:off x="14592300" y="13345288"/>
          <a:ext cx="889000" cy="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15113</xdr:rowOff>
    </xdr:from>
    <xdr:to>
      <xdr:col>22</xdr:col>
      <xdr:colOff>415925</xdr:colOff>
      <xdr:row>74</xdr:row>
      <xdr:rowOff>116713</xdr:rowOff>
    </xdr:to>
    <xdr:sp macro="" textlink="">
      <xdr:nvSpPr>
        <xdr:cNvPr id="622" name="フローチャート : 判断 621"/>
        <xdr:cNvSpPr/>
      </xdr:nvSpPr>
      <xdr:spPr>
        <a:xfrm>
          <a:off x="15430500" y="127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133240</xdr:rowOff>
    </xdr:from>
    <xdr:ext cx="469744" cy="259045"/>
    <xdr:sp macro="" textlink="">
      <xdr:nvSpPr>
        <xdr:cNvPr id="623" name="テキスト ボックス 622"/>
        <xdr:cNvSpPr txBox="1"/>
      </xdr:nvSpPr>
      <xdr:spPr>
        <a:xfrm>
          <a:off x="15246427" y="124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127888</xdr:rowOff>
    </xdr:from>
    <xdr:to>
      <xdr:col>21</xdr:col>
      <xdr:colOff>161925</xdr:colOff>
      <xdr:row>77</xdr:row>
      <xdr:rowOff>143638</xdr:rowOff>
    </xdr:to>
    <xdr:cxnSp macro="">
      <xdr:nvCxnSpPr>
        <xdr:cNvPr id="624" name="直線コネクタ 623"/>
        <xdr:cNvCxnSpPr/>
      </xdr:nvCxnSpPr>
      <xdr:spPr>
        <a:xfrm>
          <a:off x="13703300" y="13329538"/>
          <a:ext cx="8890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33274</xdr:rowOff>
    </xdr:from>
    <xdr:to>
      <xdr:col>21</xdr:col>
      <xdr:colOff>212725</xdr:colOff>
      <xdr:row>73</xdr:row>
      <xdr:rowOff>134874</xdr:rowOff>
    </xdr:to>
    <xdr:sp macro="" textlink="">
      <xdr:nvSpPr>
        <xdr:cNvPr id="625" name="フローチャート : 判断 624"/>
        <xdr:cNvSpPr/>
      </xdr:nvSpPr>
      <xdr:spPr>
        <a:xfrm>
          <a:off x="14541500" y="125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151401</xdr:rowOff>
    </xdr:from>
    <xdr:ext cx="534377" cy="259045"/>
    <xdr:sp macro="" textlink="">
      <xdr:nvSpPr>
        <xdr:cNvPr id="626" name="テキスト ボックス 625"/>
        <xdr:cNvSpPr txBox="1"/>
      </xdr:nvSpPr>
      <xdr:spPr>
        <a:xfrm>
          <a:off x="14325111" y="123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122682</xdr:rowOff>
    </xdr:from>
    <xdr:to>
      <xdr:col>19</xdr:col>
      <xdr:colOff>644525</xdr:colOff>
      <xdr:row>77</xdr:row>
      <xdr:rowOff>127888</xdr:rowOff>
    </xdr:to>
    <xdr:cxnSp macro="">
      <xdr:nvCxnSpPr>
        <xdr:cNvPr id="627" name="直線コネクタ 626"/>
        <xdr:cNvCxnSpPr/>
      </xdr:nvCxnSpPr>
      <xdr:spPr>
        <a:xfrm>
          <a:off x="12814300" y="13324332"/>
          <a:ext cx="8890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59690</xdr:rowOff>
    </xdr:from>
    <xdr:to>
      <xdr:col>20</xdr:col>
      <xdr:colOff>9525</xdr:colOff>
      <xdr:row>72</xdr:row>
      <xdr:rowOff>161290</xdr:rowOff>
    </xdr:to>
    <xdr:sp macro="" textlink="">
      <xdr:nvSpPr>
        <xdr:cNvPr id="628" name="フローチャート : 判断 627"/>
        <xdr:cNvSpPr/>
      </xdr:nvSpPr>
      <xdr:spPr>
        <a:xfrm>
          <a:off x="13652500" y="1240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6367</xdr:rowOff>
    </xdr:from>
    <xdr:ext cx="534377" cy="259045"/>
    <xdr:sp macro="" textlink="">
      <xdr:nvSpPr>
        <xdr:cNvPr id="629" name="テキスト ボックス 628"/>
        <xdr:cNvSpPr txBox="1"/>
      </xdr:nvSpPr>
      <xdr:spPr>
        <a:xfrm>
          <a:off x="13436111" y="1217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390525</xdr:colOff>
      <xdr:row>71</xdr:row>
      <xdr:rowOff>74549</xdr:rowOff>
    </xdr:from>
    <xdr:to>
      <xdr:col>18</xdr:col>
      <xdr:colOff>492125</xdr:colOff>
      <xdr:row>72</xdr:row>
      <xdr:rowOff>4699</xdr:rowOff>
    </xdr:to>
    <xdr:sp macro="" textlink="">
      <xdr:nvSpPr>
        <xdr:cNvPr id="630" name="フローチャート : 判断 629"/>
        <xdr:cNvSpPr/>
      </xdr:nvSpPr>
      <xdr:spPr>
        <a:xfrm>
          <a:off x="12763500" y="1224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21226</xdr:rowOff>
    </xdr:from>
    <xdr:ext cx="534377" cy="259045"/>
    <xdr:sp macro="" textlink="">
      <xdr:nvSpPr>
        <xdr:cNvPr id="631" name="テキスト ボックス 630"/>
        <xdr:cNvSpPr txBox="1"/>
      </xdr:nvSpPr>
      <xdr:spPr>
        <a:xfrm>
          <a:off x="12547111" y="120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57277</xdr:rowOff>
    </xdr:from>
    <xdr:to>
      <xdr:col>23</xdr:col>
      <xdr:colOff>568325</xdr:colOff>
      <xdr:row>78</xdr:row>
      <xdr:rowOff>158877</xdr:rowOff>
    </xdr:to>
    <xdr:sp macro="" textlink="">
      <xdr:nvSpPr>
        <xdr:cNvPr id="637" name="円/楕円 636"/>
        <xdr:cNvSpPr/>
      </xdr:nvSpPr>
      <xdr:spPr>
        <a:xfrm>
          <a:off x="16268700" y="134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143654</xdr:rowOff>
    </xdr:from>
    <xdr:ext cx="469744" cy="259045"/>
    <xdr:sp macro="" textlink="">
      <xdr:nvSpPr>
        <xdr:cNvPr id="638" name="公債費該当値テキスト"/>
        <xdr:cNvSpPr txBox="1"/>
      </xdr:nvSpPr>
      <xdr:spPr>
        <a:xfrm>
          <a:off x="16370300" y="133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123062</xdr:rowOff>
    </xdr:from>
    <xdr:to>
      <xdr:col>22</xdr:col>
      <xdr:colOff>415925</xdr:colOff>
      <xdr:row>78</xdr:row>
      <xdr:rowOff>53212</xdr:rowOff>
    </xdr:to>
    <xdr:sp macro="" textlink="">
      <xdr:nvSpPr>
        <xdr:cNvPr id="639" name="円/楕円 638"/>
        <xdr:cNvSpPr/>
      </xdr:nvSpPr>
      <xdr:spPr>
        <a:xfrm>
          <a:off x="15430500" y="133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44339</xdr:rowOff>
    </xdr:from>
    <xdr:ext cx="469744" cy="259045"/>
    <xdr:sp macro="" textlink="">
      <xdr:nvSpPr>
        <xdr:cNvPr id="640" name="テキスト ボックス 639"/>
        <xdr:cNvSpPr txBox="1"/>
      </xdr:nvSpPr>
      <xdr:spPr>
        <a:xfrm>
          <a:off x="15246427" y="1341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92838</xdr:rowOff>
    </xdr:from>
    <xdr:to>
      <xdr:col>21</xdr:col>
      <xdr:colOff>212725</xdr:colOff>
      <xdr:row>78</xdr:row>
      <xdr:rowOff>22988</xdr:rowOff>
    </xdr:to>
    <xdr:sp macro="" textlink="">
      <xdr:nvSpPr>
        <xdr:cNvPr id="641" name="円/楕円 640"/>
        <xdr:cNvSpPr/>
      </xdr:nvSpPr>
      <xdr:spPr>
        <a:xfrm>
          <a:off x="14541500" y="132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14115</xdr:rowOff>
    </xdr:from>
    <xdr:ext cx="469744" cy="259045"/>
    <xdr:sp macro="" textlink="">
      <xdr:nvSpPr>
        <xdr:cNvPr id="642" name="テキスト ボックス 641"/>
        <xdr:cNvSpPr txBox="1"/>
      </xdr:nvSpPr>
      <xdr:spPr>
        <a:xfrm>
          <a:off x="14357427" y="133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77088</xdr:rowOff>
    </xdr:from>
    <xdr:to>
      <xdr:col>20</xdr:col>
      <xdr:colOff>9525</xdr:colOff>
      <xdr:row>78</xdr:row>
      <xdr:rowOff>7238</xdr:rowOff>
    </xdr:to>
    <xdr:sp macro="" textlink="">
      <xdr:nvSpPr>
        <xdr:cNvPr id="643" name="円/楕円 642"/>
        <xdr:cNvSpPr/>
      </xdr:nvSpPr>
      <xdr:spPr>
        <a:xfrm>
          <a:off x="136525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169815</xdr:rowOff>
    </xdr:from>
    <xdr:ext cx="469744" cy="259045"/>
    <xdr:sp macro="" textlink="">
      <xdr:nvSpPr>
        <xdr:cNvPr id="644" name="テキスト ボックス 643"/>
        <xdr:cNvSpPr txBox="1"/>
      </xdr:nvSpPr>
      <xdr:spPr>
        <a:xfrm>
          <a:off x="13468427" y="1337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71882</xdr:rowOff>
    </xdr:from>
    <xdr:to>
      <xdr:col>18</xdr:col>
      <xdr:colOff>492125</xdr:colOff>
      <xdr:row>78</xdr:row>
      <xdr:rowOff>2032</xdr:rowOff>
    </xdr:to>
    <xdr:sp macro="" textlink="">
      <xdr:nvSpPr>
        <xdr:cNvPr id="645" name="円/楕円 644"/>
        <xdr:cNvSpPr/>
      </xdr:nvSpPr>
      <xdr:spPr>
        <a:xfrm>
          <a:off x="12763500" y="132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164609</xdr:rowOff>
    </xdr:from>
    <xdr:ext cx="469744" cy="259045"/>
    <xdr:sp macro="" textlink="">
      <xdr:nvSpPr>
        <xdr:cNvPr id="646" name="テキスト ボックス 645"/>
        <xdr:cNvSpPr txBox="1"/>
      </xdr:nvSpPr>
      <xdr:spPr>
        <a:xfrm>
          <a:off x="12579427" y="1336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116337</xdr:rowOff>
    </xdr:from>
    <xdr:to>
      <xdr:col>23</xdr:col>
      <xdr:colOff>516889</xdr:colOff>
      <xdr:row>99</xdr:row>
      <xdr:rowOff>2586</xdr:rowOff>
    </xdr:to>
    <xdr:cxnSp macro="">
      <xdr:nvCxnSpPr>
        <xdr:cNvPr id="670" name="直線コネクタ 669"/>
        <xdr:cNvCxnSpPr/>
      </xdr:nvCxnSpPr>
      <xdr:spPr>
        <a:xfrm flipV="1">
          <a:off x="16317595" y="15718287"/>
          <a:ext cx="1269" cy="125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6413</xdr:rowOff>
    </xdr:from>
    <xdr:ext cx="469744" cy="259045"/>
    <xdr:sp macro="" textlink="">
      <xdr:nvSpPr>
        <xdr:cNvPr id="671" name="積立金最小値テキスト"/>
        <xdr:cNvSpPr txBox="1"/>
      </xdr:nvSpPr>
      <xdr:spPr>
        <a:xfrm>
          <a:off x="16370300" y="169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5,494</a:t>
          </a:r>
          <a:endParaRPr kumimoji="1" lang="ja-JP" altLang="en-US" sz="1000" b="1">
            <a:latin typeface="ＭＳ Ｐゴシック"/>
          </a:endParaRPr>
        </a:p>
      </xdr:txBody>
    </xdr:sp>
    <xdr:clientData/>
  </xdr:oneCellAnchor>
  <xdr:twoCellAnchor>
    <xdr:from>
      <xdr:col>23</xdr:col>
      <xdr:colOff>428625</xdr:colOff>
      <xdr:row>99</xdr:row>
      <xdr:rowOff>2586</xdr:rowOff>
    </xdr:from>
    <xdr:to>
      <xdr:col>23</xdr:col>
      <xdr:colOff>606425</xdr:colOff>
      <xdr:row>99</xdr:row>
      <xdr:rowOff>2586</xdr:rowOff>
    </xdr:to>
    <xdr:cxnSp macro="">
      <xdr:nvCxnSpPr>
        <xdr:cNvPr id="672" name="直線コネクタ 671"/>
        <xdr:cNvCxnSpPr/>
      </xdr:nvCxnSpPr>
      <xdr:spPr>
        <a:xfrm>
          <a:off x="16230600" y="169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63014</xdr:rowOff>
    </xdr:from>
    <xdr:ext cx="599010" cy="259045"/>
    <xdr:sp macro="" textlink="">
      <xdr:nvSpPr>
        <xdr:cNvPr id="673" name="積立金最大値テキスト"/>
        <xdr:cNvSpPr txBox="1"/>
      </xdr:nvSpPr>
      <xdr:spPr>
        <a:xfrm>
          <a:off x="16370300" y="154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170,566</a:t>
          </a:r>
          <a:endParaRPr kumimoji="1" lang="ja-JP" altLang="en-US" sz="1000" b="1">
            <a:latin typeface="ＭＳ Ｐゴシック"/>
          </a:endParaRPr>
        </a:p>
      </xdr:txBody>
    </xdr:sp>
    <xdr:clientData/>
  </xdr:oneCellAnchor>
  <xdr:twoCellAnchor>
    <xdr:from>
      <xdr:col>23</xdr:col>
      <xdr:colOff>428625</xdr:colOff>
      <xdr:row>91</xdr:row>
      <xdr:rowOff>116337</xdr:rowOff>
    </xdr:from>
    <xdr:to>
      <xdr:col>23</xdr:col>
      <xdr:colOff>606425</xdr:colOff>
      <xdr:row>91</xdr:row>
      <xdr:rowOff>116337</xdr:rowOff>
    </xdr:to>
    <xdr:cxnSp macro="">
      <xdr:nvCxnSpPr>
        <xdr:cNvPr id="674" name="直線コネクタ 673"/>
        <xdr:cNvCxnSpPr/>
      </xdr:nvCxnSpPr>
      <xdr:spPr>
        <a:xfrm>
          <a:off x="16230600" y="1571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121610</xdr:rowOff>
    </xdr:from>
    <xdr:to>
      <xdr:col>23</xdr:col>
      <xdr:colOff>517525</xdr:colOff>
      <xdr:row>98</xdr:row>
      <xdr:rowOff>100465</xdr:rowOff>
    </xdr:to>
    <xdr:cxnSp macro="">
      <xdr:nvCxnSpPr>
        <xdr:cNvPr id="675" name="直線コネクタ 674"/>
        <xdr:cNvCxnSpPr/>
      </xdr:nvCxnSpPr>
      <xdr:spPr>
        <a:xfrm flipV="1">
          <a:off x="15481300" y="16409360"/>
          <a:ext cx="838200" cy="49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148525</xdr:rowOff>
    </xdr:from>
    <xdr:ext cx="534377" cy="259045"/>
    <xdr:sp macro="" textlink="">
      <xdr:nvSpPr>
        <xdr:cNvPr id="676" name="積立金平均値テキスト"/>
        <xdr:cNvSpPr txBox="1"/>
      </xdr:nvSpPr>
      <xdr:spPr>
        <a:xfrm>
          <a:off x="16370300" y="1677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21,844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170098</xdr:rowOff>
    </xdr:from>
    <xdr:to>
      <xdr:col>23</xdr:col>
      <xdr:colOff>568325</xdr:colOff>
      <xdr:row>98</xdr:row>
      <xdr:rowOff>100248</xdr:rowOff>
    </xdr:to>
    <xdr:sp macro="" textlink="">
      <xdr:nvSpPr>
        <xdr:cNvPr id="677" name="フローチャート : 判断 676"/>
        <xdr:cNvSpPr/>
      </xdr:nvSpPr>
      <xdr:spPr>
        <a:xfrm>
          <a:off x="162687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46499</xdr:rowOff>
    </xdr:from>
    <xdr:to>
      <xdr:col>22</xdr:col>
      <xdr:colOff>365125</xdr:colOff>
      <xdr:row>98</xdr:row>
      <xdr:rowOff>100465</xdr:rowOff>
    </xdr:to>
    <xdr:cxnSp macro="">
      <xdr:nvCxnSpPr>
        <xdr:cNvPr id="678" name="直線コネクタ 677"/>
        <xdr:cNvCxnSpPr/>
      </xdr:nvCxnSpPr>
      <xdr:spPr>
        <a:xfrm>
          <a:off x="14592300" y="16505699"/>
          <a:ext cx="889000" cy="39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157054</xdr:rowOff>
    </xdr:from>
    <xdr:to>
      <xdr:col>22</xdr:col>
      <xdr:colOff>415925</xdr:colOff>
      <xdr:row>98</xdr:row>
      <xdr:rowOff>87204</xdr:rowOff>
    </xdr:to>
    <xdr:sp macro="" textlink="">
      <xdr:nvSpPr>
        <xdr:cNvPr id="679" name="フローチャート : 判断 678"/>
        <xdr:cNvSpPr/>
      </xdr:nvSpPr>
      <xdr:spPr>
        <a:xfrm>
          <a:off x="15430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103731</xdr:rowOff>
    </xdr:from>
    <xdr:ext cx="534377" cy="259045"/>
    <xdr:sp macro="" textlink="">
      <xdr:nvSpPr>
        <xdr:cNvPr id="680" name="テキスト ボックス 679"/>
        <xdr:cNvSpPr txBox="1"/>
      </xdr:nvSpPr>
      <xdr:spPr>
        <a:xfrm>
          <a:off x="15214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46499</xdr:rowOff>
    </xdr:from>
    <xdr:to>
      <xdr:col>21</xdr:col>
      <xdr:colOff>161925</xdr:colOff>
      <xdr:row>98</xdr:row>
      <xdr:rowOff>156525</xdr:rowOff>
    </xdr:to>
    <xdr:cxnSp macro="">
      <xdr:nvCxnSpPr>
        <xdr:cNvPr id="681" name="直線コネクタ 680"/>
        <xdr:cNvCxnSpPr/>
      </xdr:nvCxnSpPr>
      <xdr:spPr>
        <a:xfrm flipV="1">
          <a:off x="13703300" y="16505699"/>
          <a:ext cx="889000" cy="4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169732</xdr:rowOff>
    </xdr:from>
    <xdr:to>
      <xdr:col>21</xdr:col>
      <xdr:colOff>212725</xdr:colOff>
      <xdr:row>98</xdr:row>
      <xdr:rowOff>99882</xdr:rowOff>
    </xdr:to>
    <xdr:sp macro="" textlink="">
      <xdr:nvSpPr>
        <xdr:cNvPr id="682" name="フローチャート : 判断 681"/>
        <xdr:cNvSpPr/>
      </xdr:nvSpPr>
      <xdr:spPr>
        <a:xfrm>
          <a:off x="14541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91009</xdr:rowOff>
    </xdr:from>
    <xdr:ext cx="534377" cy="259045"/>
    <xdr:sp macro="" textlink="">
      <xdr:nvSpPr>
        <xdr:cNvPr id="683" name="テキスト ボックス 682"/>
        <xdr:cNvSpPr txBox="1"/>
      </xdr:nvSpPr>
      <xdr:spPr>
        <a:xfrm>
          <a:off x="14325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109868</xdr:rowOff>
    </xdr:from>
    <xdr:to>
      <xdr:col>19</xdr:col>
      <xdr:colOff>644525</xdr:colOff>
      <xdr:row>98</xdr:row>
      <xdr:rowOff>156525</xdr:rowOff>
    </xdr:to>
    <xdr:cxnSp macro="">
      <xdr:nvCxnSpPr>
        <xdr:cNvPr id="684" name="直線コネクタ 683"/>
        <xdr:cNvCxnSpPr/>
      </xdr:nvCxnSpPr>
      <xdr:spPr>
        <a:xfrm>
          <a:off x="12814300" y="16911968"/>
          <a:ext cx="889000" cy="4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48186</xdr:rowOff>
    </xdr:from>
    <xdr:to>
      <xdr:col>20</xdr:col>
      <xdr:colOff>9525</xdr:colOff>
      <xdr:row>98</xdr:row>
      <xdr:rowOff>149786</xdr:rowOff>
    </xdr:to>
    <xdr:sp macro="" textlink="">
      <xdr:nvSpPr>
        <xdr:cNvPr id="685" name="フローチャート : 判断 684"/>
        <xdr:cNvSpPr/>
      </xdr:nvSpPr>
      <xdr:spPr>
        <a:xfrm>
          <a:off x="13652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166313</xdr:rowOff>
    </xdr:from>
    <xdr:ext cx="534377" cy="259045"/>
    <xdr:sp macro="" textlink="">
      <xdr:nvSpPr>
        <xdr:cNvPr id="686" name="テキスト ボックス 685"/>
        <xdr:cNvSpPr txBox="1"/>
      </xdr:nvSpPr>
      <xdr:spPr>
        <a:xfrm>
          <a:off x="13436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72417</xdr:rowOff>
    </xdr:from>
    <xdr:to>
      <xdr:col>18</xdr:col>
      <xdr:colOff>492125</xdr:colOff>
      <xdr:row>99</xdr:row>
      <xdr:rowOff>2567</xdr:rowOff>
    </xdr:to>
    <xdr:sp macro="" textlink="">
      <xdr:nvSpPr>
        <xdr:cNvPr id="687" name="フローチャート : 判断 686"/>
        <xdr:cNvSpPr/>
      </xdr:nvSpPr>
      <xdr:spPr>
        <a:xfrm>
          <a:off x="12763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165144</xdr:rowOff>
    </xdr:from>
    <xdr:ext cx="534377" cy="259045"/>
    <xdr:sp macro="" textlink="">
      <xdr:nvSpPr>
        <xdr:cNvPr id="688" name="テキスト ボックス 687"/>
        <xdr:cNvSpPr txBox="1"/>
      </xdr:nvSpPr>
      <xdr:spPr>
        <a:xfrm>
          <a:off x="12547111" y="169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70810</xdr:rowOff>
    </xdr:from>
    <xdr:to>
      <xdr:col>23</xdr:col>
      <xdr:colOff>568325</xdr:colOff>
      <xdr:row>96</xdr:row>
      <xdr:rowOff>960</xdr:rowOff>
    </xdr:to>
    <xdr:sp macro="" textlink="">
      <xdr:nvSpPr>
        <xdr:cNvPr id="694" name="円/楕円 693"/>
        <xdr:cNvSpPr/>
      </xdr:nvSpPr>
      <xdr:spPr>
        <a:xfrm>
          <a:off x="16268700" y="163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93687</xdr:rowOff>
    </xdr:from>
    <xdr:ext cx="534377" cy="259045"/>
    <xdr:sp macro="" textlink="">
      <xdr:nvSpPr>
        <xdr:cNvPr id="695" name="積立金該当値テキスト"/>
        <xdr:cNvSpPr txBox="1"/>
      </xdr:nvSpPr>
      <xdr:spPr>
        <a:xfrm>
          <a:off x="16370300" y="162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79,874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49665</xdr:rowOff>
    </xdr:from>
    <xdr:to>
      <xdr:col>22</xdr:col>
      <xdr:colOff>415925</xdr:colOff>
      <xdr:row>98</xdr:row>
      <xdr:rowOff>151265</xdr:rowOff>
    </xdr:to>
    <xdr:sp macro="" textlink="">
      <xdr:nvSpPr>
        <xdr:cNvPr id="696" name="円/楕円 695"/>
        <xdr:cNvSpPr/>
      </xdr:nvSpPr>
      <xdr:spPr>
        <a:xfrm>
          <a:off x="15430500" y="168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142392</xdr:rowOff>
    </xdr:from>
    <xdr:ext cx="534377" cy="259045"/>
    <xdr:sp macro="" textlink="">
      <xdr:nvSpPr>
        <xdr:cNvPr id="697" name="テキスト ボックス 696"/>
        <xdr:cNvSpPr txBox="1"/>
      </xdr:nvSpPr>
      <xdr:spPr>
        <a:xfrm>
          <a:off x="15214111" y="169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167149</xdr:rowOff>
    </xdr:from>
    <xdr:to>
      <xdr:col>21</xdr:col>
      <xdr:colOff>212725</xdr:colOff>
      <xdr:row>96</xdr:row>
      <xdr:rowOff>97299</xdr:rowOff>
    </xdr:to>
    <xdr:sp macro="" textlink="">
      <xdr:nvSpPr>
        <xdr:cNvPr id="698" name="円/楕円 697"/>
        <xdr:cNvSpPr/>
      </xdr:nvSpPr>
      <xdr:spPr>
        <a:xfrm>
          <a:off x="14541500" y="164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113826</xdr:rowOff>
    </xdr:from>
    <xdr:ext cx="534377" cy="259045"/>
    <xdr:sp macro="" textlink="">
      <xdr:nvSpPr>
        <xdr:cNvPr id="699" name="テキスト ボックス 698"/>
        <xdr:cNvSpPr txBox="1"/>
      </xdr:nvSpPr>
      <xdr:spPr>
        <a:xfrm>
          <a:off x="14325111" y="162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105725</xdr:rowOff>
    </xdr:from>
    <xdr:to>
      <xdr:col>20</xdr:col>
      <xdr:colOff>9525</xdr:colOff>
      <xdr:row>99</xdr:row>
      <xdr:rowOff>35875</xdr:rowOff>
    </xdr:to>
    <xdr:sp macro="" textlink="">
      <xdr:nvSpPr>
        <xdr:cNvPr id="700" name="円/楕円 699"/>
        <xdr:cNvSpPr/>
      </xdr:nvSpPr>
      <xdr:spPr>
        <a:xfrm>
          <a:off x="13652500" y="169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27002</xdr:rowOff>
    </xdr:from>
    <xdr:ext cx="469744" cy="259045"/>
    <xdr:sp macro="" textlink="">
      <xdr:nvSpPr>
        <xdr:cNvPr id="701" name="テキスト ボックス 700"/>
        <xdr:cNvSpPr txBox="1"/>
      </xdr:nvSpPr>
      <xdr:spPr>
        <a:xfrm>
          <a:off x="13468427" y="1700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59068</xdr:rowOff>
    </xdr:from>
    <xdr:to>
      <xdr:col>18</xdr:col>
      <xdr:colOff>492125</xdr:colOff>
      <xdr:row>98</xdr:row>
      <xdr:rowOff>160668</xdr:rowOff>
    </xdr:to>
    <xdr:sp macro="" textlink="">
      <xdr:nvSpPr>
        <xdr:cNvPr id="702" name="円/楕円 701"/>
        <xdr:cNvSpPr/>
      </xdr:nvSpPr>
      <xdr:spPr>
        <a:xfrm>
          <a:off x="12763500" y="1686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5745</xdr:rowOff>
    </xdr:from>
    <xdr:ext cx="534377" cy="259045"/>
    <xdr:sp macro="" textlink="">
      <xdr:nvSpPr>
        <xdr:cNvPr id="703" name="テキスト ボックス 702"/>
        <xdr:cNvSpPr txBox="1"/>
      </xdr:nvSpPr>
      <xdr:spPr>
        <a:xfrm>
          <a:off x="12547111" y="1663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36</xdr:row>
      <xdr:rowOff>35577</xdr:rowOff>
    </xdr:from>
    <xdr:ext cx="248786" cy="259045"/>
    <xdr:sp macro="" textlink="">
      <xdr:nvSpPr>
        <xdr:cNvPr id="717" name="テキスト ボックス 716"/>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33</xdr:row>
      <xdr:rowOff>168927</xdr:rowOff>
    </xdr:from>
    <xdr:ext cx="248786" cy="259045"/>
    <xdr:sp macro="" textlink="">
      <xdr:nvSpPr>
        <xdr:cNvPr id="719" name="テキスト ボックス 718"/>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31</xdr:row>
      <xdr:rowOff>130827</xdr:rowOff>
    </xdr:from>
    <xdr:ext cx="248786" cy="259045"/>
    <xdr:sp macro="" textlink="">
      <xdr:nvSpPr>
        <xdr:cNvPr id="721" name="テキスト ボックス 720"/>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29</xdr:row>
      <xdr:rowOff>92727</xdr:rowOff>
    </xdr:from>
    <xdr:ext cx="248786" cy="259045"/>
    <xdr:sp macro="" textlink="">
      <xdr:nvSpPr>
        <xdr:cNvPr id="723" name="テキスト ボックス 722"/>
        <xdr:cNvSpPr txBox="1"/>
      </xdr:nvSpPr>
      <xdr:spPr>
        <a:xfrm>
          <a:off x="18039214" y="506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25" name="テキスト ボックス 724"/>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7" name="直線コネクタ 726"/>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249299" cy="259045"/>
    <xdr:sp macro="" textlink="">
      <xdr:nvSpPr>
        <xdr:cNvPr id="730" name="投資及び出資金最大値テキスト"/>
        <xdr:cNvSpPr txBox="1"/>
      </xdr:nvSpPr>
      <xdr:spPr>
        <a:xfrm>
          <a:off x="22212300" y="498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1" name="直線コネクタ 730"/>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168927</xdr:rowOff>
    </xdr:from>
    <xdr:ext cx="249299" cy="259045"/>
    <xdr:sp macro="" textlink="">
      <xdr:nvSpPr>
        <xdr:cNvPr id="733"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34" name="フローチャート : 判断 733"/>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107950</xdr:rowOff>
    </xdr:from>
    <xdr:to>
      <xdr:col>31</xdr:col>
      <xdr:colOff>85725</xdr:colOff>
      <xdr:row>36</xdr:row>
      <xdr:rowOff>38100</xdr:rowOff>
    </xdr:to>
    <xdr:sp macro="" textlink="">
      <xdr:nvSpPr>
        <xdr:cNvPr id="736" name="フローチャート : 判断 735"/>
        <xdr:cNvSpPr/>
      </xdr:nvSpPr>
      <xdr:spPr>
        <a:xfrm>
          <a:off x="21272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34</xdr:row>
      <xdr:rowOff>54627</xdr:rowOff>
    </xdr:from>
    <xdr:ext cx="249299" cy="259045"/>
    <xdr:sp macro="" textlink="">
      <xdr:nvSpPr>
        <xdr:cNvPr id="737" name="テキスト ボックス 736"/>
        <xdr:cNvSpPr txBox="1"/>
      </xdr:nvSpPr>
      <xdr:spPr>
        <a:xfrm>
          <a:off x="21198649" y="588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39" name="フローチャート : 判断 738"/>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0" name="テキスト ボックス 73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42" name="フローチャート : 判断 741"/>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43" name="テキスト ボックス 742"/>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44" name="フローチャート : 判断 743"/>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45" name="テキスト ボックス 744"/>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1" name="円/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3" name="円/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4" name="テキスト ボックス 75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5" name="円/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56" name="テキスト ボックス 755"/>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7" name="円/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8" name="テキスト ボックス 75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9" name="円/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0" name="テキスト ボックス 75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74" name="テキスト ボックス 77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137338</xdr:rowOff>
    </xdr:from>
    <xdr:to>
      <xdr:col>32</xdr:col>
      <xdr:colOff>186689</xdr:colOff>
      <xdr:row>59</xdr:row>
      <xdr:rowOff>43688</xdr:rowOff>
    </xdr:to>
    <xdr:cxnSp macro="">
      <xdr:nvCxnSpPr>
        <xdr:cNvPr id="784" name="直線コネクタ 783"/>
        <xdr:cNvCxnSpPr/>
      </xdr:nvCxnSpPr>
      <xdr:spPr>
        <a:xfrm flipV="1">
          <a:off x="22159595" y="8881288"/>
          <a:ext cx="1269" cy="12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47515</xdr:rowOff>
    </xdr:from>
    <xdr:ext cx="313932" cy="259045"/>
    <xdr:sp macro="" textlink="">
      <xdr:nvSpPr>
        <xdr:cNvPr id="785" name="貸付金最小値テキスト"/>
        <xdr:cNvSpPr txBox="1"/>
      </xdr:nvSpPr>
      <xdr:spPr>
        <a:xfrm>
          <a:off x="22212300" y="1016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59</xdr:row>
      <xdr:rowOff>43688</xdr:rowOff>
    </xdr:from>
    <xdr:to>
      <xdr:col>32</xdr:col>
      <xdr:colOff>276225</xdr:colOff>
      <xdr:row>59</xdr:row>
      <xdr:rowOff>43688</xdr:rowOff>
    </xdr:to>
    <xdr:cxnSp macro="">
      <xdr:nvCxnSpPr>
        <xdr:cNvPr id="786" name="直線コネクタ 785"/>
        <xdr:cNvCxnSpPr/>
      </xdr:nvCxnSpPr>
      <xdr:spPr>
        <a:xfrm>
          <a:off x="22072600" y="1015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84015</xdr:rowOff>
    </xdr:from>
    <xdr:ext cx="534377" cy="259045"/>
    <xdr:sp macro="" textlink="">
      <xdr:nvSpPr>
        <xdr:cNvPr id="787" name="貸付金最大値テキスト"/>
        <xdr:cNvSpPr txBox="1"/>
      </xdr:nvSpPr>
      <xdr:spPr>
        <a:xfrm>
          <a:off x="22212300" y="86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a:t>
          </a:r>
          <a:endParaRPr kumimoji="1" lang="ja-JP" altLang="en-US" sz="1000" b="1">
            <a:latin typeface="ＭＳ Ｐゴシック"/>
          </a:endParaRPr>
        </a:p>
      </xdr:txBody>
    </xdr:sp>
    <xdr:clientData/>
  </xdr:oneCellAnchor>
  <xdr:twoCellAnchor>
    <xdr:from>
      <xdr:col>32</xdr:col>
      <xdr:colOff>98425</xdr:colOff>
      <xdr:row>51</xdr:row>
      <xdr:rowOff>137338</xdr:rowOff>
    </xdr:from>
    <xdr:to>
      <xdr:col>32</xdr:col>
      <xdr:colOff>276225</xdr:colOff>
      <xdr:row>51</xdr:row>
      <xdr:rowOff>137338</xdr:rowOff>
    </xdr:to>
    <xdr:cxnSp macro="">
      <xdr:nvCxnSpPr>
        <xdr:cNvPr id="788" name="直線コネクタ 787"/>
        <xdr:cNvCxnSpPr/>
      </xdr:nvCxnSpPr>
      <xdr:spPr>
        <a:xfrm>
          <a:off x="22072600" y="8881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58547</xdr:rowOff>
    </xdr:from>
    <xdr:to>
      <xdr:col>32</xdr:col>
      <xdr:colOff>187325</xdr:colOff>
      <xdr:row>58</xdr:row>
      <xdr:rowOff>63957</xdr:rowOff>
    </xdr:to>
    <xdr:cxnSp macro="">
      <xdr:nvCxnSpPr>
        <xdr:cNvPr id="789" name="直線コネクタ 788"/>
        <xdr:cNvCxnSpPr/>
      </xdr:nvCxnSpPr>
      <xdr:spPr>
        <a:xfrm>
          <a:off x="21323300" y="10002647"/>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19956</xdr:rowOff>
    </xdr:from>
    <xdr:ext cx="469744" cy="259045"/>
    <xdr:sp macro="" textlink="">
      <xdr:nvSpPr>
        <xdr:cNvPr id="790" name="貸付金平均値テキスト"/>
        <xdr:cNvSpPr txBox="1"/>
      </xdr:nvSpPr>
      <xdr:spPr>
        <a:xfrm>
          <a:off x="22212300" y="9792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168529</xdr:rowOff>
    </xdr:from>
    <xdr:to>
      <xdr:col>32</xdr:col>
      <xdr:colOff>238125</xdr:colOff>
      <xdr:row>58</xdr:row>
      <xdr:rowOff>98679</xdr:rowOff>
    </xdr:to>
    <xdr:sp macro="" textlink="">
      <xdr:nvSpPr>
        <xdr:cNvPr id="791" name="フローチャート : 判断 790"/>
        <xdr:cNvSpPr/>
      </xdr:nvSpPr>
      <xdr:spPr>
        <a:xfrm>
          <a:off x="221107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53594</xdr:rowOff>
    </xdr:from>
    <xdr:to>
      <xdr:col>31</xdr:col>
      <xdr:colOff>34925</xdr:colOff>
      <xdr:row>58</xdr:row>
      <xdr:rowOff>58547</xdr:rowOff>
    </xdr:to>
    <xdr:cxnSp macro="">
      <xdr:nvCxnSpPr>
        <xdr:cNvPr id="792" name="直線コネクタ 791"/>
        <xdr:cNvCxnSpPr/>
      </xdr:nvCxnSpPr>
      <xdr:spPr>
        <a:xfrm>
          <a:off x="20434300" y="999769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143459</xdr:rowOff>
    </xdr:from>
    <xdr:to>
      <xdr:col>31</xdr:col>
      <xdr:colOff>85725</xdr:colOff>
      <xdr:row>58</xdr:row>
      <xdr:rowOff>73609</xdr:rowOff>
    </xdr:to>
    <xdr:sp macro="" textlink="">
      <xdr:nvSpPr>
        <xdr:cNvPr id="793" name="フローチャート : 判断 792"/>
        <xdr:cNvSpPr/>
      </xdr:nvSpPr>
      <xdr:spPr>
        <a:xfrm>
          <a:off x="21272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90136</xdr:rowOff>
    </xdr:from>
    <xdr:ext cx="469744" cy="259045"/>
    <xdr:sp macro="" textlink="">
      <xdr:nvSpPr>
        <xdr:cNvPr id="794" name="テキスト ボックス 793"/>
        <xdr:cNvSpPr txBox="1"/>
      </xdr:nvSpPr>
      <xdr:spPr>
        <a:xfrm>
          <a:off x="21088427" y="969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46660</xdr:rowOff>
    </xdr:from>
    <xdr:to>
      <xdr:col>29</xdr:col>
      <xdr:colOff>517525</xdr:colOff>
      <xdr:row>58</xdr:row>
      <xdr:rowOff>53594</xdr:rowOff>
    </xdr:to>
    <xdr:cxnSp macro="">
      <xdr:nvCxnSpPr>
        <xdr:cNvPr id="795" name="直線コネクタ 794"/>
        <xdr:cNvCxnSpPr/>
      </xdr:nvCxnSpPr>
      <xdr:spPr>
        <a:xfrm>
          <a:off x="19545300" y="999076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132944</xdr:rowOff>
    </xdr:from>
    <xdr:to>
      <xdr:col>29</xdr:col>
      <xdr:colOff>568325</xdr:colOff>
      <xdr:row>58</xdr:row>
      <xdr:rowOff>63094</xdr:rowOff>
    </xdr:to>
    <xdr:sp macro="" textlink="">
      <xdr:nvSpPr>
        <xdr:cNvPr id="796" name="フローチャート : 判断 795"/>
        <xdr:cNvSpPr/>
      </xdr:nvSpPr>
      <xdr:spPr>
        <a:xfrm>
          <a:off x="20383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79621</xdr:rowOff>
    </xdr:from>
    <xdr:ext cx="469744" cy="259045"/>
    <xdr:sp macro="" textlink="">
      <xdr:nvSpPr>
        <xdr:cNvPr id="797" name="テキスト ボックス 796"/>
        <xdr:cNvSpPr txBox="1"/>
      </xdr:nvSpPr>
      <xdr:spPr>
        <a:xfrm>
          <a:off x="20199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41859</xdr:rowOff>
    </xdr:from>
    <xdr:to>
      <xdr:col>28</xdr:col>
      <xdr:colOff>314325</xdr:colOff>
      <xdr:row>58</xdr:row>
      <xdr:rowOff>46660</xdr:rowOff>
    </xdr:to>
    <xdr:cxnSp macro="">
      <xdr:nvCxnSpPr>
        <xdr:cNvPr id="798" name="直線コネクタ 797"/>
        <xdr:cNvCxnSpPr/>
      </xdr:nvCxnSpPr>
      <xdr:spPr>
        <a:xfrm>
          <a:off x="18656300" y="998595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131876</xdr:rowOff>
    </xdr:from>
    <xdr:to>
      <xdr:col>28</xdr:col>
      <xdr:colOff>365125</xdr:colOff>
      <xdr:row>58</xdr:row>
      <xdr:rowOff>62026</xdr:rowOff>
    </xdr:to>
    <xdr:sp macro="" textlink="">
      <xdr:nvSpPr>
        <xdr:cNvPr id="799" name="フローチャート : 判断 798"/>
        <xdr:cNvSpPr/>
      </xdr:nvSpPr>
      <xdr:spPr>
        <a:xfrm>
          <a:off x="19494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78553</xdr:rowOff>
    </xdr:from>
    <xdr:ext cx="469744" cy="259045"/>
    <xdr:sp macro="" textlink="">
      <xdr:nvSpPr>
        <xdr:cNvPr id="800" name="テキスト ボックス 799"/>
        <xdr:cNvSpPr txBox="1"/>
      </xdr:nvSpPr>
      <xdr:spPr>
        <a:xfrm>
          <a:off x="19310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133553</xdr:rowOff>
    </xdr:from>
    <xdr:to>
      <xdr:col>27</xdr:col>
      <xdr:colOff>161925</xdr:colOff>
      <xdr:row>58</xdr:row>
      <xdr:rowOff>63703</xdr:rowOff>
    </xdr:to>
    <xdr:sp macro="" textlink="">
      <xdr:nvSpPr>
        <xdr:cNvPr id="801" name="フローチャート : 判断 800"/>
        <xdr:cNvSpPr/>
      </xdr:nvSpPr>
      <xdr:spPr>
        <a:xfrm>
          <a:off x="18605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80230</xdr:rowOff>
    </xdr:from>
    <xdr:ext cx="469744" cy="259045"/>
    <xdr:sp macro="" textlink="">
      <xdr:nvSpPr>
        <xdr:cNvPr id="802" name="テキスト ボックス 801"/>
        <xdr:cNvSpPr txBox="1"/>
      </xdr:nvSpPr>
      <xdr:spPr>
        <a:xfrm>
          <a:off x="18421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13157</xdr:rowOff>
    </xdr:from>
    <xdr:to>
      <xdr:col>32</xdr:col>
      <xdr:colOff>238125</xdr:colOff>
      <xdr:row>58</xdr:row>
      <xdr:rowOff>114757</xdr:rowOff>
    </xdr:to>
    <xdr:sp macro="" textlink="">
      <xdr:nvSpPr>
        <xdr:cNvPr id="808" name="円/楕円 807"/>
        <xdr:cNvSpPr/>
      </xdr:nvSpPr>
      <xdr:spPr>
        <a:xfrm>
          <a:off x="22110700" y="995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163034</xdr:rowOff>
    </xdr:from>
    <xdr:ext cx="469744" cy="259045"/>
    <xdr:sp macro="" textlink="">
      <xdr:nvSpPr>
        <xdr:cNvPr id="809" name="貸付金該当値テキスト"/>
        <xdr:cNvSpPr txBox="1"/>
      </xdr:nvSpPr>
      <xdr:spPr>
        <a:xfrm>
          <a:off x="22212300" y="993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7747</xdr:rowOff>
    </xdr:from>
    <xdr:to>
      <xdr:col>31</xdr:col>
      <xdr:colOff>85725</xdr:colOff>
      <xdr:row>58</xdr:row>
      <xdr:rowOff>109347</xdr:rowOff>
    </xdr:to>
    <xdr:sp macro="" textlink="">
      <xdr:nvSpPr>
        <xdr:cNvPr id="810" name="円/楕円 809"/>
        <xdr:cNvSpPr/>
      </xdr:nvSpPr>
      <xdr:spPr>
        <a:xfrm>
          <a:off x="21272500" y="9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100474</xdr:rowOff>
    </xdr:from>
    <xdr:ext cx="469744" cy="259045"/>
    <xdr:sp macro="" textlink="">
      <xdr:nvSpPr>
        <xdr:cNvPr id="811" name="テキスト ボックス 810"/>
        <xdr:cNvSpPr txBox="1"/>
      </xdr:nvSpPr>
      <xdr:spPr>
        <a:xfrm>
          <a:off x="21088427" y="1004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2794</xdr:rowOff>
    </xdr:from>
    <xdr:to>
      <xdr:col>29</xdr:col>
      <xdr:colOff>568325</xdr:colOff>
      <xdr:row>58</xdr:row>
      <xdr:rowOff>104394</xdr:rowOff>
    </xdr:to>
    <xdr:sp macro="" textlink="">
      <xdr:nvSpPr>
        <xdr:cNvPr id="812" name="円/楕円 811"/>
        <xdr:cNvSpPr/>
      </xdr:nvSpPr>
      <xdr:spPr>
        <a:xfrm>
          <a:off x="20383500" y="99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95521</xdr:rowOff>
    </xdr:from>
    <xdr:ext cx="469744" cy="259045"/>
    <xdr:sp macro="" textlink="">
      <xdr:nvSpPr>
        <xdr:cNvPr id="813" name="テキスト ボックス 812"/>
        <xdr:cNvSpPr txBox="1"/>
      </xdr:nvSpPr>
      <xdr:spPr>
        <a:xfrm>
          <a:off x="20199427"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167310</xdr:rowOff>
    </xdr:from>
    <xdr:to>
      <xdr:col>28</xdr:col>
      <xdr:colOff>365125</xdr:colOff>
      <xdr:row>58</xdr:row>
      <xdr:rowOff>97460</xdr:rowOff>
    </xdr:to>
    <xdr:sp macro="" textlink="">
      <xdr:nvSpPr>
        <xdr:cNvPr id="814" name="円/楕円 813"/>
        <xdr:cNvSpPr/>
      </xdr:nvSpPr>
      <xdr:spPr>
        <a:xfrm>
          <a:off x="19494500" y="99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88587</xdr:rowOff>
    </xdr:from>
    <xdr:ext cx="469744" cy="259045"/>
    <xdr:sp macro="" textlink="">
      <xdr:nvSpPr>
        <xdr:cNvPr id="815" name="テキスト ボックス 814"/>
        <xdr:cNvSpPr txBox="1"/>
      </xdr:nvSpPr>
      <xdr:spPr>
        <a:xfrm>
          <a:off x="19310427" y="100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162509</xdr:rowOff>
    </xdr:from>
    <xdr:to>
      <xdr:col>27</xdr:col>
      <xdr:colOff>161925</xdr:colOff>
      <xdr:row>58</xdr:row>
      <xdr:rowOff>92659</xdr:rowOff>
    </xdr:to>
    <xdr:sp macro="" textlink="">
      <xdr:nvSpPr>
        <xdr:cNvPr id="816" name="円/楕円 815"/>
        <xdr:cNvSpPr/>
      </xdr:nvSpPr>
      <xdr:spPr>
        <a:xfrm>
          <a:off x="18605500" y="99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83786</xdr:rowOff>
    </xdr:from>
    <xdr:ext cx="469744" cy="259045"/>
    <xdr:sp macro="" textlink="">
      <xdr:nvSpPr>
        <xdr:cNvPr id="817" name="テキスト ボックス 816"/>
        <xdr:cNvSpPr txBox="1"/>
      </xdr:nvSpPr>
      <xdr:spPr>
        <a:xfrm>
          <a:off x="18421427" y="1002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30" name="テキスト ボックス 82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32" name="テキスト ボックス 83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34" name="テキスト ボックス 83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36" name="テキスト ボックス 83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81179</xdr:rowOff>
    </xdr:from>
    <xdr:to>
      <xdr:col>32</xdr:col>
      <xdr:colOff>186689</xdr:colOff>
      <xdr:row>77</xdr:row>
      <xdr:rowOff>9079</xdr:rowOff>
    </xdr:to>
    <xdr:cxnSp macro="">
      <xdr:nvCxnSpPr>
        <xdr:cNvPr id="840" name="直線コネクタ 839"/>
        <xdr:cNvCxnSpPr/>
      </xdr:nvCxnSpPr>
      <xdr:spPr>
        <a:xfrm flipV="1">
          <a:off x="22159595" y="12082679"/>
          <a:ext cx="1269" cy="1128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12906</xdr:rowOff>
    </xdr:from>
    <xdr:ext cx="534377" cy="259045"/>
    <xdr:sp macro="" textlink="">
      <xdr:nvSpPr>
        <xdr:cNvPr id="841" name="繰出金最小値テキスト"/>
        <xdr:cNvSpPr txBox="1"/>
      </xdr:nvSpPr>
      <xdr:spPr>
        <a:xfrm>
          <a:off x="22212300" y="132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77</xdr:row>
      <xdr:rowOff>9079</xdr:rowOff>
    </xdr:from>
    <xdr:to>
      <xdr:col>32</xdr:col>
      <xdr:colOff>276225</xdr:colOff>
      <xdr:row>77</xdr:row>
      <xdr:rowOff>9079</xdr:rowOff>
    </xdr:to>
    <xdr:cxnSp macro="">
      <xdr:nvCxnSpPr>
        <xdr:cNvPr id="842" name="直線コネクタ 841"/>
        <xdr:cNvCxnSpPr/>
      </xdr:nvCxnSpPr>
      <xdr:spPr>
        <a:xfrm>
          <a:off x="22072600" y="1321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27856</xdr:rowOff>
    </xdr:from>
    <xdr:ext cx="534377" cy="259045"/>
    <xdr:sp macro="" textlink="">
      <xdr:nvSpPr>
        <xdr:cNvPr id="843" name="繰出金最大値テキスト"/>
        <xdr:cNvSpPr txBox="1"/>
      </xdr:nvSpPr>
      <xdr:spPr>
        <a:xfrm>
          <a:off x="22212300" y="11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51,280</a:t>
          </a:r>
          <a:endParaRPr kumimoji="1" lang="ja-JP" altLang="en-US" sz="1000" b="1">
            <a:latin typeface="ＭＳ Ｐゴシック"/>
          </a:endParaRPr>
        </a:p>
      </xdr:txBody>
    </xdr:sp>
    <xdr:clientData/>
  </xdr:oneCellAnchor>
  <xdr:twoCellAnchor>
    <xdr:from>
      <xdr:col>32</xdr:col>
      <xdr:colOff>98425</xdr:colOff>
      <xdr:row>70</xdr:row>
      <xdr:rowOff>81179</xdr:rowOff>
    </xdr:from>
    <xdr:to>
      <xdr:col>32</xdr:col>
      <xdr:colOff>276225</xdr:colOff>
      <xdr:row>70</xdr:row>
      <xdr:rowOff>81179</xdr:rowOff>
    </xdr:to>
    <xdr:cxnSp macro="">
      <xdr:nvCxnSpPr>
        <xdr:cNvPr id="844" name="直線コネクタ 843"/>
        <xdr:cNvCxnSpPr/>
      </xdr:nvCxnSpPr>
      <xdr:spPr>
        <a:xfrm>
          <a:off x="22072600" y="120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42682</xdr:rowOff>
    </xdr:from>
    <xdr:to>
      <xdr:col>32</xdr:col>
      <xdr:colOff>187325</xdr:colOff>
      <xdr:row>75</xdr:row>
      <xdr:rowOff>99238</xdr:rowOff>
    </xdr:to>
    <xdr:cxnSp macro="">
      <xdr:nvCxnSpPr>
        <xdr:cNvPr id="845" name="直線コネクタ 844"/>
        <xdr:cNvCxnSpPr/>
      </xdr:nvCxnSpPr>
      <xdr:spPr>
        <a:xfrm>
          <a:off x="21323300" y="12901432"/>
          <a:ext cx="838200" cy="5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92300</xdr:rowOff>
    </xdr:from>
    <xdr:ext cx="534377" cy="259045"/>
    <xdr:sp macro="" textlink="">
      <xdr:nvSpPr>
        <xdr:cNvPr id="846" name="繰出金平均値テキスト"/>
        <xdr:cNvSpPr txBox="1"/>
      </xdr:nvSpPr>
      <xdr:spPr>
        <a:xfrm>
          <a:off x="22212300" y="12608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35,426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69423</xdr:rowOff>
    </xdr:from>
    <xdr:to>
      <xdr:col>32</xdr:col>
      <xdr:colOff>238125</xdr:colOff>
      <xdr:row>74</xdr:row>
      <xdr:rowOff>171023</xdr:rowOff>
    </xdr:to>
    <xdr:sp macro="" textlink="">
      <xdr:nvSpPr>
        <xdr:cNvPr id="847" name="フローチャート : 判断 846"/>
        <xdr:cNvSpPr/>
      </xdr:nvSpPr>
      <xdr:spPr>
        <a:xfrm>
          <a:off x="221107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42682</xdr:rowOff>
    </xdr:from>
    <xdr:to>
      <xdr:col>31</xdr:col>
      <xdr:colOff>34925</xdr:colOff>
      <xdr:row>75</xdr:row>
      <xdr:rowOff>161417</xdr:rowOff>
    </xdr:to>
    <xdr:cxnSp macro="">
      <xdr:nvCxnSpPr>
        <xdr:cNvPr id="848" name="直線コネクタ 847"/>
        <xdr:cNvCxnSpPr/>
      </xdr:nvCxnSpPr>
      <xdr:spPr>
        <a:xfrm flipV="1">
          <a:off x="20434300" y="12901432"/>
          <a:ext cx="889000" cy="1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75367</xdr:rowOff>
    </xdr:from>
    <xdr:to>
      <xdr:col>31</xdr:col>
      <xdr:colOff>85725</xdr:colOff>
      <xdr:row>75</xdr:row>
      <xdr:rowOff>5517</xdr:rowOff>
    </xdr:to>
    <xdr:sp macro="" textlink="">
      <xdr:nvSpPr>
        <xdr:cNvPr id="849" name="フローチャート : 判断 848"/>
        <xdr:cNvSpPr/>
      </xdr:nvSpPr>
      <xdr:spPr>
        <a:xfrm>
          <a:off x="21272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22044</xdr:rowOff>
    </xdr:from>
    <xdr:ext cx="534377" cy="259045"/>
    <xdr:sp macro="" textlink="">
      <xdr:nvSpPr>
        <xdr:cNvPr id="850" name="テキスト ボックス 849"/>
        <xdr:cNvSpPr txBox="1"/>
      </xdr:nvSpPr>
      <xdr:spPr>
        <a:xfrm>
          <a:off x="21056111" y="125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75189</xdr:rowOff>
    </xdr:from>
    <xdr:to>
      <xdr:col>29</xdr:col>
      <xdr:colOff>517525</xdr:colOff>
      <xdr:row>75</xdr:row>
      <xdr:rowOff>161417</xdr:rowOff>
    </xdr:to>
    <xdr:cxnSp macro="">
      <xdr:nvCxnSpPr>
        <xdr:cNvPr id="851" name="直線コネクタ 850"/>
        <xdr:cNvCxnSpPr/>
      </xdr:nvCxnSpPr>
      <xdr:spPr>
        <a:xfrm>
          <a:off x="19545300" y="12933939"/>
          <a:ext cx="889000" cy="8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139832</xdr:rowOff>
    </xdr:from>
    <xdr:to>
      <xdr:col>29</xdr:col>
      <xdr:colOff>568325</xdr:colOff>
      <xdr:row>75</xdr:row>
      <xdr:rowOff>69982</xdr:rowOff>
    </xdr:to>
    <xdr:sp macro="" textlink="">
      <xdr:nvSpPr>
        <xdr:cNvPr id="852" name="フローチャート : 判断 851"/>
        <xdr:cNvSpPr/>
      </xdr:nvSpPr>
      <xdr:spPr>
        <a:xfrm>
          <a:off x="20383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86509</xdr:rowOff>
    </xdr:from>
    <xdr:ext cx="534377" cy="259045"/>
    <xdr:sp macro="" textlink="">
      <xdr:nvSpPr>
        <xdr:cNvPr id="853" name="テキスト ボックス 852"/>
        <xdr:cNvSpPr txBox="1"/>
      </xdr:nvSpPr>
      <xdr:spPr>
        <a:xfrm>
          <a:off x="20167111" y="126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55987</xdr:rowOff>
    </xdr:from>
    <xdr:to>
      <xdr:col>28</xdr:col>
      <xdr:colOff>314325</xdr:colOff>
      <xdr:row>75</xdr:row>
      <xdr:rowOff>75189</xdr:rowOff>
    </xdr:to>
    <xdr:cxnSp macro="">
      <xdr:nvCxnSpPr>
        <xdr:cNvPr id="854" name="直線コネクタ 853"/>
        <xdr:cNvCxnSpPr/>
      </xdr:nvCxnSpPr>
      <xdr:spPr>
        <a:xfrm>
          <a:off x="18656300" y="1291473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143810</xdr:rowOff>
    </xdr:from>
    <xdr:to>
      <xdr:col>28</xdr:col>
      <xdr:colOff>365125</xdr:colOff>
      <xdr:row>75</xdr:row>
      <xdr:rowOff>73960</xdr:rowOff>
    </xdr:to>
    <xdr:sp macro="" textlink="">
      <xdr:nvSpPr>
        <xdr:cNvPr id="855" name="フローチャート : 判断 854"/>
        <xdr:cNvSpPr/>
      </xdr:nvSpPr>
      <xdr:spPr>
        <a:xfrm>
          <a:off x="19494500" y="128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90487</xdr:rowOff>
    </xdr:from>
    <xdr:ext cx="534377" cy="259045"/>
    <xdr:sp macro="" textlink="">
      <xdr:nvSpPr>
        <xdr:cNvPr id="856" name="テキスト ボックス 855"/>
        <xdr:cNvSpPr txBox="1"/>
      </xdr:nvSpPr>
      <xdr:spPr>
        <a:xfrm>
          <a:off x="19278111" y="126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165618</xdr:rowOff>
    </xdr:from>
    <xdr:to>
      <xdr:col>27</xdr:col>
      <xdr:colOff>161925</xdr:colOff>
      <xdr:row>75</xdr:row>
      <xdr:rowOff>95768</xdr:rowOff>
    </xdr:to>
    <xdr:sp macro="" textlink="">
      <xdr:nvSpPr>
        <xdr:cNvPr id="857" name="フローチャート : 判断 856"/>
        <xdr:cNvSpPr/>
      </xdr:nvSpPr>
      <xdr:spPr>
        <a:xfrm>
          <a:off x="18605500" y="128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112295</xdr:rowOff>
    </xdr:from>
    <xdr:ext cx="534377" cy="259045"/>
    <xdr:sp macro="" textlink="">
      <xdr:nvSpPr>
        <xdr:cNvPr id="858" name="テキスト ボックス 857"/>
        <xdr:cNvSpPr txBox="1"/>
      </xdr:nvSpPr>
      <xdr:spPr>
        <a:xfrm>
          <a:off x="18389111" y="126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48438</xdr:rowOff>
    </xdr:from>
    <xdr:to>
      <xdr:col>32</xdr:col>
      <xdr:colOff>238125</xdr:colOff>
      <xdr:row>75</xdr:row>
      <xdr:rowOff>150037</xdr:rowOff>
    </xdr:to>
    <xdr:sp macro="" textlink="">
      <xdr:nvSpPr>
        <xdr:cNvPr id="864" name="円/楕円 863"/>
        <xdr:cNvSpPr/>
      </xdr:nvSpPr>
      <xdr:spPr>
        <a:xfrm>
          <a:off x="22110700" y="12907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26865</xdr:rowOff>
    </xdr:from>
    <xdr:ext cx="534377" cy="259045"/>
    <xdr:sp macro="" textlink="">
      <xdr:nvSpPr>
        <xdr:cNvPr id="865" name="繰出金該当値テキスト"/>
        <xdr:cNvSpPr txBox="1"/>
      </xdr:nvSpPr>
      <xdr:spPr>
        <a:xfrm>
          <a:off x="22212300" y="128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32,135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163332</xdr:rowOff>
    </xdr:from>
    <xdr:to>
      <xdr:col>31</xdr:col>
      <xdr:colOff>85725</xdr:colOff>
      <xdr:row>75</xdr:row>
      <xdr:rowOff>93482</xdr:rowOff>
    </xdr:to>
    <xdr:sp macro="" textlink="">
      <xdr:nvSpPr>
        <xdr:cNvPr id="866" name="円/楕円 865"/>
        <xdr:cNvSpPr/>
      </xdr:nvSpPr>
      <xdr:spPr>
        <a:xfrm>
          <a:off x="21272500" y="128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84609</xdr:rowOff>
    </xdr:from>
    <xdr:ext cx="534377" cy="259045"/>
    <xdr:sp macro="" textlink="">
      <xdr:nvSpPr>
        <xdr:cNvPr id="867" name="テキスト ボックス 866"/>
        <xdr:cNvSpPr txBox="1"/>
      </xdr:nvSpPr>
      <xdr:spPr>
        <a:xfrm>
          <a:off x="21056111" y="1294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110617</xdr:rowOff>
    </xdr:from>
    <xdr:to>
      <xdr:col>29</xdr:col>
      <xdr:colOff>568325</xdr:colOff>
      <xdr:row>76</xdr:row>
      <xdr:rowOff>40767</xdr:rowOff>
    </xdr:to>
    <xdr:sp macro="" textlink="">
      <xdr:nvSpPr>
        <xdr:cNvPr id="868" name="円/楕円 867"/>
        <xdr:cNvSpPr/>
      </xdr:nvSpPr>
      <xdr:spPr>
        <a:xfrm>
          <a:off x="20383500" y="129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31894</xdr:rowOff>
    </xdr:from>
    <xdr:ext cx="534377" cy="259045"/>
    <xdr:sp macro="" textlink="">
      <xdr:nvSpPr>
        <xdr:cNvPr id="869" name="テキスト ボックス 868"/>
        <xdr:cNvSpPr txBox="1"/>
      </xdr:nvSpPr>
      <xdr:spPr>
        <a:xfrm>
          <a:off x="20167111" y="1306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24389</xdr:rowOff>
    </xdr:from>
    <xdr:to>
      <xdr:col>28</xdr:col>
      <xdr:colOff>365125</xdr:colOff>
      <xdr:row>75</xdr:row>
      <xdr:rowOff>125989</xdr:rowOff>
    </xdr:to>
    <xdr:sp macro="" textlink="">
      <xdr:nvSpPr>
        <xdr:cNvPr id="870" name="円/楕円 869"/>
        <xdr:cNvSpPr/>
      </xdr:nvSpPr>
      <xdr:spPr>
        <a:xfrm>
          <a:off x="19494500" y="128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117116</xdr:rowOff>
    </xdr:from>
    <xdr:ext cx="534377" cy="259045"/>
    <xdr:sp macro="" textlink="">
      <xdr:nvSpPr>
        <xdr:cNvPr id="871" name="テキスト ボックス 870"/>
        <xdr:cNvSpPr txBox="1"/>
      </xdr:nvSpPr>
      <xdr:spPr>
        <a:xfrm>
          <a:off x="19278111" y="1297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5187</xdr:rowOff>
    </xdr:from>
    <xdr:to>
      <xdr:col>27</xdr:col>
      <xdr:colOff>161925</xdr:colOff>
      <xdr:row>75</xdr:row>
      <xdr:rowOff>106787</xdr:rowOff>
    </xdr:to>
    <xdr:sp macro="" textlink="">
      <xdr:nvSpPr>
        <xdr:cNvPr id="872" name="円/楕円 871"/>
        <xdr:cNvSpPr/>
      </xdr:nvSpPr>
      <xdr:spPr>
        <a:xfrm>
          <a:off x="18605500" y="128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97914</xdr:rowOff>
    </xdr:from>
    <xdr:ext cx="534377" cy="259045"/>
    <xdr:sp macro="" textlink="">
      <xdr:nvSpPr>
        <xdr:cNvPr id="873" name="テキスト ボックス 872"/>
        <xdr:cNvSpPr txBox="1"/>
      </xdr:nvSpPr>
      <xdr:spPr>
        <a:xfrm>
          <a:off x="18389111" y="1295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フローチャート :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8" name="フローチャート :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9" name="テキスト ボックス 89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1" name="フローチャート :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2" name="テキスト ボックス 90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4" name="フローチャート :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5" name="テキスト ボックス 90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フローチャート :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7" name="テキスト ボックス 90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3" name="円/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5" name="円/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6" name="テキスト ボックス 91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7" name="円/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8" name="テキスト ボックス 91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9" name="円/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0" name="テキスト ボックス 91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1" name="円/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2" name="テキスト ボックス 92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年度の普通建設事業費は、三田二丁目用地取得や元麻布二丁目用地取得の皆減などにより、前年度比</a:t>
          </a:r>
          <a:r>
            <a:rPr kumimoji="1" lang="en-US" altLang="ja-JP" sz="1300">
              <a:latin typeface="ＭＳ Ｐゴシック"/>
            </a:rPr>
            <a:t>109</a:t>
          </a:r>
          <a:r>
            <a:rPr kumimoji="1" lang="ja-JP" altLang="en-US" sz="1300">
              <a:latin typeface="ＭＳ Ｐゴシック"/>
            </a:rPr>
            <a:t>億円、</a:t>
          </a:r>
          <a:r>
            <a:rPr kumimoji="1" lang="en-US" altLang="ja-JP" sz="1300">
              <a:latin typeface="ＭＳ Ｐゴシック"/>
            </a:rPr>
            <a:t>41.6</a:t>
          </a:r>
          <a:r>
            <a:rPr kumimoji="1" lang="ja-JP" altLang="en-US" sz="1300">
              <a:latin typeface="ＭＳ Ｐゴシック"/>
            </a:rPr>
            <a:t>％減少し、一人当たりの普通建設事業費は</a:t>
          </a:r>
          <a:r>
            <a:rPr kumimoji="1" lang="en-US" altLang="ja-JP" sz="1300">
              <a:latin typeface="ＭＳ Ｐゴシック"/>
            </a:rPr>
            <a:t>61,031</a:t>
          </a:r>
          <a:r>
            <a:rPr kumimoji="1" lang="ja-JP" altLang="en-US" sz="1300">
              <a:latin typeface="ＭＳ Ｐゴシック"/>
            </a:rPr>
            <a:t>円となりましたが、類似団体と比較して一人当たりのコストが高い状況が続いています。区では、全国の人口が減少傾向にあるなか、全ての世代で人口が増加しており、人口増加やそれに伴う様々な行政需要に対応していること、また、施設需要に伴う用地取得費が全国平均よりも格段に高く、特別区と比較しても約３倍の経費を要することなどから、他自治体と比較して高い水準になっているといえます。</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48</a:t>
          </a:r>
          <a:r>
            <a:rPr kumimoji="1" lang="ja-JP" altLang="en-US" sz="1300">
              <a:latin typeface="ＭＳ Ｐゴシック"/>
            </a:rPr>
            <a:t>年まで区の人口は増加が続くと見込んでおり、平成</a:t>
          </a:r>
          <a:r>
            <a:rPr kumimoji="1" lang="en-US" altLang="ja-JP" sz="1300">
              <a:latin typeface="ＭＳ Ｐゴシック"/>
            </a:rPr>
            <a:t>28</a:t>
          </a:r>
          <a:r>
            <a:rPr kumimoji="1" lang="ja-JP" altLang="en-US" sz="1300">
              <a:latin typeface="ＭＳ Ｐゴシック"/>
            </a:rPr>
            <a:t>年度に「港区公共施設マネジメント計画」を策定し、人口増加による様々な行政需要の増加に対応した柔軟な施設整備、公共施設等における安全・安心の強化及び財政負担の軽減・平準化に取り組むなど、将来世代に負担を掛けず充実した行政サービスを継続するための戦略的なファシリティマネジメントを実施していきま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249,242
230,250
20.37
135,352,780
128,423,868
6,921,886
89,051,367
1,813,679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116187</xdr:rowOff>
    </xdr:from>
    <xdr:to>
      <xdr:col>6</xdr:col>
      <xdr:colOff>510540</xdr:colOff>
      <xdr:row>38</xdr:row>
      <xdr:rowOff>91205</xdr:rowOff>
    </xdr:to>
    <xdr:cxnSp macro="">
      <xdr:nvCxnSpPr>
        <xdr:cNvPr id="57" name="直線コネクタ 56"/>
        <xdr:cNvCxnSpPr/>
      </xdr:nvCxnSpPr>
      <xdr:spPr>
        <a:xfrm flipV="1">
          <a:off x="4633595" y="5259687"/>
          <a:ext cx="1270" cy="134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95032</xdr:rowOff>
    </xdr:from>
    <xdr:ext cx="469744" cy="259045"/>
    <xdr:sp macro="" textlink="">
      <xdr:nvSpPr>
        <xdr:cNvPr id="58" name="議会費最小値テキスト"/>
        <xdr:cNvSpPr txBox="1"/>
      </xdr:nvSpPr>
      <xdr:spPr>
        <a:xfrm>
          <a:off x="4686300" y="66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1,097</a:t>
          </a:r>
          <a:endParaRPr kumimoji="1" lang="ja-JP" altLang="en-US" sz="1000" b="1">
            <a:latin typeface="ＭＳ Ｐゴシック"/>
          </a:endParaRPr>
        </a:p>
      </xdr:txBody>
    </xdr:sp>
    <xdr:clientData/>
  </xdr:oneCellAnchor>
  <xdr:twoCellAnchor>
    <xdr:from>
      <xdr:col>6</xdr:col>
      <xdr:colOff>422275</xdr:colOff>
      <xdr:row>38</xdr:row>
      <xdr:rowOff>91205</xdr:rowOff>
    </xdr:from>
    <xdr:to>
      <xdr:col>6</xdr:col>
      <xdr:colOff>600075</xdr:colOff>
      <xdr:row>38</xdr:row>
      <xdr:rowOff>91205</xdr:rowOff>
    </xdr:to>
    <xdr:cxnSp macro="">
      <xdr:nvCxnSpPr>
        <xdr:cNvPr id="59" name="直線コネクタ 58"/>
        <xdr:cNvCxnSpPr/>
      </xdr:nvCxnSpPr>
      <xdr:spPr>
        <a:xfrm>
          <a:off x="4546600" y="66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62864</xdr:rowOff>
    </xdr:from>
    <xdr:ext cx="469744" cy="259045"/>
    <xdr:sp macro="" textlink="">
      <xdr:nvSpPr>
        <xdr:cNvPr id="60" name="議会費最大値テキスト"/>
        <xdr:cNvSpPr txBox="1"/>
      </xdr:nvSpPr>
      <xdr:spPr>
        <a:xfrm>
          <a:off x="4686300" y="50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9,344</a:t>
          </a:r>
          <a:endParaRPr kumimoji="1" lang="ja-JP" altLang="en-US" sz="1000" b="1">
            <a:latin typeface="ＭＳ Ｐゴシック"/>
          </a:endParaRPr>
        </a:p>
      </xdr:txBody>
    </xdr:sp>
    <xdr:clientData/>
  </xdr:oneCellAnchor>
  <xdr:twoCellAnchor>
    <xdr:from>
      <xdr:col>6</xdr:col>
      <xdr:colOff>422275</xdr:colOff>
      <xdr:row>30</xdr:row>
      <xdr:rowOff>116187</xdr:rowOff>
    </xdr:from>
    <xdr:to>
      <xdr:col>6</xdr:col>
      <xdr:colOff>600075</xdr:colOff>
      <xdr:row>30</xdr:row>
      <xdr:rowOff>116187</xdr:rowOff>
    </xdr:to>
    <xdr:cxnSp macro="">
      <xdr:nvCxnSpPr>
        <xdr:cNvPr id="61" name="直線コネクタ 60"/>
        <xdr:cNvCxnSpPr/>
      </xdr:nvCxnSpPr>
      <xdr:spPr>
        <a:xfrm>
          <a:off x="4546600" y="525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98878</xdr:rowOff>
    </xdr:from>
    <xdr:to>
      <xdr:col>6</xdr:col>
      <xdr:colOff>511175</xdr:colOff>
      <xdr:row>36</xdr:row>
      <xdr:rowOff>136924</xdr:rowOff>
    </xdr:to>
    <xdr:cxnSp macro="">
      <xdr:nvCxnSpPr>
        <xdr:cNvPr id="62" name="直線コネクタ 61"/>
        <xdr:cNvCxnSpPr/>
      </xdr:nvCxnSpPr>
      <xdr:spPr>
        <a:xfrm>
          <a:off x="3797300" y="6271078"/>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48712</xdr:rowOff>
    </xdr:from>
    <xdr:ext cx="469744" cy="259045"/>
    <xdr:sp macro="" textlink="">
      <xdr:nvSpPr>
        <xdr:cNvPr id="63" name="議会費平均値テキスト"/>
        <xdr:cNvSpPr txBox="1"/>
      </xdr:nvSpPr>
      <xdr:spPr>
        <a:xfrm>
          <a:off x="4686300" y="6392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70285</xdr:rowOff>
    </xdr:from>
    <xdr:to>
      <xdr:col>6</xdr:col>
      <xdr:colOff>561975</xdr:colOff>
      <xdr:row>38</xdr:row>
      <xdr:rowOff>436</xdr:rowOff>
    </xdr:to>
    <xdr:sp macro="" textlink="">
      <xdr:nvSpPr>
        <xdr:cNvPr id="64" name="フローチャート : 判断 63"/>
        <xdr:cNvSpPr/>
      </xdr:nvSpPr>
      <xdr:spPr>
        <a:xfrm>
          <a:off x="45847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98878</xdr:rowOff>
    </xdr:from>
    <xdr:to>
      <xdr:col>5</xdr:col>
      <xdr:colOff>358775</xdr:colOff>
      <xdr:row>36</xdr:row>
      <xdr:rowOff>118799</xdr:rowOff>
    </xdr:to>
    <xdr:cxnSp macro="">
      <xdr:nvCxnSpPr>
        <xdr:cNvPr id="65" name="直線コネクタ 64"/>
        <xdr:cNvCxnSpPr/>
      </xdr:nvCxnSpPr>
      <xdr:spPr>
        <a:xfrm flipV="1">
          <a:off x="2908300" y="627107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48405</xdr:rowOff>
    </xdr:from>
    <xdr:to>
      <xdr:col>5</xdr:col>
      <xdr:colOff>409575</xdr:colOff>
      <xdr:row>37</xdr:row>
      <xdr:rowOff>150005</xdr:rowOff>
    </xdr:to>
    <xdr:sp macro="" textlink="">
      <xdr:nvSpPr>
        <xdr:cNvPr id="66" name="フローチャート : 判断 65"/>
        <xdr:cNvSpPr/>
      </xdr:nvSpPr>
      <xdr:spPr>
        <a:xfrm>
          <a:off x="3746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141132</xdr:rowOff>
    </xdr:from>
    <xdr:ext cx="469744" cy="259045"/>
    <xdr:sp macro="" textlink="">
      <xdr:nvSpPr>
        <xdr:cNvPr id="67" name="テキスト ボックス 66"/>
        <xdr:cNvSpPr txBox="1"/>
      </xdr:nvSpPr>
      <xdr:spPr>
        <a:xfrm>
          <a:off x="3562427"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115534</xdr:rowOff>
    </xdr:from>
    <xdr:to>
      <xdr:col>4</xdr:col>
      <xdr:colOff>155575</xdr:colOff>
      <xdr:row>36</xdr:row>
      <xdr:rowOff>118799</xdr:rowOff>
    </xdr:to>
    <xdr:cxnSp macro="">
      <xdr:nvCxnSpPr>
        <xdr:cNvPr id="68" name="直線コネクタ 67"/>
        <xdr:cNvCxnSpPr/>
      </xdr:nvCxnSpPr>
      <xdr:spPr>
        <a:xfrm>
          <a:off x="2019300" y="628773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61468</xdr:rowOff>
    </xdr:from>
    <xdr:to>
      <xdr:col>4</xdr:col>
      <xdr:colOff>206375</xdr:colOff>
      <xdr:row>37</xdr:row>
      <xdr:rowOff>163068</xdr:rowOff>
    </xdr:to>
    <xdr:sp macro="" textlink="">
      <xdr:nvSpPr>
        <xdr:cNvPr id="69" name="フローチャート : 判断 68"/>
        <xdr:cNvSpPr/>
      </xdr:nvSpPr>
      <xdr:spPr>
        <a:xfrm>
          <a:off x="2857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154195</xdr:rowOff>
    </xdr:from>
    <xdr:ext cx="469744" cy="259045"/>
    <xdr:sp macro="" textlink="">
      <xdr:nvSpPr>
        <xdr:cNvPr id="70" name="テキスト ボックス 69"/>
        <xdr:cNvSpPr txBox="1"/>
      </xdr:nvSpPr>
      <xdr:spPr>
        <a:xfrm>
          <a:off x="2673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91694</xdr:rowOff>
    </xdr:from>
    <xdr:to>
      <xdr:col>2</xdr:col>
      <xdr:colOff>638175</xdr:colOff>
      <xdr:row>36</xdr:row>
      <xdr:rowOff>115534</xdr:rowOff>
    </xdr:to>
    <xdr:cxnSp macro="">
      <xdr:nvCxnSpPr>
        <xdr:cNvPr id="71" name="直線コネクタ 70"/>
        <xdr:cNvCxnSpPr/>
      </xdr:nvCxnSpPr>
      <xdr:spPr>
        <a:xfrm>
          <a:off x="1130300" y="6263894"/>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58529</xdr:rowOff>
    </xdr:from>
    <xdr:to>
      <xdr:col>3</xdr:col>
      <xdr:colOff>3175</xdr:colOff>
      <xdr:row>37</xdr:row>
      <xdr:rowOff>160129</xdr:rowOff>
    </xdr:to>
    <xdr:sp macro="" textlink="">
      <xdr:nvSpPr>
        <xdr:cNvPr id="72" name="フローチャート : 判断 71"/>
        <xdr:cNvSpPr/>
      </xdr:nvSpPr>
      <xdr:spPr>
        <a:xfrm>
          <a:off x="1968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151256</xdr:rowOff>
    </xdr:from>
    <xdr:ext cx="469744" cy="259045"/>
    <xdr:sp macro="" textlink="">
      <xdr:nvSpPr>
        <xdr:cNvPr id="73" name="テキスト ボックス 72"/>
        <xdr:cNvSpPr txBox="1"/>
      </xdr:nvSpPr>
      <xdr:spPr>
        <a:xfrm>
          <a:off x="1784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43180</xdr:rowOff>
    </xdr:from>
    <xdr:to>
      <xdr:col>1</xdr:col>
      <xdr:colOff>485775</xdr:colOff>
      <xdr:row>37</xdr:row>
      <xdr:rowOff>144780</xdr:rowOff>
    </xdr:to>
    <xdr:sp macro="" textlink="">
      <xdr:nvSpPr>
        <xdr:cNvPr id="74" name="フローチャート : 判断 73"/>
        <xdr:cNvSpPr/>
      </xdr:nvSpPr>
      <xdr:spPr>
        <a:xfrm>
          <a:off x="107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135907</xdr:rowOff>
    </xdr:from>
    <xdr:ext cx="469744" cy="259045"/>
    <xdr:sp macro="" textlink="">
      <xdr:nvSpPr>
        <xdr:cNvPr id="75" name="テキスト ボックス 74"/>
        <xdr:cNvSpPr txBox="1"/>
      </xdr:nvSpPr>
      <xdr:spPr>
        <a:xfrm>
          <a:off x="895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86124</xdr:rowOff>
    </xdr:from>
    <xdr:to>
      <xdr:col>6</xdr:col>
      <xdr:colOff>561975</xdr:colOff>
      <xdr:row>37</xdr:row>
      <xdr:rowOff>16274</xdr:rowOff>
    </xdr:to>
    <xdr:sp macro="" textlink="">
      <xdr:nvSpPr>
        <xdr:cNvPr id="81" name="円/楕円 80"/>
        <xdr:cNvSpPr/>
      </xdr:nvSpPr>
      <xdr:spPr>
        <a:xfrm>
          <a:off x="45847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109001</xdr:rowOff>
    </xdr:from>
    <xdr:ext cx="469744" cy="259045"/>
    <xdr:sp macro="" textlink="">
      <xdr:nvSpPr>
        <xdr:cNvPr id="82" name="議会費該当値テキスト"/>
        <xdr:cNvSpPr txBox="1"/>
      </xdr:nvSpPr>
      <xdr:spPr>
        <a:xfrm>
          <a:off x="4686300" y="610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48078</xdr:rowOff>
    </xdr:from>
    <xdr:to>
      <xdr:col>5</xdr:col>
      <xdr:colOff>409575</xdr:colOff>
      <xdr:row>36</xdr:row>
      <xdr:rowOff>149678</xdr:rowOff>
    </xdr:to>
    <xdr:sp macro="" textlink="">
      <xdr:nvSpPr>
        <xdr:cNvPr id="83" name="円/楕円 82"/>
        <xdr:cNvSpPr/>
      </xdr:nvSpPr>
      <xdr:spPr>
        <a:xfrm>
          <a:off x="3746500" y="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166205</xdr:rowOff>
    </xdr:from>
    <xdr:ext cx="469744" cy="259045"/>
    <xdr:sp macro="" textlink="">
      <xdr:nvSpPr>
        <xdr:cNvPr id="84" name="テキスト ボックス 83"/>
        <xdr:cNvSpPr txBox="1"/>
      </xdr:nvSpPr>
      <xdr:spPr>
        <a:xfrm>
          <a:off x="3562427" y="599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67999</xdr:rowOff>
    </xdr:from>
    <xdr:to>
      <xdr:col>4</xdr:col>
      <xdr:colOff>206375</xdr:colOff>
      <xdr:row>36</xdr:row>
      <xdr:rowOff>169599</xdr:rowOff>
    </xdr:to>
    <xdr:sp macro="" textlink="">
      <xdr:nvSpPr>
        <xdr:cNvPr id="85" name="円/楕円 84"/>
        <xdr:cNvSpPr/>
      </xdr:nvSpPr>
      <xdr:spPr>
        <a:xfrm>
          <a:off x="2857500" y="62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14676</xdr:rowOff>
    </xdr:from>
    <xdr:ext cx="469744" cy="259045"/>
    <xdr:sp macro="" textlink="">
      <xdr:nvSpPr>
        <xdr:cNvPr id="86" name="テキスト ボックス 85"/>
        <xdr:cNvSpPr txBox="1"/>
      </xdr:nvSpPr>
      <xdr:spPr>
        <a:xfrm>
          <a:off x="2673427" y="601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64734</xdr:rowOff>
    </xdr:from>
    <xdr:to>
      <xdr:col>3</xdr:col>
      <xdr:colOff>3175</xdr:colOff>
      <xdr:row>36</xdr:row>
      <xdr:rowOff>166334</xdr:rowOff>
    </xdr:to>
    <xdr:sp macro="" textlink="">
      <xdr:nvSpPr>
        <xdr:cNvPr id="87" name="円/楕円 86"/>
        <xdr:cNvSpPr/>
      </xdr:nvSpPr>
      <xdr:spPr>
        <a:xfrm>
          <a:off x="1968500" y="62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11411</xdr:rowOff>
    </xdr:from>
    <xdr:ext cx="469744" cy="259045"/>
    <xdr:sp macro="" textlink="">
      <xdr:nvSpPr>
        <xdr:cNvPr id="88" name="テキスト ボックス 87"/>
        <xdr:cNvSpPr txBox="1"/>
      </xdr:nvSpPr>
      <xdr:spPr>
        <a:xfrm>
          <a:off x="1784427" y="601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40894</xdr:rowOff>
    </xdr:from>
    <xdr:to>
      <xdr:col>1</xdr:col>
      <xdr:colOff>485775</xdr:colOff>
      <xdr:row>36</xdr:row>
      <xdr:rowOff>142494</xdr:rowOff>
    </xdr:to>
    <xdr:sp macro="" textlink="">
      <xdr:nvSpPr>
        <xdr:cNvPr id="89" name="円/楕円 88"/>
        <xdr:cNvSpPr/>
      </xdr:nvSpPr>
      <xdr:spPr>
        <a:xfrm>
          <a:off x="1079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159021</xdr:rowOff>
    </xdr:from>
    <xdr:ext cx="469744" cy="259045"/>
    <xdr:sp macro="" textlink="">
      <xdr:nvSpPr>
        <xdr:cNvPr id="90" name="テキスト ボックス 89"/>
        <xdr:cNvSpPr txBox="1"/>
      </xdr:nvSpPr>
      <xdr:spPr>
        <a:xfrm>
          <a:off x="895427" y="59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108866</xdr:rowOff>
    </xdr:from>
    <xdr:to>
      <xdr:col>6</xdr:col>
      <xdr:colOff>510540</xdr:colOff>
      <xdr:row>57</xdr:row>
      <xdr:rowOff>166218</xdr:rowOff>
    </xdr:to>
    <xdr:cxnSp macro="">
      <xdr:nvCxnSpPr>
        <xdr:cNvPr id="112" name="直線コネクタ 111"/>
        <xdr:cNvCxnSpPr/>
      </xdr:nvCxnSpPr>
      <xdr:spPr>
        <a:xfrm flipV="1">
          <a:off x="4633595" y="9024266"/>
          <a:ext cx="1270" cy="914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170045</xdr:rowOff>
    </xdr:from>
    <xdr:ext cx="534377" cy="259045"/>
    <xdr:sp macro="" textlink="">
      <xdr:nvSpPr>
        <xdr:cNvPr id="113" name="総務費最小値テキスト"/>
        <xdr:cNvSpPr txBox="1"/>
      </xdr:nvSpPr>
      <xdr:spPr>
        <a:xfrm>
          <a:off x="4686300"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31,700</a:t>
          </a:r>
          <a:endParaRPr kumimoji="1" lang="ja-JP" altLang="en-US" sz="1000" b="1">
            <a:latin typeface="ＭＳ Ｐゴシック"/>
          </a:endParaRPr>
        </a:p>
      </xdr:txBody>
    </xdr:sp>
    <xdr:clientData/>
  </xdr:oneCellAnchor>
  <xdr:twoCellAnchor>
    <xdr:from>
      <xdr:col>6</xdr:col>
      <xdr:colOff>422275</xdr:colOff>
      <xdr:row>57</xdr:row>
      <xdr:rowOff>166218</xdr:rowOff>
    </xdr:from>
    <xdr:to>
      <xdr:col>6</xdr:col>
      <xdr:colOff>600075</xdr:colOff>
      <xdr:row>57</xdr:row>
      <xdr:rowOff>166218</xdr:rowOff>
    </xdr:to>
    <xdr:cxnSp macro="">
      <xdr:nvCxnSpPr>
        <xdr:cNvPr id="114" name="直線コネクタ 113"/>
        <xdr:cNvCxnSpPr/>
      </xdr:nvCxnSpPr>
      <xdr:spPr>
        <a:xfrm>
          <a:off x="4546600" y="993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55543</xdr:rowOff>
    </xdr:from>
    <xdr:ext cx="599010" cy="259045"/>
    <xdr:sp macro="" textlink="">
      <xdr:nvSpPr>
        <xdr:cNvPr id="115" name="総務費最大値テキスト"/>
        <xdr:cNvSpPr txBox="1"/>
      </xdr:nvSpPr>
      <xdr:spPr>
        <a:xfrm>
          <a:off x="4686300" y="87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231,744</a:t>
          </a:r>
          <a:endParaRPr kumimoji="1" lang="ja-JP" altLang="en-US" sz="1000" b="1">
            <a:latin typeface="ＭＳ Ｐゴシック"/>
          </a:endParaRPr>
        </a:p>
      </xdr:txBody>
    </xdr:sp>
    <xdr:clientData/>
  </xdr:oneCellAnchor>
  <xdr:twoCellAnchor>
    <xdr:from>
      <xdr:col>6</xdr:col>
      <xdr:colOff>422275</xdr:colOff>
      <xdr:row>52</xdr:row>
      <xdr:rowOff>108866</xdr:rowOff>
    </xdr:from>
    <xdr:to>
      <xdr:col>6</xdr:col>
      <xdr:colOff>600075</xdr:colOff>
      <xdr:row>52</xdr:row>
      <xdr:rowOff>108866</xdr:rowOff>
    </xdr:to>
    <xdr:cxnSp macro="">
      <xdr:nvCxnSpPr>
        <xdr:cNvPr id="116" name="直線コネクタ 115"/>
        <xdr:cNvCxnSpPr/>
      </xdr:nvCxnSpPr>
      <xdr:spPr>
        <a:xfrm>
          <a:off x="4546600" y="902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57134</xdr:rowOff>
    </xdr:from>
    <xdr:to>
      <xdr:col>6</xdr:col>
      <xdr:colOff>511175</xdr:colOff>
      <xdr:row>57</xdr:row>
      <xdr:rowOff>17683</xdr:rowOff>
    </xdr:to>
    <xdr:cxnSp macro="">
      <xdr:nvCxnSpPr>
        <xdr:cNvPr id="117" name="直線コネクタ 116"/>
        <xdr:cNvCxnSpPr/>
      </xdr:nvCxnSpPr>
      <xdr:spPr>
        <a:xfrm flipV="1">
          <a:off x="3797300" y="9658334"/>
          <a:ext cx="838200" cy="13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19691</xdr:rowOff>
    </xdr:from>
    <xdr:ext cx="534377" cy="259045"/>
    <xdr:sp macro="" textlink="">
      <xdr:nvSpPr>
        <xdr:cNvPr id="118" name="総務費平均値テキスト"/>
        <xdr:cNvSpPr txBox="1"/>
      </xdr:nvSpPr>
      <xdr:spPr>
        <a:xfrm>
          <a:off x="4686300" y="979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41264</xdr:rowOff>
    </xdr:from>
    <xdr:to>
      <xdr:col>6</xdr:col>
      <xdr:colOff>561975</xdr:colOff>
      <xdr:row>57</xdr:row>
      <xdr:rowOff>142864</xdr:rowOff>
    </xdr:to>
    <xdr:sp macro="" textlink="">
      <xdr:nvSpPr>
        <xdr:cNvPr id="119" name="フローチャート : 判断 118"/>
        <xdr:cNvSpPr/>
      </xdr:nvSpPr>
      <xdr:spPr>
        <a:xfrm>
          <a:off x="45847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103618</xdr:rowOff>
    </xdr:from>
    <xdr:to>
      <xdr:col>5</xdr:col>
      <xdr:colOff>358775</xdr:colOff>
      <xdr:row>57</xdr:row>
      <xdr:rowOff>17683</xdr:rowOff>
    </xdr:to>
    <xdr:cxnSp macro="">
      <xdr:nvCxnSpPr>
        <xdr:cNvPr id="120" name="直線コネクタ 119"/>
        <xdr:cNvCxnSpPr/>
      </xdr:nvCxnSpPr>
      <xdr:spPr>
        <a:xfrm>
          <a:off x="2908300" y="9704818"/>
          <a:ext cx="889000" cy="8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30863</xdr:rowOff>
    </xdr:from>
    <xdr:to>
      <xdr:col>5</xdr:col>
      <xdr:colOff>409575</xdr:colOff>
      <xdr:row>57</xdr:row>
      <xdr:rowOff>132463</xdr:rowOff>
    </xdr:to>
    <xdr:sp macro="" textlink="">
      <xdr:nvSpPr>
        <xdr:cNvPr id="121" name="フローチャート : 判断 120"/>
        <xdr:cNvSpPr/>
      </xdr:nvSpPr>
      <xdr:spPr>
        <a:xfrm>
          <a:off x="3746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123590</xdr:rowOff>
    </xdr:from>
    <xdr:ext cx="534377" cy="259045"/>
    <xdr:sp macro="" textlink="">
      <xdr:nvSpPr>
        <xdr:cNvPr id="122" name="テキスト ボックス 121"/>
        <xdr:cNvSpPr txBox="1"/>
      </xdr:nvSpPr>
      <xdr:spPr>
        <a:xfrm>
          <a:off x="3530111" y="98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103618</xdr:rowOff>
    </xdr:from>
    <xdr:to>
      <xdr:col>4</xdr:col>
      <xdr:colOff>155575</xdr:colOff>
      <xdr:row>57</xdr:row>
      <xdr:rowOff>9988</xdr:rowOff>
    </xdr:to>
    <xdr:cxnSp macro="">
      <xdr:nvCxnSpPr>
        <xdr:cNvPr id="123" name="直線コネクタ 122"/>
        <xdr:cNvCxnSpPr/>
      </xdr:nvCxnSpPr>
      <xdr:spPr>
        <a:xfrm flipV="1">
          <a:off x="2019300" y="9704818"/>
          <a:ext cx="8890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39043</xdr:rowOff>
    </xdr:from>
    <xdr:to>
      <xdr:col>4</xdr:col>
      <xdr:colOff>206375</xdr:colOff>
      <xdr:row>57</xdr:row>
      <xdr:rowOff>140643</xdr:rowOff>
    </xdr:to>
    <xdr:sp macro="" textlink="">
      <xdr:nvSpPr>
        <xdr:cNvPr id="124" name="フローチャート : 判断 123"/>
        <xdr:cNvSpPr/>
      </xdr:nvSpPr>
      <xdr:spPr>
        <a:xfrm>
          <a:off x="2857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131770</xdr:rowOff>
    </xdr:from>
    <xdr:ext cx="534377" cy="259045"/>
    <xdr:sp macro="" textlink="">
      <xdr:nvSpPr>
        <xdr:cNvPr id="125" name="テキスト ボックス 124"/>
        <xdr:cNvSpPr txBox="1"/>
      </xdr:nvSpPr>
      <xdr:spPr>
        <a:xfrm>
          <a:off x="2641111" y="99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121165</xdr:rowOff>
    </xdr:from>
    <xdr:to>
      <xdr:col>2</xdr:col>
      <xdr:colOff>638175</xdr:colOff>
      <xdr:row>57</xdr:row>
      <xdr:rowOff>9988</xdr:rowOff>
    </xdr:to>
    <xdr:cxnSp macro="">
      <xdr:nvCxnSpPr>
        <xdr:cNvPr id="126" name="直線コネクタ 125"/>
        <xdr:cNvCxnSpPr/>
      </xdr:nvCxnSpPr>
      <xdr:spPr>
        <a:xfrm>
          <a:off x="1130300" y="9722365"/>
          <a:ext cx="8890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55177</xdr:rowOff>
    </xdr:from>
    <xdr:to>
      <xdr:col>3</xdr:col>
      <xdr:colOff>3175</xdr:colOff>
      <xdr:row>57</xdr:row>
      <xdr:rowOff>156777</xdr:rowOff>
    </xdr:to>
    <xdr:sp macro="" textlink="">
      <xdr:nvSpPr>
        <xdr:cNvPr id="127" name="フローチャート : 判断 126"/>
        <xdr:cNvSpPr/>
      </xdr:nvSpPr>
      <xdr:spPr>
        <a:xfrm>
          <a:off x="1968500" y="98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147904</xdr:rowOff>
    </xdr:from>
    <xdr:ext cx="534377" cy="259045"/>
    <xdr:sp macro="" textlink="">
      <xdr:nvSpPr>
        <xdr:cNvPr id="128" name="テキスト ボックス 127"/>
        <xdr:cNvSpPr txBox="1"/>
      </xdr:nvSpPr>
      <xdr:spPr>
        <a:xfrm>
          <a:off x="1752111" y="99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60334</xdr:rowOff>
    </xdr:from>
    <xdr:to>
      <xdr:col>1</xdr:col>
      <xdr:colOff>485775</xdr:colOff>
      <xdr:row>57</xdr:row>
      <xdr:rowOff>161934</xdr:rowOff>
    </xdr:to>
    <xdr:sp macro="" textlink="">
      <xdr:nvSpPr>
        <xdr:cNvPr id="129" name="フローチャート : 判断 128"/>
        <xdr:cNvSpPr/>
      </xdr:nvSpPr>
      <xdr:spPr>
        <a:xfrm>
          <a:off x="1079500" y="983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153061</xdr:rowOff>
    </xdr:from>
    <xdr:ext cx="534377" cy="259045"/>
    <xdr:sp macro="" textlink="">
      <xdr:nvSpPr>
        <xdr:cNvPr id="130" name="テキスト ボックス 129"/>
        <xdr:cNvSpPr txBox="1"/>
      </xdr:nvSpPr>
      <xdr:spPr>
        <a:xfrm>
          <a:off x="863111" y="992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6334</xdr:rowOff>
    </xdr:from>
    <xdr:to>
      <xdr:col>6</xdr:col>
      <xdr:colOff>561975</xdr:colOff>
      <xdr:row>56</xdr:row>
      <xdr:rowOff>107934</xdr:rowOff>
    </xdr:to>
    <xdr:sp macro="" textlink="">
      <xdr:nvSpPr>
        <xdr:cNvPr id="136" name="円/楕円 135"/>
        <xdr:cNvSpPr/>
      </xdr:nvSpPr>
      <xdr:spPr>
        <a:xfrm>
          <a:off x="4584700" y="96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29211</xdr:rowOff>
    </xdr:from>
    <xdr:ext cx="534377" cy="259045"/>
    <xdr:sp macro="" textlink="">
      <xdr:nvSpPr>
        <xdr:cNvPr id="137" name="総務費該当値テキスト"/>
        <xdr:cNvSpPr txBox="1"/>
      </xdr:nvSpPr>
      <xdr:spPr>
        <a:xfrm>
          <a:off x="4686300" y="945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138333</xdr:rowOff>
    </xdr:from>
    <xdr:to>
      <xdr:col>5</xdr:col>
      <xdr:colOff>409575</xdr:colOff>
      <xdr:row>57</xdr:row>
      <xdr:rowOff>68483</xdr:rowOff>
    </xdr:to>
    <xdr:sp macro="" textlink="">
      <xdr:nvSpPr>
        <xdr:cNvPr id="138" name="円/楕円 137"/>
        <xdr:cNvSpPr/>
      </xdr:nvSpPr>
      <xdr:spPr>
        <a:xfrm>
          <a:off x="3746500" y="97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85010</xdr:rowOff>
    </xdr:from>
    <xdr:ext cx="534377" cy="259045"/>
    <xdr:sp macro="" textlink="">
      <xdr:nvSpPr>
        <xdr:cNvPr id="139" name="テキスト ボックス 138"/>
        <xdr:cNvSpPr txBox="1"/>
      </xdr:nvSpPr>
      <xdr:spPr>
        <a:xfrm>
          <a:off x="3530111" y="951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52818</xdr:rowOff>
    </xdr:from>
    <xdr:to>
      <xdr:col>4</xdr:col>
      <xdr:colOff>206375</xdr:colOff>
      <xdr:row>56</xdr:row>
      <xdr:rowOff>154418</xdr:rowOff>
    </xdr:to>
    <xdr:sp macro="" textlink="">
      <xdr:nvSpPr>
        <xdr:cNvPr id="140" name="円/楕円 139"/>
        <xdr:cNvSpPr/>
      </xdr:nvSpPr>
      <xdr:spPr>
        <a:xfrm>
          <a:off x="2857500" y="96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170945</xdr:rowOff>
    </xdr:from>
    <xdr:ext cx="534377" cy="259045"/>
    <xdr:sp macro="" textlink="">
      <xdr:nvSpPr>
        <xdr:cNvPr id="141" name="テキスト ボックス 140"/>
        <xdr:cNvSpPr txBox="1"/>
      </xdr:nvSpPr>
      <xdr:spPr>
        <a:xfrm>
          <a:off x="2641111" y="94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130638</xdr:rowOff>
    </xdr:from>
    <xdr:to>
      <xdr:col>3</xdr:col>
      <xdr:colOff>3175</xdr:colOff>
      <xdr:row>57</xdr:row>
      <xdr:rowOff>60788</xdr:rowOff>
    </xdr:to>
    <xdr:sp macro="" textlink="">
      <xdr:nvSpPr>
        <xdr:cNvPr id="142" name="円/楕円 141"/>
        <xdr:cNvSpPr/>
      </xdr:nvSpPr>
      <xdr:spPr>
        <a:xfrm>
          <a:off x="1968500" y="97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77315</xdr:rowOff>
    </xdr:from>
    <xdr:ext cx="534377" cy="259045"/>
    <xdr:sp macro="" textlink="">
      <xdr:nvSpPr>
        <xdr:cNvPr id="143" name="テキスト ボックス 142"/>
        <xdr:cNvSpPr txBox="1"/>
      </xdr:nvSpPr>
      <xdr:spPr>
        <a:xfrm>
          <a:off x="1752111" y="95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70365</xdr:rowOff>
    </xdr:from>
    <xdr:to>
      <xdr:col>1</xdr:col>
      <xdr:colOff>485775</xdr:colOff>
      <xdr:row>57</xdr:row>
      <xdr:rowOff>515</xdr:rowOff>
    </xdr:to>
    <xdr:sp macro="" textlink="">
      <xdr:nvSpPr>
        <xdr:cNvPr id="144" name="円/楕円 143"/>
        <xdr:cNvSpPr/>
      </xdr:nvSpPr>
      <xdr:spPr>
        <a:xfrm>
          <a:off x="1079500" y="96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17042</xdr:rowOff>
    </xdr:from>
    <xdr:ext cx="534377" cy="259045"/>
    <xdr:sp macro="" textlink="">
      <xdr:nvSpPr>
        <xdr:cNvPr id="145" name="テキスト ボックス 144"/>
        <xdr:cNvSpPr txBox="1"/>
      </xdr:nvSpPr>
      <xdr:spPr>
        <a:xfrm>
          <a:off x="863111" y="944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153150</xdr:rowOff>
    </xdr:from>
    <xdr:to>
      <xdr:col>6</xdr:col>
      <xdr:colOff>510540</xdr:colOff>
      <xdr:row>78</xdr:row>
      <xdr:rowOff>122034</xdr:rowOff>
    </xdr:to>
    <xdr:cxnSp macro="">
      <xdr:nvCxnSpPr>
        <xdr:cNvPr id="170" name="直線コネクタ 169"/>
        <xdr:cNvCxnSpPr/>
      </xdr:nvCxnSpPr>
      <xdr:spPr>
        <a:xfrm flipV="1">
          <a:off x="4633595" y="11983200"/>
          <a:ext cx="1270" cy="151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125861</xdr:rowOff>
    </xdr:from>
    <xdr:ext cx="599010" cy="259045"/>
    <xdr:sp macro="" textlink="">
      <xdr:nvSpPr>
        <xdr:cNvPr id="171" name="民生費最小値テキスト"/>
        <xdr:cNvSpPr txBox="1"/>
      </xdr:nvSpPr>
      <xdr:spPr>
        <a:xfrm>
          <a:off x="4686300" y="1349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157,391</a:t>
          </a:r>
          <a:endParaRPr kumimoji="1" lang="ja-JP" altLang="en-US" sz="1000" b="1">
            <a:latin typeface="ＭＳ Ｐゴシック"/>
          </a:endParaRPr>
        </a:p>
      </xdr:txBody>
    </xdr:sp>
    <xdr:clientData/>
  </xdr:oneCellAnchor>
  <xdr:twoCellAnchor>
    <xdr:from>
      <xdr:col>6</xdr:col>
      <xdr:colOff>422275</xdr:colOff>
      <xdr:row>78</xdr:row>
      <xdr:rowOff>122034</xdr:rowOff>
    </xdr:from>
    <xdr:to>
      <xdr:col>6</xdr:col>
      <xdr:colOff>600075</xdr:colOff>
      <xdr:row>78</xdr:row>
      <xdr:rowOff>122034</xdr:rowOff>
    </xdr:to>
    <xdr:cxnSp macro="">
      <xdr:nvCxnSpPr>
        <xdr:cNvPr id="172" name="直線コネクタ 171"/>
        <xdr:cNvCxnSpPr/>
      </xdr:nvCxnSpPr>
      <xdr:spPr>
        <a:xfrm>
          <a:off x="4546600" y="1349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99827</xdr:rowOff>
    </xdr:from>
    <xdr:ext cx="599010" cy="259045"/>
    <xdr:sp macro="" textlink="">
      <xdr:nvSpPr>
        <xdr:cNvPr id="173" name="民生費最大値テキスト"/>
        <xdr:cNvSpPr txBox="1"/>
      </xdr:nvSpPr>
      <xdr:spPr>
        <a:xfrm>
          <a:off x="4686300" y="1175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276,441</a:t>
          </a:r>
          <a:endParaRPr kumimoji="1" lang="ja-JP" altLang="en-US" sz="1000" b="1">
            <a:latin typeface="ＭＳ Ｐゴシック"/>
          </a:endParaRPr>
        </a:p>
      </xdr:txBody>
    </xdr:sp>
    <xdr:clientData/>
  </xdr:oneCellAnchor>
  <xdr:twoCellAnchor>
    <xdr:from>
      <xdr:col>6</xdr:col>
      <xdr:colOff>422275</xdr:colOff>
      <xdr:row>69</xdr:row>
      <xdr:rowOff>153150</xdr:rowOff>
    </xdr:from>
    <xdr:to>
      <xdr:col>6</xdr:col>
      <xdr:colOff>600075</xdr:colOff>
      <xdr:row>69</xdr:row>
      <xdr:rowOff>153150</xdr:rowOff>
    </xdr:to>
    <xdr:cxnSp macro="">
      <xdr:nvCxnSpPr>
        <xdr:cNvPr id="174" name="直線コネクタ 173"/>
        <xdr:cNvCxnSpPr/>
      </xdr:nvCxnSpPr>
      <xdr:spPr>
        <a:xfrm>
          <a:off x="4546600" y="119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140805</xdr:rowOff>
    </xdr:from>
    <xdr:to>
      <xdr:col>6</xdr:col>
      <xdr:colOff>511175</xdr:colOff>
      <xdr:row>75</xdr:row>
      <xdr:rowOff>15545</xdr:rowOff>
    </xdr:to>
    <xdr:cxnSp macro="">
      <xdr:nvCxnSpPr>
        <xdr:cNvPr id="175" name="直線コネクタ 174"/>
        <xdr:cNvCxnSpPr/>
      </xdr:nvCxnSpPr>
      <xdr:spPr>
        <a:xfrm>
          <a:off x="3797300" y="12485205"/>
          <a:ext cx="838200" cy="38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29646</xdr:rowOff>
    </xdr:from>
    <xdr:ext cx="599010" cy="259045"/>
    <xdr:sp macro="" textlink="">
      <xdr:nvSpPr>
        <xdr:cNvPr id="176" name="民生費平均値テキスト"/>
        <xdr:cNvSpPr txBox="1"/>
      </xdr:nvSpPr>
      <xdr:spPr>
        <a:xfrm>
          <a:off x="4686300" y="12888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199,467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51219</xdr:rowOff>
    </xdr:from>
    <xdr:to>
      <xdr:col>6</xdr:col>
      <xdr:colOff>561975</xdr:colOff>
      <xdr:row>75</xdr:row>
      <xdr:rowOff>152819</xdr:rowOff>
    </xdr:to>
    <xdr:sp macro="" textlink="">
      <xdr:nvSpPr>
        <xdr:cNvPr id="177" name="フローチャート : 判断 176"/>
        <xdr:cNvSpPr/>
      </xdr:nvSpPr>
      <xdr:spPr>
        <a:xfrm>
          <a:off x="45847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140805</xdr:rowOff>
    </xdr:from>
    <xdr:to>
      <xdr:col>5</xdr:col>
      <xdr:colOff>358775</xdr:colOff>
      <xdr:row>73</xdr:row>
      <xdr:rowOff>116637</xdr:rowOff>
    </xdr:to>
    <xdr:cxnSp macro="">
      <xdr:nvCxnSpPr>
        <xdr:cNvPr id="178" name="直線コネクタ 177"/>
        <xdr:cNvCxnSpPr/>
      </xdr:nvCxnSpPr>
      <xdr:spPr>
        <a:xfrm flipV="1">
          <a:off x="2908300" y="12485205"/>
          <a:ext cx="889000" cy="1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140881</xdr:rowOff>
    </xdr:from>
    <xdr:to>
      <xdr:col>5</xdr:col>
      <xdr:colOff>409575</xdr:colOff>
      <xdr:row>76</xdr:row>
      <xdr:rowOff>71031</xdr:rowOff>
    </xdr:to>
    <xdr:sp macro="" textlink="">
      <xdr:nvSpPr>
        <xdr:cNvPr id="179" name="フローチャート : 判断 178"/>
        <xdr:cNvSpPr/>
      </xdr:nvSpPr>
      <xdr:spPr>
        <a:xfrm>
          <a:off x="3746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62158</xdr:rowOff>
    </xdr:from>
    <xdr:ext cx="599010" cy="259045"/>
    <xdr:sp macro="" textlink="">
      <xdr:nvSpPr>
        <xdr:cNvPr id="180" name="テキスト ボックス 179"/>
        <xdr:cNvSpPr txBox="1"/>
      </xdr:nvSpPr>
      <xdr:spPr>
        <a:xfrm>
          <a:off x="3497794"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116637</xdr:rowOff>
    </xdr:from>
    <xdr:to>
      <xdr:col>4</xdr:col>
      <xdr:colOff>155575</xdr:colOff>
      <xdr:row>76</xdr:row>
      <xdr:rowOff>117323</xdr:rowOff>
    </xdr:to>
    <xdr:cxnSp macro="">
      <xdr:nvCxnSpPr>
        <xdr:cNvPr id="181" name="直線コネクタ 180"/>
        <xdr:cNvCxnSpPr/>
      </xdr:nvCxnSpPr>
      <xdr:spPr>
        <a:xfrm flipV="1">
          <a:off x="2019300" y="12632487"/>
          <a:ext cx="889000" cy="5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4178</xdr:rowOff>
    </xdr:from>
    <xdr:to>
      <xdr:col>4</xdr:col>
      <xdr:colOff>206375</xdr:colOff>
      <xdr:row>76</xdr:row>
      <xdr:rowOff>105778</xdr:rowOff>
    </xdr:to>
    <xdr:sp macro="" textlink="">
      <xdr:nvSpPr>
        <xdr:cNvPr id="182" name="フローチャート : 判断 181"/>
        <xdr:cNvSpPr/>
      </xdr:nvSpPr>
      <xdr:spPr>
        <a:xfrm>
          <a:off x="2857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96905</xdr:rowOff>
    </xdr:from>
    <xdr:ext cx="599010" cy="259045"/>
    <xdr:sp macro="" textlink="">
      <xdr:nvSpPr>
        <xdr:cNvPr id="183" name="テキスト ボックス 182"/>
        <xdr:cNvSpPr txBox="1"/>
      </xdr:nvSpPr>
      <xdr:spPr>
        <a:xfrm>
          <a:off x="2608794"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27178</xdr:rowOff>
    </xdr:from>
    <xdr:to>
      <xdr:col>2</xdr:col>
      <xdr:colOff>638175</xdr:colOff>
      <xdr:row>76</xdr:row>
      <xdr:rowOff>117323</xdr:rowOff>
    </xdr:to>
    <xdr:cxnSp macro="">
      <xdr:nvCxnSpPr>
        <xdr:cNvPr id="184" name="直線コネクタ 183"/>
        <xdr:cNvCxnSpPr/>
      </xdr:nvCxnSpPr>
      <xdr:spPr>
        <a:xfrm>
          <a:off x="1130300" y="13057378"/>
          <a:ext cx="8890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137719</xdr:rowOff>
    </xdr:from>
    <xdr:to>
      <xdr:col>3</xdr:col>
      <xdr:colOff>3175</xdr:colOff>
      <xdr:row>77</xdr:row>
      <xdr:rowOff>67869</xdr:rowOff>
    </xdr:to>
    <xdr:sp macro="" textlink="">
      <xdr:nvSpPr>
        <xdr:cNvPr id="185" name="フローチャート : 判断 184"/>
        <xdr:cNvSpPr/>
      </xdr:nvSpPr>
      <xdr:spPr>
        <a:xfrm>
          <a:off x="1968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58996</xdr:rowOff>
    </xdr:from>
    <xdr:ext cx="599010" cy="259045"/>
    <xdr:sp macro="" textlink="">
      <xdr:nvSpPr>
        <xdr:cNvPr id="186" name="テキスト ボックス 185"/>
        <xdr:cNvSpPr txBox="1"/>
      </xdr:nvSpPr>
      <xdr:spPr>
        <a:xfrm>
          <a:off x="1719794"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159220</xdr:rowOff>
    </xdr:from>
    <xdr:to>
      <xdr:col>1</xdr:col>
      <xdr:colOff>485775</xdr:colOff>
      <xdr:row>77</xdr:row>
      <xdr:rowOff>89370</xdr:rowOff>
    </xdr:to>
    <xdr:sp macro="" textlink="">
      <xdr:nvSpPr>
        <xdr:cNvPr id="187" name="フローチャート : 判断 186"/>
        <xdr:cNvSpPr/>
      </xdr:nvSpPr>
      <xdr:spPr>
        <a:xfrm>
          <a:off x="1079500" y="131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80497</xdr:rowOff>
    </xdr:from>
    <xdr:ext cx="599010" cy="259045"/>
    <xdr:sp macro="" textlink="">
      <xdr:nvSpPr>
        <xdr:cNvPr id="188" name="テキスト ボックス 187"/>
        <xdr:cNvSpPr txBox="1"/>
      </xdr:nvSpPr>
      <xdr:spPr>
        <a:xfrm>
          <a:off x="830794" y="1328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136195</xdr:rowOff>
    </xdr:from>
    <xdr:to>
      <xdr:col>6</xdr:col>
      <xdr:colOff>561975</xdr:colOff>
      <xdr:row>75</xdr:row>
      <xdr:rowOff>66345</xdr:rowOff>
    </xdr:to>
    <xdr:sp macro="" textlink="">
      <xdr:nvSpPr>
        <xdr:cNvPr id="194" name="円/楕円 193"/>
        <xdr:cNvSpPr/>
      </xdr:nvSpPr>
      <xdr:spPr>
        <a:xfrm>
          <a:off x="4584700" y="128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159072</xdr:rowOff>
    </xdr:from>
    <xdr:ext cx="599010" cy="259045"/>
    <xdr:sp macro="" textlink="">
      <xdr:nvSpPr>
        <xdr:cNvPr id="195" name="民生費該当値テキスト"/>
        <xdr:cNvSpPr txBox="1"/>
      </xdr:nvSpPr>
      <xdr:spPr>
        <a:xfrm>
          <a:off x="4686300" y="1267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206,276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90005</xdr:rowOff>
    </xdr:from>
    <xdr:to>
      <xdr:col>5</xdr:col>
      <xdr:colOff>409575</xdr:colOff>
      <xdr:row>73</xdr:row>
      <xdr:rowOff>20155</xdr:rowOff>
    </xdr:to>
    <xdr:sp macro="" textlink="">
      <xdr:nvSpPr>
        <xdr:cNvPr id="196" name="円/楕円 195"/>
        <xdr:cNvSpPr/>
      </xdr:nvSpPr>
      <xdr:spPr>
        <a:xfrm>
          <a:off x="3746500" y="124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36682</xdr:rowOff>
    </xdr:from>
    <xdr:ext cx="599010" cy="259045"/>
    <xdr:sp macro="" textlink="">
      <xdr:nvSpPr>
        <xdr:cNvPr id="197" name="テキスト ボックス 196"/>
        <xdr:cNvSpPr txBox="1"/>
      </xdr:nvSpPr>
      <xdr:spPr>
        <a:xfrm>
          <a:off x="3497794" y="1220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236,913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65837</xdr:rowOff>
    </xdr:from>
    <xdr:to>
      <xdr:col>4</xdr:col>
      <xdr:colOff>206375</xdr:colOff>
      <xdr:row>73</xdr:row>
      <xdr:rowOff>167437</xdr:rowOff>
    </xdr:to>
    <xdr:sp macro="" textlink="">
      <xdr:nvSpPr>
        <xdr:cNvPr id="198" name="円/楕円 197"/>
        <xdr:cNvSpPr/>
      </xdr:nvSpPr>
      <xdr:spPr>
        <a:xfrm>
          <a:off x="2857500" y="125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12514</xdr:rowOff>
    </xdr:from>
    <xdr:ext cx="599010" cy="259045"/>
    <xdr:sp macro="" textlink="">
      <xdr:nvSpPr>
        <xdr:cNvPr id="199" name="テキスト ボックス 198"/>
        <xdr:cNvSpPr txBox="1"/>
      </xdr:nvSpPr>
      <xdr:spPr>
        <a:xfrm>
          <a:off x="2608794" y="1235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225,316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66523</xdr:rowOff>
    </xdr:from>
    <xdr:to>
      <xdr:col>3</xdr:col>
      <xdr:colOff>3175</xdr:colOff>
      <xdr:row>76</xdr:row>
      <xdr:rowOff>168123</xdr:rowOff>
    </xdr:to>
    <xdr:sp macro="" textlink="">
      <xdr:nvSpPr>
        <xdr:cNvPr id="200" name="円/楕円 199"/>
        <xdr:cNvSpPr/>
      </xdr:nvSpPr>
      <xdr:spPr>
        <a:xfrm>
          <a:off x="1968500" y="130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13199</xdr:rowOff>
    </xdr:from>
    <xdr:ext cx="599010" cy="259045"/>
    <xdr:sp macro="" textlink="">
      <xdr:nvSpPr>
        <xdr:cNvPr id="201" name="テキスト ボックス 200"/>
        <xdr:cNvSpPr txBox="1"/>
      </xdr:nvSpPr>
      <xdr:spPr>
        <a:xfrm>
          <a:off x="1719794" y="1287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184,762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147828</xdr:rowOff>
    </xdr:from>
    <xdr:to>
      <xdr:col>1</xdr:col>
      <xdr:colOff>485775</xdr:colOff>
      <xdr:row>76</xdr:row>
      <xdr:rowOff>77978</xdr:rowOff>
    </xdr:to>
    <xdr:sp macro="" textlink="">
      <xdr:nvSpPr>
        <xdr:cNvPr id="202" name="円/楕円 201"/>
        <xdr:cNvSpPr/>
      </xdr:nvSpPr>
      <xdr:spPr>
        <a:xfrm>
          <a:off x="1079500" y="130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94505</xdr:rowOff>
    </xdr:from>
    <xdr:ext cx="599010" cy="259045"/>
    <xdr:sp macro="" textlink="">
      <xdr:nvSpPr>
        <xdr:cNvPr id="203" name="テキスト ボックス 202"/>
        <xdr:cNvSpPr txBox="1"/>
      </xdr:nvSpPr>
      <xdr:spPr>
        <a:xfrm>
          <a:off x="830794" y="1278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10998</xdr:rowOff>
    </xdr:from>
    <xdr:to>
      <xdr:col>6</xdr:col>
      <xdr:colOff>510540</xdr:colOff>
      <xdr:row>98</xdr:row>
      <xdr:rowOff>72103</xdr:rowOff>
    </xdr:to>
    <xdr:cxnSp macro="">
      <xdr:nvCxnSpPr>
        <xdr:cNvPr id="226" name="直線コネクタ 225"/>
        <xdr:cNvCxnSpPr/>
      </xdr:nvCxnSpPr>
      <xdr:spPr>
        <a:xfrm flipV="1">
          <a:off x="4633595" y="15612948"/>
          <a:ext cx="1270" cy="126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75930</xdr:rowOff>
    </xdr:from>
    <xdr:ext cx="534377" cy="259045"/>
    <xdr:sp macro="" textlink="">
      <xdr:nvSpPr>
        <xdr:cNvPr id="227" name="衛生費最小値テキスト"/>
        <xdr:cNvSpPr txBox="1"/>
      </xdr:nvSpPr>
      <xdr:spPr>
        <a:xfrm>
          <a:off x="4686300" y="168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22,957</a:t>
          </a:r>
          <a:endParaRPr kumimoji="1" lang="ja-JP" altLang="en-US" sz="1000" b="1">
            <a:latin typeface="ＭＳ Ｐゴシック"/>
          </a:endParaRPr>
        </a:p>
      </xdr:txBody>
    </xdr:sp>
    <xdr:clientData/>
  </xdr:oneCellAnchor>
  <xdr:twoCellAnchor>
    <xdr:from>
      <xdr:col>6</xdr:col>
      <xdr:colOff>422275</xdr:colOff>
      <xdr:row>98</xdr:row>
      <xdr:rowOff>72103</xdr:rowOff>
    </xdr:from>
    <xdr:to>
      <xdr:col>6</xdr:col>
      <xdr:colOff>600075</xdr:colOff>
      <xdr:row>98</xdr:row>
      <xdr:rowOff>72103</xdr:rowOff>
    </xdr:to>
    <xdr:cxnSp macro="">
      <xdr:nvCxnSpPr>
        <xdr:cNvPr id="228" name="直線コネクタ 227"/>
        <xdr:cNvCxnSpPr/>
      </xdr:nvCxnSpPr>
      <xdr:spPr>
        <a:xfrm>
          <a:off x="4546600" y="16874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129125</xdr:rowOff>
    </xdr:from>
    <xdr:ext cx="534377" cy="259045"/>
    <xdr:sp macro="" textlink="">
      <xdr:nvSpPr>
        <xdr:cNvPr id="229" name="衛生費最大値テキスト"/>
        <xdr:cNvSpPr txBox="1"/>
      </xdr:nvSpPr>
      <xdr:spPr>
        <a:xfrm>
          <a:off x="4686300" y="153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78,130</a:t>
          </a:r>
          <a:endParaRPr kumimoji="1" lang="ja-JP" altLang="en-US" sz="1000" b="1">
            <a:latin typeface="ＭＳ Ｐゴシック"/>
          </a:endParaRPr>
        </a:p>
      </xdr:txBody>
    </xdr:sp>
    <xdr:clientData/>
  </xdr:oneCellAnchor>
  <xdr:twoCellAnchor>
    <xdr:from>
      <xdr:col>6</xdr:col>
      <xdr:colOff>422275</xdr:colOff>
      <xdr:row>91</xdr:row>
      <xdr:rowOff>10998</xdr:rowOff>
    </xdr:from>
    <xdr:to>
      <xdr:col>6</xdr:col>
      <xdr:colOff>600075</xdr:colOff>
      <xdr:row>91</xdr:row>
      <xdr:rowOff>10998</xdr:rowOff>
    </xdr:to>
    <xdr:cxnSp macro="">
      <xdr:nvCxnSpPr>
        <xdr:cNvPr id="230" name="直線コネクタ 229"/>
        <xdr:cNvCxnSpPr/>
      </xdr:nvCxnSpPr>
      <xdr:spPr>
        <a:xfrm>
          <a:off x="4546600" y="1561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167590</xdr:rowOff>
    </xdr:from>
    <xdr:to>
      <xdr:col>6</xdr:col>
      <xdr:colOff>511175</xdr:colOff>
      <xdr:row>96</xdr:row>
      <xdr:rowOff>17080</xdr:rowOff>
    </xdr:to>
    <xdr:cxnSp macro="">
      <xdr:nvCxnSpPr>
        <xdr:cNvPr id="231" name="直線コネクタ 230"/>
        <xdr:cNvCxnSpPr/>
      </xdr:nvCxnSpPr>
      <xdr:spPr>
        <a:xfrm flipV="1">
          <a:off x="3797300" y="16455340"/>
          <a:ext cx="8382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51006</xdr:rowOff>
    </xdr:from>
    <xdr:ext cx="534377" cy="259045"/>
    <xdr:sp macro="" textlink="">
      <xdr:nvSpPr>
        <xdr:cNvPr id="232" name="衛生費平均値テキスト"/>
        <xdr:cNvSpPr txBox="1"/>
      </xdr:nvSpPr>
      <xdr:spPr>
        <a:xfrm>
          <a:off x="4686300" y="1668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28,214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72579</xdr:rowOff>
    </xdr:from>
    <xdr:to>
      <xdr:col>6</xdr:col>
      <xdr:colOff>561975</xdr:colOff>
      <xdr:row>98</xdr:row>
      <xdr:rowOff>2729</xdr:rowOff>
    </xdr:to>
    <xdr:sp macro="" textlink="">
      <xdr:nvSpPr>
        <xdr:cNvPr id="233" name="フローチャート : 判断 232"/>
        <xdr:cNvSpPr/>
      </xdr:nvSpPr>
      <xdr:spPr>
        <a:xfrm>
          <a:off x="45847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16461</xdr:rowOff>
    </xdr:from>
    <xdr:to>
      <xdr:col>5</xdr:col>
      <xdr:colOff>358775</xdr:colOff>
      <xdr:row>96</xdr:row>
      <xdr:rowOff>17080</xdr:rowOff>
    </xdr:to>
    <xdr:cxnSp macro="">
      <xdr:nvCxnSpPr>
        <xdr:cNvPr id="234" name="直線コネクタ 233"/>
        <xdr:cNvCxnSpPr/>
      </xdr:nvCxnSpPr>
      <xdr:spPr>
        <a:xfrm>
          <a:off x="2908300" y="16304211"/>
          <a:ext cx="889000" cy="17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80442</xdr:rowOff>
    </xdr:from>
    <xdr:to>
      <xdr:col>5</xdr:col>
      <xdr:colOff>409575</xdr:colOff>
      <xdr:row>98</xdr:row>
      <xdr:rowOff>10592</xdr:rowOff>
    </xdr:to>
    <xdr:sp macro="" textlink="">
      <xdr:nvSpPr>
        <xdr:cNvPr id="235" name="フローチャート : 判断 234"/>
        <xdr:cNvSpPr/>
      </xdr:nvSpPr>
      <xdr:spPr>
        <a:xfrm>
          <a:off x="3746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1719</xdr:rowOff>
    </xdr:from>
    <xdr:ext cx="534377" cy="259045"/>
    <xdr:sp macro="" textlink="">
      <xdr:nvSpPr>
        <xdr:cNvPr id="236" name="テキスト ボックス 235"/>
        <xdr:cNvSpPr txBox="1"/>
      </xdr:nvSpPr>
      <xdr:spPr>
        <a:xfrm>
          <a:off x="3530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16461</xdr:rowOff>
    </xdr:from>
    <xdr:to>
      <xdr:col>4</xdr:col>
      <xdr:colOff>155575</xdr:colOff>
      <xdr:row>95</xdr:row>
      <xdr:rowOff>41196</xdr:rowOff>
    </xdr:to>
    <xdr:cxnSp macro="">
      <xdr:nvCxnSpPr>
        <xdr:cNvPr id="237" name="直線コネクタ 236"/>
        <xdr:cNvCxnSpPr/>
      </xdr:nvCxnSpPr>
      <xdr:spPr>
        <a:xfrm flipV="1">
          <a:off x="2019300" y="16304211"/>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58245</xdr:rowOff>
    </xdr:from>
    <xdr:to>
      <xdr:col>4</xdr:col>
      <xdr:colOff>206375</xdr:colOff>
      <xdr:row>97</xdr:row>
      <xdr:rowOff>159845</xdr:rowOff>
    </xdr:to>
    <xdr:sp macro="" textlink="">
      <xdr:nvSpPr>
        <xdr:cNvPr id="238" name="フローチャート : 判断 237"/>
        <xdr:cNvSpPr/>
      </xdr:nvSpPr>
      <xdr:spPr>
        <a:xfrm>
          <a:off x="2857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150972</xdr:rowOff>
    </xdr:from>
    <xdr:ext cx="534377" cy="259045"/>
    <xdr:sp macro="" textlink="">
      <xdr:nvSpPr>
        <xdr:cNvPr id="239" name="テキスト ボックス 238"/>
        <xdr:cNvSpPr txBox="1"/>
      </xdr:nvSpPr>
      <xdr:spPr>
        <a:xfrm>
          <a:off x="2641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41196</xdr:rowOff>
    </xdr:from>
    <xdr:to>
      <xdr:col>2</xdr:col>
      <xdr:colOff>638175</xdr:colOff>
      <xdr:row>95</xdr:row>
      <xdr:rowOff>162354</xdr:rowOff>
    </xdr:to>
    <xdr:cxnSp macro="">
      <xdr:nvCxnSpPr>
        <xdr:cNvPr id="240" name="直線コネクタ 239"/>
        <xdr:cNvCxnSpPr/>
      </xdr:nvCxnSpPr>
      <xdr:spPr>
        <a:xfrm flipV="1">
          <a:off x="1130300" y="1632894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77950</xdr:rowOff>
    </xdr:from>
    <xdr:to>
      <xdr:col>3</xdr:col>
      <xdr:colOff>3175</xdr:colOff>
      <xdr:row>98</xdr:row>
      <xdr:rowOff>8100</xdr:rowOff>
    </xdr:to>
    <xdr:sp macro="" textlink="">
      <xdr:nvSpPr>
        <xdr:cNvPr id="241" name="フローチャート : 判断 240"/>
        <xdr:cNvSpPr/>
      </xdr:nvSpPr>
      <xdr:spPr>
        <a:xfrm>
          <a:off x="1968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170677</xdr:rowOff>
    </xdr:from>
    <xdr:ext cx="534377" cy="259045"/>
    <xdr:sp macro="" textlink="">
      <xdr:nvSpPr>
        <xdr:cNvPr id="242" name="テキスト ボックス 241"/>
        <xdr:cNvSpPr txBox="1"/>
      </xdr:nvSpPr>
      <xdr:spPr>
        <a:xfrm>
          <a:off x="1752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77995</xdr:rowOff>
    </xdr:from>
    <xdr:to>
      <xdr:col>1</xdr:col>
      <xdr:colOff>485775</xdr:colOff>
      <xdr:row>98</xdr:row>
      <xdr:rowOff>8145</xdr:rowOff>
    </xdr:to>
    <xdr:sp macro="" textlink="">
      <xdr:nvSpPr>
        <xdr:cNvPr id="243" name="フローチャート : 判断 242"/>
        <xdr:cNvSpPr/>
      </xdr:nvSpPr>
      <xdr:spPr>
        <a:xfrm>
          <a:off x="1079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170722</xdr:rowOff>
    </xdr:from>
    <xdr:ext cx="534377" cy="259045"/>
    <xdr:sp macro="" textlink="">
      <xdr:nvSpPr>
        <xdr:cNvPr id="244" name="テキスト ボックス 243"/>
        <xdr:cNvSpPr txBox="1"/>
      </xdr:nvSpPr>
      <xdr:spPr>
        <a:xfrm>
          <a:off x="863111" y="16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116790</xdr:rowOff>
    </xdr:from>
    <xdr:to>
      <xdr:col>6</xdr:col>
      <xdr:colOff>561975</xdr:colOff>
      <xdr:row>96</xdr:row>
      <xdr:rowOff>46940</xdr:rowOff>
    </xdr:to>
    <xdr:sp macro="" textlink="">
      <xdr:nvSpPr>
        <xdr:cNvPr id="250" name="円/楕円 249"/>
        <xdr:cNvSpPr/>
      </xdr:nvSpPr>
      <xdr:spPr>
        <a:xfrm>
          <a:off x="4584700" y="164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139667</xdr:rowOff>
    </xdr:from>
    <xdr:ext cx="534377" cy="259045"/>
    <xdr:sp macro="" textlink="">
      <xdr:nvSpPr>
        <xdr:cNvPr id="251" name="衛生費該当値テキスト"/>
        <xdr:cNvSpPr txBox="1"/>
      </xdr:nvSpPr>
      <xdr:spPr>
        <a:xfrm>
          <a:off x="4686300" y="1625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137730</xdr:rowOff>
    </xdr:from>
    <xdr:to>
      <xdr:col>5</xdr:col>
      <xdr:colOff>409575</xdr:colOff>
      <xdr:row>96</xdr:row>
      <xdr:rowOff>67880</xdr:rowOff>
    </xdr:to>
    <xdr:sp macro="" textlink="">
      <xdr:nvSpPr>
        <xdr:cNvPr id="252" name="円/楕円 251"/>
        <xdr:cNvSpPr/>
      </xdr:nvSpPr>
      <xdr:spPr>
        <a:xfrm>
          <a:off x="3746500" y="164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84407</xdr:rowOff>
    </xdr:from>
    <xdr:ext cx="534377" cy="259045"/>
    <xdr:sp macro="" textlink="">
      <xdr:nvSpPr>
        <xdr:cNvPr id="253" name="テキスト ボックス 252"/>
        <xdr:cNvSpPr txBox="1"/>
      </xdr:nvSpPr>
      <xdr:spPr>
        <a:xfrm>
          <a:off x="3530111" y="1620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137111</xdr:rowOff>
    </xdr:from>
    <xdr:to>
      <xdr:col>4</xdr:col>
      <xdr:colOff>206375</xdr:colOff>
      <xdr:row>95</xdr:row>
      <xdr:rowOff>67261</xdr:rowOff>
    </xdr:to>
    <xdr:sp macro="" textlink="">
      <xdr:nvSpPr>
        <xdr:cNvPr id="254" name="円/楕円 253"/>
        <xdr:cNvSpPr/>
      </xdr:nvSpPr>
      <xdr:spPr>
        <a:xfrm>
          <a:off x="2857500" y="162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83788</xdr:rowOff>
    </xdr:from>
    <xdr:ext cx="534377" cy="259045"/>
    <xdr:sp macro="" textlink="">
      <xdr:nvSpPr>
        <xdr:cNvPr id="255" name="テキスト ボックス 254"/>
        <xdr:cNvSpPr txBox="1"/>
      </xdr:nvSpPr>
      <xdr:spPr>
        <a:xfrm>
          <a:off x="2641111" y="16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161846</xdr:rowOff>
    </xdr:from>
    <xdr:to>
      <xdr:col>3</xdr:col>
      <xdr:colOff>3175</xdr:colOff>
      <xdr:row>95</xdr:row>
      <xdr:rowOff>91996</xdr:rowOff>
    </xdr:to>
    <xdr:sp macro="" textlink="">
      <xdr:nvSpPr>
        <xdr:cNvPr id="256" name="円/楕円 255"/>
        <xdr:cNvSpPr/>
      </xdr:nvSpPr>
      <xdr:spPr>
        <a:xfrm>
          <a:off x="1968500" y="162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108523</xdr:rowOff>
    </xdr:from>
    <xdr:ext cx="534377" cy="259045"/>
    <xdr:sp macro="" textlink="">
      <xdr:nvSpPr>
        <xdr:cNvPr id="257" name="テキスト ボックス 256"/>
        <xdr:cNvSpPr txBox="1"/>
      </xdr:nvSpPr>
      <xdr:spPr>
        <a:xfrm>
          <a:off x="1752111" y="160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111554</xdr:rowOff>
    </xdr:from>
    <xdr:to>
      <xdr:col>1</xdr:col>
      <xdr:colOff>485775</xdr:colOff>
      <xdr:row>96</xdr:row>
      <xdr:rowOff>41704</xdr:rowOff>
    </xdr:to>
    <xdr:sp macro="" textlink="">
      <xdr:nvSpPr>
        <xdr:cNvPr id="258" name="円/楕円 257"/>
        <xdr:cNvSpPr/>
      </xdr:nvSpPr>
      <xdr:spPr>
        <a:xfrm>
          <a:off x="1079500" y="163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58231</xdr:rowOff>
    </xdr:from>
    <xdr:ext cx="534377" cy="259045"/>
    <xdr:sp macro="" textlink="">
      <xdr:nvSpPr>
        <xdr:cNvPr id="259" name="テキスト ボックス 258"/>
        <xdr:cNvSpPr txBox="1"/>
      </xdr:nvSpPr>
      <xdr:spPr>
        <a:xfrm>
          <a:off x="863111" y="161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111506</xdr:rowOff>
    </xdr:from>
    <xdr:to>
      <xdr:col>15</xdr:col>
      <xdr:colOff>180340</xdr:colOff>
      <xdr:row>38</xdr:row>
      <xdr:rowOff>164465</xdr:rowOff>
    </xdr:to>
    <xdr:cxnSp macro="">
      <xdr:nvCxnSpPr>
        <xdr:cNvPr id="283" name="直線コネクタ 282"/>
        <xdr:cNvCxnSpPr/>
      </xdr:nvCxnSpPr>
      <xdr:spPr>
        <a:xfrm flipV="1">
          <a:off x="10475595" y="5426456"/>
          <a:ext cx="1270" cy="125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168292</xdr:rowOff>
    </xdr:from>
    <xdr:ext cx="378565" cy="259045"/>
    <xdr:sp macro="" textlink="">
      <xdr:nvSpPr>
        <xdr:cNvPr id="284" name="労働費最小値テキスト"/>
        <xdr:cNvSpPr txBox="1"/>
      </xdr:nvSpPr>
      <xdr:spPr>
        <a:xfrm>
          <a:off x="10528300"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15</xdr:col>
      <xdr:colOff>92075</xdr:colOff>
      <xdr:row>38</xdr:row>
      <xdr:rowOff>164465</xdr:rowOff>
    </xdr:from>
    <xdr:to>
      <xdr:col>15</xdr:col>
      <xdr:colOff>269875</xdr:colOff>
      <xdr:row>38</xdr:row>
      <xdr:rowOff>164465</xdr:rowOff>
    </xdr:to>
    <xdr:cxnSp macro="">
      <xdr:nvCxnSpPr>
        <xdr:cNvPr id="285" name="直線コネクタ 284"/>
        <xdr:cNvCxnSpPr/>
      </xdr:nvCxnSpPr>
      <xdr:spPr>
        <a:xfrm>
          <a:off x="10388600" y="667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58183</xdr:rowOff>
    </xdr:from>
    <xdr:ext cx="469744" cy="259045"/>
    <xdr:sp macro="" textlink="">
      <xdr:nvSpPr>
        <xdr:cNvPr id="286" name="労働費最大値テキスト"/>
        <xdr:cNvSpPr txBox="1"/>
      </xdr:nvSpPr>
      <xdr:spPr>
        <a:xfrm>
          <a:off x="10528300" y="52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a:t>
          </a:r>
          <a:endParaRPr kumimoji="1" lang="ja-JP" altLang="en-US" sz="1000" b="1">
            <a:latin typeface="ＭＳ Ｐゴシック"/>
          </a:endParaRPr>
        </a:p>
      </xdr:txBody>
    </xdr:sp>
    <xdr:clientData/>
  </xdr:oneCellAnchor>
  <xdr:twoCellAnchor>
    <xdr:from>
      <xdr:col>15</xdr:col>
      <xdr:colOff>92075</xdr:colOff>
      <xdr:row>31</xdr:row>
      <xdr:rowOff>111506</xdr:rowOff>
    </xdr:from>
    <xdr:to>
      <xdr:col>15</xdr:col>
      <xdr:colOff>269875</xdr:colOff>
      <xdr:row>31</xdr:row>
      <xdr:rowOff>111506</xdr:rowOff>
    </xdr:to>
    <xdr:cxnSp macro="">
      <xdr:nvCxnSpPr>
        <xdr:cNvPr id="287" name="直線コネクタ 286"/>
        <xdr:cNvCxnSpPr/>
      </xdr:nvCxnSpPr>
      <xdr:spPr>
        <a:xfrm>
          <a:off x="10388600" y="542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124460</xdr:rowOff>
    </xdr:from>
    <xdr:to>
      <xdr:col>15</xdr:col>
      <xdr:colOff>180975</xdr:colOff>
      <xdr:row>36</xdr:row>
      <xdr:rowOff>151892</xdr:rowOff>
    </xdr:to>
    <xdr:cxnSp macro="">
      <xdr:nvCxnSpPr>
        <xdr:cNvPr id="288" name="直線コネクタ 287"/>
        <xdr:cNvCxnSpPr/>
      </xdr:nvCxnSpPr>
      <xdr:spPr>
        <a:xfrm flipV="1">
          <a:off x="9639300" y="62966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5605</xdr:rowOff>
    </xdr:from>
    <xdr:ext cx="378565" cy="259045"/>
    <xdr:sp macro="" textlink="">
      <xdr:nvSpPr>
        <xdr:cNvPr id="289" name="労働費平均値テキスト"/>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290" name="フローチャート : 判断 289"/>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75692</xdr:rowOff>
    </xdr:from>
    <xdr:to>
      <xdr:col>14</xdr:col>
      <xdr:colOff>28575</xdr:colOff>
      <xdr:row>36</xdr:row>
      <xdr:rowOff>151892</xdr:rowOff>
    </xdr:to>
    <xdr:cxnSp macro="">
      <xdr:nvCxnSpPr>
        <xdr:cNvPr id="291" name="直線コネクタ 290"/>
        <xdr:cNvCxnSpPr/>
      </xdr:nvCxnSpPr>
      <xdr:spPr>
        <a:xfrm>
          <a:off x="8750300" y="624789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53848</xdr:rowOff>
    </xdr:from>
    <xdr:to>
      <xdr:col>14</xdr:col>
      <xdr:colOff>79375</xdr:colOff>
      <xdr:row>37</xdr:row>
      <xdr:rowOff>155448</xdr:rowOff>
    </xdr:to>
    <xdr:sp macro="" textlink="">
      <xdr:nvSpPr>
        <xdr:cNvPr id="292" name="フローチャート : 判断 291"/>
        <xdr:cNvSpPr/>
      </xdr:nvSpPr>
      <xdr:spPr>
        <a:xfrm>
          <a:off x="9588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146575</xdr:rowOff>
    </xdr:from>
    <xdr:ext cx="378565" cy="259045"/>
    <xdr:sp macro="" textlink="">
      <xdr:nvSpPr>
        <xdr:cNvPr id="293" name="テキスト ボックス 292"/>
        <xdr:cNvSpPr txBox="1"/>
      </xdr:nvSpPr>
      <xdr:spPr>
        <a:xfrm>
          <a:off x="9450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75692</xdr:rowOff>
    </xdr:from>
    <xdr:to>
      <xdr:col>12</xdr:col>
      <xdr:colOff>511175</xdr:colOff>
      <xdr:row>36</xdr:row>
      <xdr:rowOff>82550</xdr:rowOff>
    </xdr:to>
    <xdr:cxnSp macro="">
      <xdr:nvCxnSpPr>
        <xdr:cNvPr id="294" name="直線コネクタ 293"/>
        <xdr:cNvCxnSpPr/>
      </xdr:nvCxnSpPr>
      <xdr:spPr>
        <a:xfrm flipV="1">
          <a:off x="7861300" y="62478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27559</xdr:rowOff>
    </xdr:from>
    <xdr:to>
      <xdr:col>12</xdr:col>
      <xdr:colOff>561975</xdr:colOff>
      <xdr:row>37</xdr:row>
      <xdr:rowOff>129159</xdr:rowOff>
    </xdr:to>
    <xdr:sp macro="" textlink="">
      <xdr:nvSpPr>
        <xdr:cNvPr id="295" name="フローチャート : 判断 294"/>
        <xdr:cNvSpPr/>
      </xdr:nvSpPr>
      <xdr:spPr>
        <a:xfrm>
          <a:off x="8699500" y="63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120286</xdr:rowOff>
    </xdr:from>
    <xdr:ext cx="378565" cy="259045"/>
    <xdr:sp macro="" textlink="">
      <xdr:nvSpPr>
        <xdr:cNvPr id="296" name="テキスト ボックス 295"/>
        <xdr:cNvSpPr txBox="1"/>
      </xdr:nvSpPr>
      <xdr:spPr>
        <a:xfrm>
          <a:off x="8561017" y="646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125603</xdr:rowOff>
    </xdr:from>
    <xdr:to>
      <xdr:col>11</xdr:col>
      <xdr:colOff>307975</xdr:colOff>
      <xdr:row>36</xdr:row>
      <xdr:rowOff>82550</xdr:rowOff>
    </xdr:to>
    <xdr:cxnSp macro="">
      <xdr:nvCxnSpPr>
        <xdr:cNvPr id="297" name="直線コネクタ 296"/>
        <xdr:cNvCxnSpPr/>
      </xdr:nvCxnSpPr>
      <xdr:spPr>
        <a:xfrm>
          <a:off x="6972300" y="6126353"/>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170434</xdr:rowOff>
    </xdr:from>
    <xdr:to>
      <xdr:col>11</xdr:col>
      <xdr:colOff>358775</xdr:colOff>
      <xdr:row>37</xdr:row>
      <xdr:rowOff>100584</xdr:rowOff>
    </xdr:to>
    <xdr:sp macro="" textlink="">
      <xdr:nvSpPr>
        <xdr:cNvPr id="298" name="フローチャート : 判断 297"/>
        <xdr:cNvSpPr/>
      </xdr:nvSpPr>
      <xdr:spPr>
        <a:xfrm>
          <a:off x="7810500" y="63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91711</xdr:rowOff>
    </xdr:from>
    <xdr:ext cx="378565" cy="259045"/>
    <xdr:sp macro="" textlink="">
      <xdr:nvSpPr>
        <xdr:cNvPr id="299" name="テキスト ボックス 298"/>
        <xdr:cNvSpPr txBox="1"/>
      </xdr:nvSpPr>
      <xdr:spPr>
        <a:xfrm>
          <a:off x="7672017" y="643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72517</xdr:rowOff>
    </xdr:from>
    <xdr:to>
      <xdr:col>10</xdr:col>
      <xdr:colOff>155575</xdr:colOff>
      <xdr:row>37</xdr:row>
      <xdr:rowOff>2667</xdr:rowOff>
    </xdr:to>
    <xdr:sp macro="" textlink="">
      <xdr:nvSpPr>
        <xdr:cNvPr id="300" name="フローチャート : 判断 299"/>
        <xdr:cNvSpPr/>
      </xdr:nvSpPr>
      <xdr:spPr>
        <a:xfrm>
          <a:off x="6921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165244</xdr:rowOff>
    </xdr:from>
    <xdr:ext cx="469744" cy="259045"/>
    <xdr:sp macro="" textlink="">
      <xdr:nvSpPr>
        <xdr:cNvPr id="301" name="テキスト ボックス 300"/>
        <xdr:cNvSpPr txBox="1"/>
      </xdr:nvSpPr>
      <xdr:spPr>
        <a:xfrm>
          <a:off x="6737427"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73660</xdr:rowOff>
    </xdr:from>
    <xdr:to>
      <xdr:col>15</xdr:col>
      <xdr:colOff>231775</xdr:colOff>
      <xdr:row>37</xdr:row>
      <xdr:rowOff>3810</xdr:rowOff>
    </xdr:to>
    <xdr:sp macro="" textlink="">
      <xdr:nvSpPr>
        <xdr:cNvPr id="307" name="円/楕円 306"/>
        <xdr:cNvSpPr/>
      </xdr:nvSpPr>
      <xdr:spPr>
        <a:xfrm>
          <a:off x="104267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96537</xdr:rowOff>
    </xdr:from>
    <xdr:ext cx="469744" cy="259045"/>
    <xdr:sp macro="" textlink="">
      <xdr:nvSpPr>
        <xdr:cNvPr id="308" name="労働費該当値テキスト"/>
        <xdr:cNvSpPr txBox="1"/>
      </xdr:nvSpPr>
      <xdr:spPr>
        <a:xfrm>
          <a:off x="10528300" y="609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101092</xdr:rowOff>
    </xdr:from>
    <xdr:to>
      <xdr:col>14</xdr:col>
      <xdr:colOff>79375</xdr:colOff>
      <xdr:row>37</xdr:row>
      <xdr:rowOff>31242</xdr:rowOff>
    </xdr:to>
    <xdr:sp macro="" textlink="">
      <xdr:nvSpPr>
        <xdr:cNvPr id="309" name="円/楕円 308"/>
        <xdr:cNvSpPr/>
      </xdr:nvSpPr>
      <xdr:spPr>
        <a:xfrm>
          <a:off x="95885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47769</xdr:rowOff>
    </xdr:from>
    <xdr:ext cx="469744" cy="259045"/>
    <xdr:sp macro="" textlink="">
      <xdr:nvSpPr>
        <xdr:cNvPr id="310" name="テキスト ボックス 309"/>
        <xdr:cNvSpPr txBox="1"/>
      </xdr:nvSpPr>
      <xdr:spPr>
        <a:xfrm>
          <a:off x="9404427" y="604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24892</xdr:rowOff>
    </xdr:from>
    <xdr:to>
      <xdr:col>12</xdr:col>
      <xdr:colOff>561975</xdr:colOff>
      <xdr:row>36</xdr:row>
      <xdr:rowOff>126492</xdr:rowOff>
    </xdr:to>
    <xdr:sp macro="" textlink="">
      <xdr:nvSpPr>
        <xdr:cNvPr id="311" name="円/楕円 310"/>
        <xdr:cNvSpPr/>
      </xdr:nvSpPr>
      <xdr:spPr>
        <a:xfrm>
          <a:off x="8699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143019</xdr:rowOff>
    </xdr:from>
    <xdr:ext cx="469744" cy="259045"/>
    <xdr:sp macro="" textlink="">
      <xdr:nvSpPr>
        <xdr:cNvPr id="312" name="テキスト ボックス 311"/>
        <xdr:cNvSpPr txBox="1"/>
      </xdr:nvSpPr>
      <xdr:spPr>
        <a:xfrm>
          <a:off x="8515427" y="59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31750</xdr:rowOff>
    </xdr:from>
    <xdr:to>
      <xdr:col>11</xdr:col>
      <xdr:colOff>358775</xdr:colOff>
      <xdr:row>36</xdr:row>
      <xdr:rowOff>133350</xdr:rowOff>
    </xdr:to>
    <xdr:sp macro="" textlink="">
      <xdr:nvSpPr>
        <xdr:cNvPr id="313" name="円/楕円 312"/>
        <xdr:cNvSpPr/>
      </xdr:nvSpPr>
      <xdr:spPr>
        <a:xfrm>
          <a:off x="7810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149877</xdr:rowOff>
    </xdr:from>
    <xdr:ext cx="469744" cy="259045"/>
    <xdr:sp macro="" textlink="">
      <xdr:nvSpPr>
        <xdr:cNvPr id="314" name="テキスト ボックス 313"/>
        <xdr:cNvSpPr txBox="1"/>
      </xdr:nvSpPr>
      <xdr:spPr>
        <a:xfrm>
          <a:off x="76264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74803</xdr:rowOff>
    </xdr:from>
    <xdr:to>
      <xdr:col>10</xdr:col>
      <xdr:colOff>155575</xdr:colOff>
      <xdr:row>36</xdr:row>
      <xdr:rowOff>4953</xdr:rowOff>
    </xdr:to>
    <xdr:sp macro="" textlink="">
      <xdr:nvSpPr>
        <xdr:cNvPr id="315" name="円/楕円 314"/>
        <xdr:cNvSpPr/>
      </xdr:nvSpPr>
      <xdr:spPr>
        <a:xfrm>
          <a:off x="69215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21480</xdr:rowOff>
    </xdr:from>
    <xdr:ext cx="469744" cy="259045"/>
    <xdr:sp macro="" textlink="">
      <xdr:nvSpPr>
        <xdr:cNvPr id="316" name="テキスト ボックス 315"/>
        <xdr:cNvSpPr txBox="1"/>
      </xdr:nvSpPr>
      <xdr:spPr>
        <a:xfrm>
          <a:off x="6737427" y="585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144434</xdr:rowOff>
    </xdr:from>
    <xdr:ext cx="377026" cy="259045"/>
    <xdr:sp macro="" textlink="">
      <xdr:nvSpPr>
        <xdr:cNvPr id="330" name="テキスト ボックス 329"/>
        <xdr:cNvSpPr txBox="1"/>
      </xdr:nvSpPr>
      <xdr:spPr>
        <a:xfrm>
          <a:off x="6226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54</xdr:row>
      <xdr:rowOff>160762</xdr:rowOff>
    </xdr:from>
    <xdr:ext cx="377026" cy="259045"/>
    <xdr:sp macro="" textlink="">
      <xdr:nvSpPr>
        <xdr:cNvPr id="332" name="テキスト ボックス 331"/>
        <xdr:cNvSpPr txBox="1"/>
      </xdr:nvSpPr>
      <xdr:spPr>
        <a:xfrm>
          <a:off x="6226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5642</xdr:rowOff>
    </xdr:from>
    <xdr:ext cx="377026" cy="259045"/>
    <xdr:sp macro="" textlink="">
      <xdr:nvSpPr>
        <xdr:cNvPr id="334" name="テキスト ボックス 333"/>
        <xdr:cNvSpPr txBox="1"/>
      </xdr:nvSpPr>
      <xdr:spPr>
        <a:xfrm>
          <a:off x="6226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21970</xdr:rowOff>
    </xdr:from>
    <xdr:ext cx="377026" cy="259045"/>
    <xdr:sp macro="" textlink="">
      <xdr:nvSpPr>
        <xdr:cNvPr id="336" name="テキスト ボックス 335"/>
        <xdr:cNvSpPr txBox="1"/>
      </xdr:nvSpPr>
      <xdr:spPr>
        <a:xfrm>
          <a:off x="6226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38299</xdr:rowOff>
    </xdr:from>
    <xdr:ext cx="377026" cy="259045"/>
    <xdr:sp macro="" textlink="">
      <xdr:nvSpPr>
        <xdr:cNvPr id="338" name="テキスト ボックス 337"/>
        <xdr:cNvSpPr txBox="1"/>
      </xdr:nvSpPr>
      <xdr:spPr>
        <a:xfrm>
          <a:off x="6226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28666</xdr:rowOff>
    </xdr:from>
    <xdr:to>
      <xdr:col>15</xdr:col>
      <xdr:colOff>180340</xdr:colOff>
      <xdr:row>59</xdr:row>
      <xdr:rowOff>98878</xdr:rowOff>
    </xdr:to>
    <xdr:cxnSp macro="">
      <xdr:nvCxnSpPr>
        <xdr:cNvPr id="342" name="直線コネクタ 341"/>
        <xdr:cNvCxnSpPr/>
      </xdr:nvCxnSpPr>
      <xdr:spPr>
        <a:xfrm flipV="1">
          <a:off x="10475595" y="8601166"/>
          <a:ext cx="127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102705</xdr:rowOff>
    </xdr:from>
    <xdr:ext cx="249299" cy="259045"/>
    <xdr:sp macro="" textlink="">
      <xdr:nvSpPr>
        <xdr:cNvPr id="343" name="農林水産業費最小値テキスト"/>
        <xdr:cNvSpPr txBox="1"/>
      </xdr:nvSpPr>
      <xdr:spPr>
        <a:xfrm>
          <a:off x="10528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98878</xdr:rowOff>
    </xdr:from>
    <xdr:to>
      <xdr:col>15</xdr:col>
      <xdr:colOff>269875</xdr:colOff>
      <xdr:row>59</xdr:row>
      <xdr:rowOff>98878</xdr:rowOff>
    </xdr:to>
    <xdr:cxnSp macro="">
      <xdr:nvCxnSpPr>
        <xdr:cNvPr id="344" name="直線コネクタ 343"/>
        <xdr:cNvCxnSpPr/>
      </xdr:nvCxnSpPr>
      <xdr:spPr>
        <a:xfrm>
          <a:off x="10388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146793</xdr:rowOff>
    </xdr:from>
    <xdr:ext cx="378565" cy="259045"/>
    <xdr:sp macro="" textlink="">
      <xdr:nvSpPr>
        <xdr:cNvPr id="345" name="農林水産業費最大値テキスト"/>
        <xdr:cNvSpPr txBox="1"/>
      </xdr:nvSpPr>
      <xdr:spPr>
        <a:xfrm>
          <a:off x="10528300" y="837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15</xdr:col>
      <xdr:colOff>92075</xdr:colOff>
      <xdr:row>50</xdr:row>
      <xdr:rowOff>28666</xdr:rowOff>
    </xdr:from>
    <xdr:to>
      <xdr:col>15</xdr:col>
      <xdr:colOff>269875</xdr:colOff>
      <xdr:row>50</xdr:row>
      <xdr:rowOff>28666</xdr:rowOff>
    </xdr:to>
    <xdr:cxnSp macro="">
      <xdr:nvCxnSpPr>
        <xdr:cNvPr id="346" name="直線コネクタ 345"/>
        <xdr:cNvCxnSpPr/>
      </xdr:nvCxnSpPr>
      <xdr:spPr>
        <a:xfrm>
          <a:off x="10388600" y="8601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98878</xdr:rowOff>
    </xdr:from>
    <xdr:to>
      <xdr:col>15</xdr:col>
      <xdr:colOff>180975</xdr:colOff>
      <xdr:row>59</xdr:row>
      <xdr:rowOff>98878</xdr:rowOff>
    </xdr:to>
    <xdr:cxnSp macro="">
      <xdr:nvCxnSpPr>
        <xdr:cNvPr id="347" name="直線コネクタ 346"/>
        <xdr:cNvCxnSpPr/>
      </xdr:nvCxnSpPr>
      <xdr:spPr>
        <a:xfrm>
          <a:off x="9639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18704</xdr:rowOff>
    </xdr:from>
    <xdr:ext cx="378565" cy="259045"/>
    <xdr:sp macro="" textlink="">
      <xdr:nvSpPr>
        <xdr:cNvPr id="348" name="農林水産業費平均値テキスト"/>
        <xdr:cNvSpPr txBox="1"/>
      </xdr:nvSpPr>
      <xdr:spPr>
        <a:xfrm>
          <a:off x="10528300" y="96199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167277</xdr:rowOff>
    </xdr:from>
    <xdr:to>
      <xdr:col>15</xdr:col>
      <xdr:colOff>231775</xdr:colOff>
      <xdr:row>57</xdr:row>
      <xdr:rowOff>97427</xdr:rowOff>
    </xdr:to>
    <xdr:sp macro="" textlink="">
      <xdr:nvSpPr>
        <xdr:cNvPr id="349" name="フローチャート : 判断 348"/>
        <xdr:cNvSpPr/>
      </xdr:nvSpPr>
      <xdr:spPr>
        <a:xfrm>
          <a:off x="10426700" y="97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98878</xdr:rowOff>
    </xdr:from>
    <xdr:to>
      <xdr:col>14</xdr:col>
      <xdr:colOff>28575</xdr:colOff>
      <xdr:row>59</xdr:row>
      <xdr:rowOff>98878</xdr:rowOff>
    </xdr:to>
    <xdr:cxnSp macro="">
      <xdr:nvCxnSpPr>
        <xdr:cNvPr id="350" name="直線コネクタ 349"/>
        <xdr:cNvCxnSpPr/>
      </xdr:nvCxnSpPr>
      <xdr:spPr>
        <a:xfrm>
          <a:off x="8750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5624</xdr:rowOff>
    </xdr:from>
    <xdr:to>
      <xdr:col>14</xdr:col>
      <xdr:colOff>79375</xdr:colOff>
      <xdr:row>57</xdr:row>
      <xdr:rowOff>107224</xdr:rowOff>
    </xdr:to>
    <xdr:sp macro="" textlink="">
      <xdr:nvSpPr>
        <xdr:cNvPr id="351" name="フローチャート : 判断 350"/>
        <xdr:cNvSpPr/>
      </xdr:nvSpPr>
      <xdr:spPr>
        <a:xfrm>
          <a:off x="9588500" y="97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55</xdr:row>
      <xdr:rowOff>123751</xdr:rowOff>
    </xdr:from>
    <xdr:ext cx="378565" cy="259045"/>
    <xdr:sp macro="" textlink="">
      <xdr:nvSpPr>
        <xdr:cNvPr id="352" name="テキスト ボックス 351"/>
        <xdr:cNvSpPr txBox="1"/>
      </xdr:nvSpPr>
      <xdr:spPr>
        <a:xfrm>
          <a:off x="9450017" y="955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98878</xdr:rowOff>
    </xdr:from>
    <xdr:to>
      <xdr:col>12</xdr:col>
      <xdr:colOff>511175</xdr:colOff>
      <xdr:row>59</xdr:row>
      <xdr:rowOff>98878</xdr:rowOff>
    </xdr:to>
    <xdr:cxnSp macro="">
      <xdr:nvCxnSpPr>
        <xdr:cNvPr id="353" name="直線コネクタ 352"/>
        <xdr:cNvCxnSpPr/>
      </xdr:nvCxnSpPr>
      <xdr:spPr>
        <a:xfrm>
          <a:off x="7861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157480</xdr:rowOff>
    </xdr:from>
    <xdr:to>
      <xdr:col>12</xdr:col>
      <xdr:colOff>561975</xdr:colOff>
      <xdr:row>57</xdr:row>
      <xdr:rowOff>87630</xdr:rowOff>
    </xdr:to>
    <xdr:sp macro="" textlink="">
      <xdr:nvSpPr>
        <xdr:cNvPr id="354" name="フローチャート : 判断 353"/>
        <xdr:cNvSpPr/>
      </xdr:nvSpPr>
      <xdr:spPr>
        <a:xfrm>
          <a:off x="869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104157</xdr:rowOff>
    </xdr:from>
    <xdr:ext cx="378565" cy="259045"/>
    <xdr:sp macro="" textlink="">
      <xdr:nvSpPr>
        <xdr:cNvPr id="355" name="テキスト ボックス 354"/>
        <xdr:cNvSpPr txBox="1"/>
      </xdr:nvSpPr>
      <xdr:spPr>
        <a:xfrm>
          <a:off x="8561017" y="953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98878</xdr:rowOff>
    </xdr:from>
    <xdr:to>
      <xdr:col>11</xdr:col>
      <xdr:colOff>307975</xdr:colOff>
      <xdr:row>59</xdr:row>
      <xdr:rowOff>98878</xdr:rowOff>
    </xdr:to>
    <xdr:cxnSp macro="">
      <xdr:nvCxnSpPr>
        <xdr:cNvPr id="356" name="直線コネクタ 355"/>
        <xdr:cNvCxnSpPr/>
      </xdr:nvCxnSpPr>
      <xdr:spPr>
        <a:xfrm>
          <a:off x="697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38281</xdr:rowOff>
    </xdr:from>
    <xdr:to>
      <xdr:col>11</xdr:col>
      <xdr:colOff>358775</xdr:colOff>
      <xdr:row>57</xdr:row>
      <xdr:rowOff>139881</xdr:rowOff>
    </xdr:to>
    <xdr:sp macro="" textlink="">
      <xdr:nvSpPr>
        <xdr:cNvPr id="357" name="フローチャート : 判断 356"/>
        <xdr:cNvSpPr/>
      </xdr:nvSpPr>
      <xdr:spPr>
        <a:xfrm>
          <a:off x="7810500" y="981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156408</xdr:rowOff>
    </xdr:from>
    <xdr:ext cx="378565" cy="259045"/>
    <xdr:sp macro="" textlink="">
      <xdr:nvSpPr>
        <xdr:cNvPr id="358" name="テキスト ボックス 357"/>
        <xdr:cNvSpPr txBox="1"/>
      </xdr:nvSpPr>
      <xdr:spPr>
        <a:xfrm>
          <a:off x="7672017" y="958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59" name="フローチャート : 判断 358"/>
        <xdr:cNvSpPr/>
      </xdr:nvSpPr>
      <xdr:spPr>
        <a:xfrm>
          <a:off x="6921500" y="98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55</xdr:row>
      <xdr:rowOff>162940</xdr:rowOff>
    </xdr:from>
    <xdr:ext cx="378565" cy="259045"/>
    <xdr:sp macro="" textlink="">
      <xdr:nvSpPr>
        <xdr:cNvPr id="360" name="テキスト ボックス 359"/>
        <xdr:cNvSpPr txBox="1"/>
      </xdr:nvSpPr>
      <xdr:spPr>
        <a:xfrm>
          <a:off x="6783017" y="95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48078</xdr:rowOff>
    </xdr:from>
    <xdr:to>
      <xdr:col>15</xdr:col>
      <xdr:colOff>231775</xdr:colOff>
      <xdr:row>59</xdr:row>
      <xdr:rowOff>149678</xdr:rowOff>
    </xdr:to>
    <xdr:sp macro="" textlink="">
      <xdr:nvSpPr>
        <xdr:cNvPr id="366" name="円/楕円 365"/>
        <xdr:cNvSpPr/>
      </xdr:nvSpPr>
      <xdr:spPr>
        <a:xfrm>
          <a:off x="10426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134455</xdr:rowOff>
    </xdr:from>
    <xdr:ext cx="249299" cy="259045"/>
    <xdr:sp macro="" textlink="">
      <xdr:nvSpPr>
        <xdr:cNvPr id="367" name="農林水産業費該当値テキスト"/>
        <xdr:cNvSpPr txBox="1"/>
      </xdr:nvSpPr>
      <xdr:spPr>
        <a:xfrm>
          <a:off x="10528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48078</xdr:rowOff>
    </xdr:from>
    <xdr:to>
      <xdr:col>14</xdr:col>
      <xdr:colOff>79375</xdr:colOff>
      <xdr:row>59</xdr:row>
      <xdr:rowOff>149678</xdr:rowOff>
    </xdr:to>
    <xdr:sp macro="" textlink="">
      <xdr:nvSpPr>
        <xdr:cNvPr id="368" name="円/楕円 367"/>
        <xdr:cNvSpPr/>
      </xdr:nvSpPr>
      <xdr:spPr>
        <a:xfrm>
          <a:off x="9588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59</xdr:row>
      <xdr:rowOff>140805</xdr:rowOff>
    </xdr:from>
    <xdr:ext cx="249299" cy="259045"/>
    <xdr:sp macro="" textlink="">
      <xdr:nvSpPr>
        <xdr:cNvPr id="369" name="テキスト ボックス 368"/>
        <xdr:cNvSpPr txBox="1"/>
      </xdr:nvSpPr>
      <xdr:spPr>
        <a:xfrm>
          <a:off x="9514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48078</xdr:rowOff>
    </xdr:from>
    <xdr:to>
      <xdr:col>12</xdr:col>
      <xdr:colOff>561975</xdr:colOff>
      <xdr:row>59</xdr:row>
      <xdr:rowOff>149678</xdr:rowOff>
    </xdr:to>
    <xdr:sp macro="" textlink="">
      <xdr:nvSpPr>
        <xdr:cNvPr id="370" name="円/楕円 369"/>
        <xdr:cNvSpPr/>
      </xdr:nvSpPr>
      <xdr:spPr>
        <a:xfrm>
          <a:off x="8699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59</xdr:row>
      <xdr:rowOff>140805</xdr:rowOff>
    </xdr:from>
    <xdr:ext cx="249299" cy="259045"/>
    <xdr:sp macro="" textlink="">
      <xdr:nvSpPr>
        <xdr:cNvPr id="371" name="テキスト ボックス 370"/>
        <xdr:cNvSpPr txBox="1"/>
      </xdr:nvSpPr>
      <xdr:spPr>
        <a:xfrm>
          <a:off x="8625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48078</xdr:rowOff>
    </xdr:from>
    <xdr:to>
      <xdr:col>11</xdr:col>
      <xdr:colOff>358775</xdr:colOff>
      <xdr:row>59</xdr:row>
      <xdr:rowOff>149678</xdr:rowOff>
    </xdr:to>
    <xdr:sp macro="" textlink="">
      <xdr:nvSpPr>
        <xdr:cNvPr id="372" name="円/楕円 371"/>
        <xdr:cNvSpPr/>
      </xdr:nvSpPr>
      <xdr:spPr>
        <a:xfrm>
          <a:off x="781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59</xdr:row>
      <xdr:rowOff>140805</xdr:rowOff>
    </xdr:from>
    <xdr:ext cx="249299" cy="259045"/>
    <xdr:sp macro="" textlink="">
      <xdr:nvSpPr>
        <xdr:cNvPr id="373" name="テキスト ボックス 372"/>
        <xdr:cNvSpPr txBox="1"/>
      </xdr:nvSpPr>
      <xdr:spPr>
        <a:xfrm>
          <a:off x="773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48078</xdr:rowOff>
    </xdr:from>
    <xdr:to>
      <xdr:col>10</xdr:col>
      <xdr:colOff>155575</xdr:colOff>
      <xdr:row>59</xdr:row>
      <xdr:rowOff>149678</xdr:rowOff>
    </xdr:to>
    <xdr:sp macro="" textlink="">
      <xdr:nvSpPr>
        <xdr:cNvPr id="374" name="円/楕円 373"/>
        <xdr:cNvSpPr/>
      </xdr:nvSpPr>
      <xdr:spPr>
        <a:xfrm>
          <a:off x="692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59</xdr:row>
      <xdr:rowOff>140805</xdr:rowOff>
    </xdr:from>
    <xdr:ext cx="249299" cy="259045"/>
    <xdr:sp macro="" textlink="">
      <xdr:nvSpPr>
        <xdr:cNvPr id="375" name="テキスト ボックス 374"/>
        <xdr:cNvSpPr txBox="1"/>
      </xdr:nvSpPr>
      <xdr:spPr>
        <a:xfrm>
          <a:off x="684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154376</xdr:rowOff>
    </xdr:from>
    <xdr:to>
      <xdr:col>15</xdr:col>
      <xdr:colOff>180340</xdr:colOff>
      <xdr:row>78</xdr:row>
      <xdr:rowOff>60376</xdr:rowOff>
    </xdr:to>
    <xdr:cxnSp macro="">
      <xdr:nvCxnSpPr>
        <xdr:cNvPr id="397" name="直線コネクタ 396"/>
        <xdr:cNvCxnSpPr/>
      </xdr:nvCxnSpPr>
      <xdr:spPr>
        <a:xfrm flipV="1">
          <a:off x="10475595" y="12327326"/>
          <a:ext cx="1270" cy="110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64203</xdr:rowOff>
    </xdr:from>
    <xdr:ext cx="469744" cy="259045"/>
    <xdr:sp macro="" textlink="">
      <xdr:nvSpPr>
        <xdr:cNvPr id="398" name="商工費最小値テキスト"/>
        <xdr:cNvSpPr txBox="1"/>
      </xdr:nvSpPr>
      <xdr:spPr>
        <a:xfrm>
          <a:off x="10528300"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1,735</a:t>
          </a:r>
          <a:endParaRPr kumimoji="1" lang="ja-JP" altLang="en-US" sz="1000" b="1">
            <a:latin typeface="ＭＳ Ｐゴシック"/>
          </a:endParaRPr>
        </a:p>
      </xdr:txBody>
    </xdr:sp>
    <xdr:clientData/>
  </xdr:oneCellAnchor>
  <xdr:twoCellAnchor>
    <xdr:from>
      <xdr:col>15</xdr:col>
      <xdr:colOff>92075</xdr:colOff>
      <xdr:row>78</xdr:row>
      <xdr:rowOff>60376</xdr:rowOff>
    </xdr:from>
    <xdr:to>
      <xdr:col>15</xdr:col>
      <xdr:colOff>269875</xdr:colOff>
      <xdr:row>78</xdr:row>
      <xdr:rowOff>60376</xdr:rowOff>
    </xdr:to>
    <xdr:cxnSp macro="">
      <xdr:nvCxnSpPr>
        <xdr:cNvPr id="399" name="直線コネクタ 398"/>
        <xdr:cNvCxnSpPr/>
      </xdr:nvCxnSpPr>
      <xdr:spPr>
        <a:xfrm>
          <a:off x="10388600" y="134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101053</xdr:rowOff>
    </xdr:from>
    <xdr:ext cx="534377" cy="259045"/>
    <xdr:sp macro="" textlink="">
      <xdr:nvSpPr>
        <xdr:cNvPr id="400" name="商工費最大値テキスト"/>
        <xdr:cNvSpPr txBox="1"/>
      </xdr:nvSpPr>
      <xdr:spPr>
        <a:xfrm>
          <a:off x="10528300" y="121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25,929</a:t>
          </a:r>
          <a:endParaRPr kumimoji="1" lang="ja-JP" altLang="en-US" sz="1000" b="1">
            <a:latin typeface="ＭＳ Ｐゴシック"/>
          </a:endParaRPr>
        </a:p>
      </xdr:txBody>
    </xdr:sp>
    <xdr:clientData/>
  </xdr:oneCellAnchor>
  <xdr:twoCellAnchor>
    <xdr:from>
      <xdr:col>15</xdr:col>
      <xdr:colOff>92075</xdr:colOff>
      <xdr:row>71</xdr:row>
      <xdr:rowOff>154376</xdr:rowOff>
    </xdr:from>
    <xdr:to>
      <xdr:col>15</xdr:col>
      <xdr:colOff>269875</xdr:colOff>
      <xdr:row>71</xdr:row>
      <xdr:rowOff>154376</xdr:rowOff>
    </xdr:to>
    <xdr:cxnSp macro="">
      <xdr:nvCxnSpPr>
        <xdr:cNvPr id="401" name="直線コネクタ 400"/>
        <xdr:cNvCxnSpPr/>
      </xdr:nvCxnSpPr>
      <xdr:spPr>
        <a:xfrm>
          <a:off x="10388600" y="123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81910</xdr:rowOff>
    </xdr:from>
    <xdr:to>
      <xdr:col>15</xdr:col>
      <xdr:colOff>180975</xdr:colOff>
      <xdr:row>76</xdr:row>
      <xdr:rowOff>125802</xdr:rowOff>
    </xdr:to>
    <xdr:cxnSp macro="">
      <xdr:nvCxnSpPr>
        <xdr:cNvPr id="402" name="直線コネクタ 401"/>
        <xdr:cNvCxnSpPr/>
      </xdr:nvCxnSpPr>
      <xdr:spPr>
        <a:xfrm>
          <a:off x="9639300" y="13112110"/>
          <a:ext cx="8382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33906</xdr:rowOff>
    </xdr:from>
    <xdr:ext cx="469744" cy="259045"/>
    <xdr:sp macro="" textlink="">
      <xdr:nvSpPr>
        <xdr:cNvPr id="403" name="商工費平均値テキスト"/>
        <xdr:cNvSpPr txBox="1"/>
      </xdr:nvSpPr>
      <xdr:spPr>
        <a:xfrm>
          <a:off x="10528300" y="13235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55479</xdr:rowOff>
    </xdr:from>
    <xdr:to>
      <xdr:col>15</xdr:col>
      <xdr:colOff>231775</xdr:colOff>
      <xdr:row>77</xdr:row>
      <xdr:rowOff>157079</xdr:rowOff>
    </xdr:to>
    <xdr:sp macro="" textlink="">
      <xdr:nvSpPr>
        <xdr:cNvPr id="404" name="フローチャート : 判断 403"/>
        <xdr:cNvSpPr/>
      </xdr:nvSpPr>
      <xdr:spPr>
        <a:xfrm>
          <a:off x="104267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170058</xdr:rowOff>
    </xdr:from>
    <xdr:to>
      <xdr:col>14</xdr:col>
      <xdr:colOff>28575</xdr:colOff>
      <xdr:row>76</xdr:row>
      <xdr:rowOff>81910</xdr:rowOff>
    </xdr:to>
    <xdr:cxnSp macro="">
      <xdr:nvCxnSpPr>
        <xdr:cNvPr id="405" name="直線コネクタ 404"/>
        <xdr:cNvCxnSpPr/>
      </xdr:nvCxnSpPr>
      <xdr:spPr>
        <a:xfrm>
          <a:off x="8750300" y="13028808"/>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36230</xdr:rowOff>
    </xdr:from>
    <xdr:to>
      <xdr:col>14</xdr:col>
      <xdr:colOff>79375</xdr:colOff>
      <xdr:row>77</xdr:row>
      <xdr:rowOff>137830</xdr:rowOff>
    </xdr:to>
    <xdr:sp macro="" textlink="">
      <xdr:nvSpPr>
        <xdr:cNvPr id="406" name="フローチャート : 判断 405"/>
        <xdr:cNvSpPr/>
      </xdr:nvSpPr>
      <xdr:spPr>
        <a:xfrm>
          <a:off x="9588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128957</xdr:rowOff>
    </xdr:from>
    <xdr:ext cx="469744" cy="259045"/>
    <xdr:sp macro="" textlink="">
      <xdr:nvSpPr>
        <xdr:cNvPr id="407" name="テキスト ボックス 406"/>
        <xdr:cNvSpPr txBox="1"/>
      </xdr:nvSpPr>
      <xdr:spPr>
        <a:xfrm>
          <a:off x="9404427"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153050</xdr:rowOff>
    </xdr:from>
    <xdr:to>
      <xdr:col>12</xdr:col>
      <xdr:colOff>511175</xdr:colOff>
      <xdr:row>75</xdr:row>
      <xdr:rowOff>170058</xdr:rowOff>
    </xdr:to>
    <xdr:cxnSp macro="">
      <xdr:nvCxnSpPr>
        <xdr:cNvPr id="408" name="直線コネクタ 407"/>
        <xdr:cNvCxnSpPr/>
      </xdr:nvCxnSpPr>
      <xdr:spPr>
        <a:xfrm>
          <a:off x="7861300" y="13011800"/>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49764</xdr:rowOff>
    </xdr:from>
    <xdr:to>
      <xdr:col>12</xdr:col>
      <xdr:colOff>561975</xdr:colOff>
      <xdr:row>77</xdr:row>
      <xdr:rowOff>151364</xdr:rowOff>
    </xdr:to>
    <xdr:sp macro="" textlink="">
      <xdr:nvSpPr>
        <xdr:cNvPr id="409" name="フローチャート : 判断 408"/>
        <xdr:cNvSpPr/>
      </xdr:nvSpPr>
      <xdr:spPr>
        <a:xfrm>
          <a:off x="8699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142491</xdr:rowOff>
    </xdr:from>
    <xdr:ext cx="469744" cy="259045"/>
    <xdr:sp macro="" textlink="">
      <xdr:nvSpPr>
        <xdr:cNvPr id="410" name="テキスト ボックス 409"/>
        <xdr:cNvSpPr txBox="1"/>
      </xdr:nvSpPr>
      <xdr:spPr>
        <a:xfrm>
          <a:off x="8515427"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141254</xdr:rowOff>
    </xdr:from>
    <xdr:to>
      <xdr:col>11</xdr:col>
      <xdr:colOff>307975</xdr:colOff>
      <xdr:row>75</xdr:row>
      <xdr:rowOff>153050</xdr:rowOff>
    </xdr:to>
    <xdr:cxnSp macro="">
      <xdr:nvCxnSpPr>
        <xdr:cNvPr id="411" name="直線コネクタ 410"/>
        <xdr:cNvCxnSpPr/>
      </xdr:nvCxnSpPr>
      <xdr:spPr>
        <a:xfrm>
          <a:off x="6972300" y="13000004"/>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42357</xdr:rowOff>
    </xdr:from>
    <xdr:to>
      <xdr:col>11</xdr:col>
      <xdr:colOff>358775</xdr:colOff>
      <xdr:row>77</xdr:row>
      <xdr:rowOff>143957</xdr:rowOff>
    </xdr:to>
    <xdr:sp macro="" textlink="">
      <xdr:nvSpPr>
        <xdr:cNvPr id="412" name="フローチャート : 判断 411"/>
        <xdr:cNvSpPr/>
      </xdr:nvSpPr>
      <xdr:spPr>
        <a:xfrm>
          <a:off x="7810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135084</xdr:rowOff>
    </xdr:from>
    <xdr:ext cx="469744" cy="259045"/>
    <xdr:sp macro="" textlink="">
      <xdr:nvSpPr>
        <xdr:cNvPr id="413" name="テキスト ボックス 412"/>
        <xdr:cNvSpPr txBox="1"/>
      </xdr:nvSpPr>
      <xdr:spPr>
        <a:xfrm>
          <a:off x="7626427"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26904</xdr:rowOff>
    </xdr:from>
    <xdr:to>
      <xdr:col>10</xdr:col>
      <xdr:colOff>155575</xdr:colOff>
      <xdr:row>77</xdr:row>
      <xdr:rowOff>128504</xdr:rowOff>
    </xdr:to>
    <xdr:sp macro="" textlink="">
      <xdr:nvSpPr>
        <xdr:cNvPr id="414" name="フローチャート : 判断 413"/>
        <xdr:cNvSpPr/>
      </xdr:nvSpPr>
      <xdr:spPr>
        <a:xfrm>
          <a:off x="6921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119631</xdr:rowOff>
    </xdr:from>
    <xdr:ext cx="469744" cy="259045"/>
    <xdr:sp macro="" textlink="">
      <xdr:nvSpPr>
        <xdr:cNvPr id="415" name="テキスト ボックス 414"/>
        <xdr:cNvSpPr txBox="1"/>
      </xdr:nvSpPr>
      <xdr:spPr>
        <a:xfrm>
          <a:off x="6737427" y="133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75002</xdr:rowOff>
    </xdr:from>
    <xdr:to>
      <xdr:col>15</xdr:col>
      <xdr:colOff>231775</xdr:colOff>
      <xdr:row>77</xdr:row>
      <xdr:rowOff>5152</xdr:rowOff>
    </xdr:to>
    <xdr:sp macro="" textlink="">
      <xdr:nvSpPr>
        <xdr:cNvPr id="421" name="円/楕円 420"/>
        <xdr:cNvSpPr/>
      </xdr:nvSpPr>
      <xdr:spPr>
        <a:xfrm>
          <a:off x="10426700" y="131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97878</xdr:rowOff>
    </xdr:from>
    <xdr:ext cx="469744" cy="259045"/>
    <xdr:sp macro="" textlink="">
      <xdr:nvSpPr>
        <xdr:cNvPr id="422" name="商工費該当値テキスト"/>
        <xdr:cNvSpPr txBox="1"/>
      </xdr:nvSpPr>
      <xdr:spPr>
        <a:xfrm>
          <a:off x="10528300" y="12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31110</xdr:rowOff>
    </xdr:from>
    <xdr:to>
      <xdr:col>14</xdr:col>
      <xdr:colOff>79375</xdr:colOff>
      <xdr:row>76</xdr:row>
      <xdr:rowOff>132710</xdr:rowOff>
    </xdr:to>
    <xdr:sp macro="" textlink="">
      <xdr:nvSpPr>
        <xdr:cNvPr id="423" name="円/楕円 422"/>
        <xdr:cNvSpPr/>
      </xdr:nvSpPr>
      <xdr:spPr>
        <a:xfrm>
          <a:off x="9588500" y="130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149237</xdr:rowOff>
    </xdr:from>
    <xdr:ext cx="469744" cy="259045"/>
    <xdr:sp macro="" textlink="">
      <xdr:nvSpPr>
        <xdr:cNvPr id="424" name="テキスト ボックス 423"/>
        <xdr:cNvSpPr txBox="1"/>
      </xdr:nvSpPr>
      <xdr:spPr>
        <a:xfrm>
          <a:off x="9404427" y="1283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119258</xdr:rowOff>
    </xdr:from>
    <xdr:to>
      <xdr:col>12</xdr:col>
      <xdr:colOff>561975</xdr:colOff>
      <xdr:row>76</xdr:row>
      <xdr:rowOff>49408</xdr:rowOff>
    </xdr:to>
    <xdr:sp macro="" textlink="">
      <xdr:nvSpPr>
        <xdr:cNvPr id="425" name="円/楕円 424"/>
        <xdr:cNvSpPr/>
      </xdr:nvSpPr>
      <xdr:spPr>
        <a:xfrm>
          <a:off x="8699500" y="129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65935</xdr:rowOff>
    </xdr:from>
    <xdr:ext cx="534377" cy="259045"/>
    <xdr:sp macro="" textlink="">
      <xdr:nvSpPr>
        <xdr:cNvPr id="426" name="テキスト ボックス 425"/>
        <xdr:cNvSpPr txBox="1"/>
      </xdr:nvSpPr>
      <xdr:spPr>
        <a:xfrm>
          <a:off x="8483111" y="1275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102250</xdr:rowOff>
    </xdr:from>
    <xdr:to>
      <xdr:col>11</xdr:col>
      <xdr:colOff>358775</xdr:colOff>
      <xdr:row>76</xdr:row>
      <xdr:rowOff>32401</xdr:rowOff>
    </xdr:to>
    <xdr:sp macro="" textlink="">
      <xdr:nvSpPr>
        <xdr:cNvPr id="427" name="円/楕円 426"/>
        <xdr:cNvSpPr/>
      </xdr:nvSpPr>
      <xdr:spPr>
        <a:xfrm>
          <a:off x="7810500" y="12961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48927</xdr:rowOff>
    </xdr:from>
    <xdr:ext cx="534377" cy="259045"/>
    <xdr:sp macro="" textlink="">
      <xdr:nvSpPr>
        <xdr:cNvPr id="428" name="テキスト ボックス 427"/>
        <xdr:cNvSpPr txBox="1"/>
      </xdr:nvSpPr>
      <xdr:spPr>
        <a:xfrm>
          <a:off x="7594111" y="127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90454</xdr:rowOff>
    </xdr:from>
    <xdr:to>
      <xdr:col>10</xdr:col>
      <xdr:colOff>155575</xdr:colOff>
      <xdr:row>76</xdr:row>
      <xdr:rowOff>20603</xdr:rowOff>
    </xdr:to>
    <xdr:sp macro="" textlink="">
      <xdr:nvSpPr>
        <xdr:cNvPr id="429" name="円/楕円 428"/>
        <xdr:cNvSpPr/>
      </xdr:nvSpPr>
      <xdr:spPr>
        <a:xfrm>
          <a:off x="6921500" y="12949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37131</xdr:rowOff>
    </xdr:from>
    <xdr:ext cx="534377" cy="259045"/>
    <xdr:sp macro="" textlink="">
      <xdr:nvSpPr>
        <xdr:cNvPr id="430" name="テキスト ボックス 429"/>
        <xdr:cNvSpPr txBox="1"/>
      </xdr:nvSpPr>
      <xdr:spPr>
        <a:xfrm>
          <a:off x="6705111" y="127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116146</xdr:rowOff>
    </xdr:from>
    <xdr:to>
      <xdr:col>15</xdr:col>
      <xdr:colOff>180340</xdr:colOff>
      <xdr:row>98</xdr:row>
      <xdr:rowOff>84241</xdr:rowOff>
    </xdr:to>
    <xdr:cxnSp macro="">
      <xdr:nvCxnSpPr>
        <xdr:cNvPr id="454" name="直線コネクタ 453"/>
        <xdr:cNvCxnSpPr/>
      </xdr:nvCxnSpPr>
      <xdr:spPr>
        <a:xfrm flipV="1">
          <a:off x="10475595" y="15546646"/>
          <a:ext cx="1270" cy="133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88068</xdr:rowOff>
    </xdr:from>
    <xdr:ext cx="534377" cy="259045"/>
    <xdr:sp macro="" textlink="">
      <xdr:nvSpPr>
        <xdr:cNvPr id="455" name="土木費最小値テキスト"/>
        <xdr:cNvSpPr txBox="1"/>
      </xdr:nvSpPr>
      <xdr:spPr>
        <a:xfrm>
          <a:off x="10528300"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17,278</a:t>
          </a:r>
          <a:endParaRPr kumimoji="1" lang="ja-JP" altLang="en-US" sz="1000" b="1">
            <a:latin typeface="ＭＳ Ｐゴシック"/>
          </a:endParaRPr>
        </a:p>
      </xdr:txBody>
    </xdr:sp>
    <xdr:clientData/>
  </xdr:oneCellAnchor>
  <xdr:twoCellAnchor>
    <xdr:from>
      <xdr:col>15</xdr:col>
      <xdr:colOff>92075</xdr:colOff>
      <xdr:row>98</xdr:row>
      <xdr:rowOff>84241</xdr:rowOff>
    </xdr:from>
    <xdr:to>
      <xdr:col>15</xdr:col>
      <xdr:colOff>269875</xdr:colOff>
      <xdr:row>98</xdr:row>
      <xdr:rowOff>84241</xdr:rowOff>
    </xdr:to>
    <xdr:cxnSp macro="">
      <xdr:nvCxnSpPr>
        <xdr:cNvPr id="456" name="直線コネクタ 455"/>
        <xdr:cNvCxnSpPr/>
      </xdr:nvCxnSpPr>
      <xdr:spPr>
        <a:xfrm>
          <a:off x="10388600" y="1688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62823</xdr:rowOff>
    </xdr:from>
    <xdr:ext cx="599010" cy="259045"/>
    <xdr:sp macro="" textlink="">
      <xdr:nvSpPr>
        <xdr:cNvPr id="457" name="土木費最大値テキスト"/>
        <xdr:cNvSpPr txBox="1"/>
      </xdr:nvSpPr>
      <xdr:spPr>
        <a:xfrm>
          <a:off x="10528300" y="153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193,091</a:t>
          </a:r>
          <a:endParaRPr kumimoji="1" lang="ja-JP" altLang="en-US" sz="1000" b="1">
            <a:latin typeface="ＭＳ Ｐゴシック"/>
          </a:endParaRPr>
        </a:p>
      </xdr:txBody>
    </xdr:sp>
    <xdr:clientData/>
  </xdr:oneCellAnchor>
  <xdr:twoCellAnchor>
    <xdr:from>
      <xdr:col>15</xdr:col>
      <xdr:colOff>92075</xdr:colOff>
      <xdr:row>90</xdr:row>
      <xdr:rowOff>116146</xdr:rowOff>
    </xdr:from>
    <xdr:to>
      <xdr:col>15</xdr:col>
      <xdr:colOff>269875</xdr:colOff>
      <xdr:row>90</xdr:row>
      <xdr:rowOff>116146</xdr:rowOff>
    </xdr:to>
    <xdr:cxnSp macro="">
      <xdr:nvCxnSpPr>
        <xdr:cNvPr id="458" name="直線コネクタ 457"/>
        <xdr:cNvCxnSpPr/>
      </xdr:nvCxnSpPr>
      <xdr:spPr>
        <a:xfrm>
          <a:off x="10388600" y="1554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1977</xdr:rowOff>
    </xdr:from>
    <xdr:to>
      <xdr:col>15</xdr:col>
      <xdr:colOff>180975</xdr:colOff>
      <xdr:row>97</xdr:row>
      <xdr:rowOff>43475</xdr:rowOff>
    </xdr:to>
    <xdr:cxnSp macro="">
      <xdr:nvCxnSpPr>
        <xdr:cNvPr id="459" name="直線コネクタ 458"/>
        <xdr:cNvCxnSpPr/>
      </xdr:nvCxnSpPr>
      <xdr:spPr>
        <a:xfrm flipV="1">
          <a:off x="9639300" y="16632627"/>
          <a:ext cx="838200" cy="4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13278</xdr:rowOff>
    </xdr:from>
    <xdr:ext cx="534377" cy="259045"/>
    <xdr:sp macro="" textlink="">
      <xdr:nvSpPr>
        <xdr:cNvPr id="460" name="土木費平均値テキスト"/>
        <xdr:cNvSpPr txBox="1"/>
      </xdr:nvSpPr>
      <xdr:spPr>
        <a:xfrm>
          <a:off x="10528300" y="16643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39,593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34851</xdr:rowOff>
    </xdr:from>
    <xdr:to>
      <xdr:col>15</xdr:col>
      <xdr:colOff>231775</xdr:colOff>
      <xdr:row>97</xdr:row>
      <xdr:rowOff>136451</xdr:rowOff>
    </xdr:to>
    <xdr:sp macro="" textlink="">
      <xdr:nvSpPr>
        <xdr:cNvPr id="461" name="フローチャート : 判断 460"/>
        <xdr:cNvSpPr/>
      </xdr:nvSpPr>
      <xdr:spPr>
        <a:xfrm>
          <a:off x="104267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22214</xdr:rowOff>
    </xdr:from>
    <xdr:to>
      <xdr:col>14</xdr:col>
      <xdr:colOff>28575</xdr:colOff>
      <xdr:row>97</xdr:row>
      <xdr:rowOff>43475</xdr:rowOff>
    </xdr:to>
    <xdr:cxnSp macro="">
      <xdr:nvCxnSpPr>
        <xdr:cNvPr id="462" name="直線コネクタ 461"/>
        <xdr:cNvCxnSpPr/>
      </xdr:nvCxnSpPr>
      <xdr:spPr>
        <a:xfrm>
          <a:off x="8750300" y="16652864"/>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62032</xdr:rowOff>
    </xdr:from>
    <xdr:to>
      <xdr:col>14</xdr:col>
      <xdr:colOff>79375</xdr:colOff>
      <xdr:row>97</xdr:row>
      <xdr:rowOff>163632</xdr:rowOff>
    </xdr:to>
    <xdr:sp macro="" textlink="">
      <xdr:nvSpPr>
        <xdr:cNvPr id="463" name="フローチャート : 判断 462"/>
        <xdr:cNvSpPr/>
      </xdr:nvSpPr>
      <xdr:spPr>
        <a:xfrm>
          <a:off x="9588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154759</xdr:rowOff>
    </xdr:from>
    <xdr:ext cx="534377" cy="259045"/>
    <xdr:sp macro="" textlink="">
      <xdr:nvSpPr>
        <xdr:cNvPr id="464" name="テキスト ボックス 463"/>
        <xdr:cNvSpPr txBox="1"/>
      </xdr:nvSpPr>
      <xdr:spPr>
        <a:xfrm>
          <a:off x="9372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22214</xdr:rowOff>
    </xdr:from>
    <xdr:to>
      <xdr:col>12</xdr:col>
      <xdr:colOff>511175</xdr:colOff>
      <xdr:row>97</xdr:row>
      <xdr:rowOff>128408</xdr:rowOff>
    </xdr:to>
    <xdr:cxnSp macro="">
      <xdr:nvCxnSpPr>
        <xdr:cNvPr id="465" name="直線コネクタ 464"/>
        <xdr:cNvCxnSpPr/>
      </xdr:nvCxnSpPr>
      <xdr:spPr>
        <a:xfrm flipV="1">
          <a:off x="7861300" y="16652864"/>
          <a:ext cx="889000" cy="10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63571</xdr:rowOff>
    </xdr:from>
    <xdr:to>
      <xdr:col>12</xdr:col>
      <xdr:colOff>561975</xdr:colOff>
      <xdr:row>97</xdr:row>
      <xdr:rowOff>165171</xdr:rowOff>
    </xdr:to>
    <xdr:sp macro="" textlink="">
      <xdr:nvSpPr>
        <xdr:cNvPr id="466" name="フローチャート : 判断 465"/>
        <xdr:cNvSpPr/>
      </xdr:nvSpPr>
      <xdr:spPr>
        <a:xfrm>
          <a:off x="8699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156298</xdr:rowOff>
    </xdr:from>
    <xdr:ext cx="534377" cy="259045"/>
    <xdr:sp macro="" textlink="">
      <xdr:nvSpPr>
        <xdr:cNvPr id="467" name="テキスト ボックス 466"/>
        <xdr:cNvSpPr txBox="1"/>
      </xdr:nvSpPr>
      <xdr:spPr>
        <a:xfrm>
          <a:off x="8483111" y="167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81842</xdr:rowOff>
    </xdr:from>
    <xdr:to>
      <xdr:col>11</xdr:col>
      <xdr:colOff>307975</xdr:colOff>
      <xdr:row>97</xdr:row>
      <xdr:rowOff>128408</xdr:rowOff>
    </xdr:to>
    <xdr:cxnSp macro="">
      <xdr:nvCxnSpPr>
        <xdr:cNvPr id="468" name="直線コネクタ 467"/>
        <xdr:cNvCxnSpPr/>
      </xdr:nvCxnSpPr>
      <xdr:spPr>
        <a:xfrm>
          <a:off x="6972300" y="16712492"/>
          <a:ext cx="889000" cy="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93731</xdr:rowOff>
    </xdr:from>
    <xdr:to>
      <xdr:col>11</xdr:col>
      <xdr:colOff>358775</xdr:colOff>
      <xdr:row>98</xdr:row>
      <xdr:rowOff>23881</xdr:rowOff>
    </xdr:to>
    <xdr:sp macro="" textlink="">
      <xdr:nvSpPr>
        <xdr:cNvPr id="469" name="フローチャート : 判断 468"/>
        <xdr:cNvSpPr/>
      </xdr:nvSpPr>
      <xdr:spPr>
        <a:xfrm>
          <a:off x="7810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15008</xdr:rowOff>
    </xdr:from>
    <xdr:ext cx="534377" cy="259045"/>
    <xdr:sp macro="" textlink="">
      <xdr:nvSpPr>
        <xdr:cNvPr id="470" name="テキスト ボックス 469"/>
        <xdr:cNvSpPr txBox="1"/>
      </xdr:nvSpPr>
      <xdr:spPr>
        <a:xfrm>
          <a:off x="7594111" y="1681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92001</xdr:rowOff>
    </xdr:from>
    <xdr:to>
      <xdr:col>10</xdr:col>
      <xdr:colOff>155575</xdr:colOff>
      <xdr:row>98</xdr:row>
      <xdr:rowOff>22151</xdr:rowOff>
    </xdr:to>
    <xdr:sp macro="" textlink="">
      <xdr:nvSpPr>
        <xdr:cNvPr id="471" name="フローチャート : 判断 470"/>
        <xdr:cNvSpPr/>
      </xdr:nvSpPr>
      <xdr:spPr>
        <a:xfrm>
          <a:off x="6921500" y="167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13278</xdr:rowOff>
    </xdr:from>
    <xdr:ext cx="534377" cy="259045"/>
    <xdr:sp macro="" textlink="">
      <xdr:nvSpPr>
        <xdr:cNvPr id="472" name="テキスト ボックス 471"/>
        <xdr:cNvSpPr txBox="1"/>
      </xdr:nvSpPr>
      <xdr:spPr>
        <a:xfrm>
          <a:off x="6705111" y="168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122627</xdr:rowOff>
    </xdr:from>
    <xdr:to>
      <xdr:col>15</xdr:col>
      <xdr:colOff>231775</xdr:colOff>
      <xdr:row>97</xdr:row>
      <xdr:rowOff>52777</xdr:rowOff>
    </xdr:to>
    <xdr:sp macro="" textlink="">
      <xdr:nvSpPr>
        <xdr:cNvPr id="478" name="円/楕円 477"/>
        <xdr:cNvSpPr/>
      </xdr:nvSpPr>
      <xdr:spPr>
        <a:xfrm>
          <a:off x="10426700" y="165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145504</xdr:rowOff>
    </xdr:from>
    <xdr:ext cx="534377" cy="259045"/>
    <xdr:sp macro="" textlink="">
      <xdr:nvSpPr>
        <xdr:cNvPr id="479" name="土木費該当値テキスト"/>
        <xdr:cNvSpPr txBox="1"/>
      </xdr:nvSpPr>
      <xdr:spPr>
        <a:xfrm>
          <a:off x="10528300" y="164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50,574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164125</xdr:rowOff>
    </xdr:from>
    <xdr:to>
      <xdr:col>14</xdr:col>
      <xdr:colOff>79375</xdr:colOff>
      <xdr:row>97</xdr:row>
      <xdr:rowOff>94275</xdr:rowOff>
    </xdr:to>
    <xdr:sp macro="" textlink="">
      <xdr:nvSpPr>
        <xdr:cNvPr id="480" name="円/楕円 479"/>
        <xdr:cNvSpPr/>
      </xdr:nvSpPr>
      <xdr:spPr>
        <a:xfrm>
          <a:off x="9588500" y="166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110802</xdr:rowOff>
    </xdr:from>
    <xdr:ext cx="534377" cy="259045"/>
    <xdr:sp macro="" textlink="">
      <xdr:nvSpPr>
        <xdr:cNvPr id="481" name="テキスト ボックス 480"/>
        <xdr:cNvSpPr txBox="1"/>
      </xdr:nvSpPr>
      <xdr:spPr>
        <a:xfrm>
          <a:off x="9372111" y="163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142864</xdr:rowOff>
    </xdr:from>
    <xdr:to>
      <xdr:col>12</xdr:col>
      <xdr:colOff>561975</xdr:colOff>
      <xdr:row>97</xdr:row>
      <xdr:rowOff>73014</xdr:rowOff>
    </xdr:to>
    <xdr:sp macro="" textlink="">
      <xdr:nvSpPr>
        <xdr:cNvPr id="482" name="円/楕円 481"/>
        <xdr:cNvSpPr/>
      </xdr:nvSpPr>
      <xdr:spPr>
        <a:xfrm>
          <a:off x="8699500" y="1660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89541</xdr:rowOff>
    </xdr:from>
    <xdr:ext cx="534377" cy="259045"/>
    <xdr:sp macro="" textlink="">
      <xdr:nvSpPr>
        <xdr:cNvPr id="483" name="テキスト ボックス 482"/>
        <xdr:cNvSpPr txBox="1"/>
      </xdr:nvSpPr>
      <xdr:spPr>
        <a:xfrm>
          <a:off x="8483111" y="1637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77608</xdr:rowOff>
    </xdr:from>
    <xdr:to>
      <xdr:col>11</xdr:col>
      <xdr:colOff>358775</xdr:colOff>
      <xdr:row>98</xdr:row>
      <xdr:rowOff>7758</xdr:rowOff>
    </xdr:to>
    <xdr:sp macro="" textlink="">
      <xdr:nvSpPr>
        <xdr:cNvPr id="484" name="円/楕円 483"/>
        <xdr:cNvSpPr/>
      </xdr:nvSpPr>
      <xdr:spPr>
        <a:xfrm>
          <a:off x="7810500" y="1670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24285</xdr:rowOff>
    </xdr:from>
    <xdr:ext cx="534377" cy="259045"/>
    <xdr:sp macro="" textlink="">
      <xdr:nvSpPr>
        <xdr:cNvPr id="485" name="テキスト ボックス 484"/>
        <xdr:cNvSpPr txBox="1"/>
      </xdr:nvSpPr>
      <xdr:spPr>
        <a:xfrm>
          <a:off x="7594111" y="164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31042</xdr:rowOff>
    </xdr:from>
    <xdr:to>
      <xdr:col>10</xdr:col>
      <xdr:colOff>155575</xdr:colOff>
      <xdr:row>97</xdr:row>
      <xdr:rowOff>132642</xdr:rowOff>
    </xdr:to>
    <xdr:sp macro="" textlink="">
      <xdr:nvSpPr>
        <xdr:cNvPr id="486" name="円/楕円 485"/>
        <xdr:cNvSpPr/>
      </xdr:nvSpPr>
      <xdr:spPr>
        <a:xfrm>
          <a:off x="6921500" y="166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149169</xdr:rowOff>
    </xdr:from>
    <xdr:ext cx="534377" cy="259045"/>
    <xdr:sp macro="" textlink="">
      <xdr:nvSpPr>
        <xdr:cNvPr id="487" name="テキスト ボックス 486"/>
        <xdr:cNvSpPr txBox="1"/>
      </xdr:nvSpPr>
      <xdr:spPr>
        <a:xfrm>
          <a:off x="6705111" y="164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59004</xdr:rowOff>
    </xdr:from>
    <xdr:to>
      <xdr:col>23</xdr:col>
      <xdr:colOff>516889</xdr:colOff>
      <xdr:row>39</xdr:row>
      <xdr:rowOff>11379</xdr:rowOff>
    </xdr:to>
    <xdr:cxnSp macro="">
      <xdr:nvCxnSpPr>
        <xdr:cNvPr id="511" name="直線コネクタ 510"/>
        <xdr:cNvCxnSpPr/>
      </xdr:nvCxnSpPr>
      <xdr:spPr>
        <a:xfrm flipV="1">
          <a:off x="16317595" y="5373954"/>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15206</xdr:rowOff>
    </xdr:from>
    <xdr:ext cx="378565" cy="259045"/>
    <xdr:sp macro="" textlink="">
      <xdr:nvSpPr>
        <xdr:cNvPr id="512" name="消防費最小値テキスト"/>
        <xdr:cNvSpPr txBox="1"/>
      </xdr:nvSpPr>
      <xdr:spPr>
        <a:xfrm>
          <a:off x="16370300" y="6701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428625</xdr:colOff>
      <xdr:row>39</xdr:row>
      <xdr:rowOff>11379</xdr:rowOff>
    </xdr:from>
    <xdr:to>
      <xdr:col>23</xdr:col>
      <xdr:colOff>606425</xdr:colOff>
      <xdr:row>39</xdr:row>
      <xdr:rowOff>11379</xdr:rowOff>
    </xdr:to>
    <xdr:cxnSp macro="">
      <xdr:nvCxnSpPr>
        <xdr:cNvPr id="513" name="直線コネクタ 512"/>
        <xdr:cNvCxnSpPr/>
      </xdr:nvCxnSpPr>
      <xdr:spPr>
        <a:xfrm>
          <a:off x="16230600" y="669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5681</xdr:rowOff>
    </xdr:from>
    <xdr:ext cx="534377" cy="259045"/>
    <xdr:sp macro="" textlink="">
      <xdr:nvSpPr>
        <xdr:cNvPr id="514" name="消防費最大値テキスト"/>
        <xdr:cNvSpPr txBox="1"/>
      </xdr:nvSpPr>
      <xdr:spPr>
        <a:xfrm>
          <a:off x="16370300" y="51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35,618</a:t>
          </a:r>
          <a:endParaRPr kumimoji="1" lang="ja-JP" altLang="en-US" sz="1000" b="1">
            <a:latin typeface="ＭＳ Ｐゴシック"/>
          </a:endParaRPr>
        </a:p>
      </xdr:txBody>
    </xdr:sp>
    <xdr:clientData/>
  </xdr:oneCellAnchor>
  <xdr:twoCellAnchor>
    <xdr:from>
      <xdr:col>23</xdr:col>
      <xdr:colOff>428625</xdr:colOff>
      <xdr:row>31</xdr:row>
      <xdr:rowOff>59004</xdr:rowOff>
    </xdr:from>
    <xdr:to>
      <xdr:col>23</xdr:col>
      <xdr:colOff>606425</xdr:colOff>
      <xdr:row>31</xdr:row>
      <xdr:rowOff>59004</xdr:rowOff>
    </xdr:to>
    <xdr:cxnSp macro="">
      <xdr:nvCxnSpPr>
        <xdr:cNvPr id="515" name="直線コネクタ 514"/>
        <xdr:cNvCxnSpPr/>
      </xdr:nvCxnSpPr>
      <xdr:spPr>
        <a:xfrm>
          <a:off x="16230600" y="537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59004</xdr:rowOff>
    </xdr:from>
    <xdr:to>
      <xdr:col>23</xdr:col>
      <xdr:colOff>517525</xdr:colOff>
      <xdr:row>37</xdr:row>
      <xdr:rowOff>90056</xdr:rowOff>
    </xdr:to>
    <xdr:cxnSp macro="">
      <xdr:nvCxnSpPr>
        <xdr:cNvPr id="516" name="直線コネクタ 515"/>
        <xdr:cNvCxnSpPr/>
      </xdr:nvCxnSpPr>
      <xdr:spPr>
        <a:xfrm flipV="1">
          <a:off x="15481300" y="5373954"/>
          <a:ext cx="838200" cy="105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165587</xdr:rowOff>
    </xdr:from>
    <xdr:ext cx="469744" cy="259045"/>
    <xdr:sp macro="" textlink="">
      <xdr:nvSpPr>
        <xdr:cNvPr id="517" name="消防費平均値テキスト"/>
        <xdr:cNvSpPr txBox="1"/>
      </xdr:nvSpPr>
      <xdr:spPr>
        <a:xfrm>
          <a:off x="16370300" y="6509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15710</xdr:rowOff>
    </xdr:from>
    <xdr:to>
      <xdr:col>23</xdr:col>
      <xdr:colOff>568325</xdr:colOff>
      <xdr:row>38</xdr:row>
      <xdr:rowOff>117310</xdr:rowOff>
    </xdr:to>
    <xdr:sp macro="" textlink="">
      <xdr:nvSpPr>
        <xdr:cNvPr id="518" name="フローチャート : 判断 517"/>
        <xdr:cNvSpPr/>
      </xdr:nvSpPr>
      <xdr:spPr>
        <a:xfrm>
          <a:off x="16268700" y="65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120002</xdr:rowOff>
    </xdr:from>
    <xdr:to>
      <xdr:col>22</xdr:col>
      <xdr:colOff>365125</xdr:colOff>
      <xdr:row>37</xdr:row>
      <xdr:rowOff>90056</xdr:rowOff>
    </xdr:to>
    <xdr:cxnSp macro="">
      <xdr:nvCxnSpPr>
        <xdr:cNvPr id="519" name="直線コネクタ 518"/>
        <xdr:cNvCxnSpPr/>
      </xdr:nvCxnSpPr>
      <xdr:spPr>
        <a:xfrm>
          <a:off x="14592300" y="6292202"/>
          <a:ext cx="889000" cy="1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57391</xdr:rowOff>
    </xdr:from>
    <xdr:to>
      <xdr:col>22</xdr:col>
      <xdr:colOff>415925</xdr:colOff>
      <xdr:row>38</xdr:row>
      <xdr:rowOff>158991</xdr:rowOff>
    </xdr:to>
    <xdr:sp macro="" textlink="">
      <xdr:nvSpPr>
        <xdr:cNvPr id="520" name="フローチャート : 判断 519"/>
        <xdr:cNvSpPr/>
      </xdr:nvSpPr>
      <xdr:spPr>
        <a:xfrm>
          <a:off x="15430500" y="65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150118</xdr:rowOff>
    </xdr:from>
    <xdr:ext cx="469744" cy="259045"/>
    <xdr:sp macro="" textlink="">
      <xdr:nvSpPr>
        <xdr:cNvPr id="521" name="テキスト ボックス 520"/>
        <xdr:cNvSpPr txBox="1"/>
      </xdr:nvSpPr>
      <xdr:spPr>
        <a:xfrm>
          <a:off x="15246427" y="66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120002</xdr:rowOff>
    </xdr:from>
    <xdr:to>
      <xdr:col>21</xdr:col>
      <xdr:colOff>161925</xdr:colOff>
      <xdr:row>37</xdr:row>
      <xdr:rowOff>13856</xdr:rowOff>
    </xdr:to>
    <xdr:cxnSp macro="">
      <xdr:nvCxnSpPr>
        <xdr:cNvPr id="522" name="直線コネクタ 521"/>
        <xdr:cNvCxnSpPr/>
      </xdr:nvCxnSpPr>
      <xdr:spPr>
        <a:xfrm flipV="1">
          <a:off x="13703300" y="6292202"/>
          <a:ext cx="889000" cy="6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30035</xdr:rowOff>
    </xdr:from>
    <xdr:to>
      <xdr:col>21</xdr:col>
      <xdr:colOff>212725</xdr:colOff>
      <xdr:row>38</xdr:row>
      <xdr:rowOff>131635</xdr:rowOff>
    </xdr:to>
    <xdr:sp macro="" textlink="">
      <xdr:nvSpPr>
        <xdr:cNvPr id="523" name="フローチャート : 判断 522"/>
        <xdr:cNvSpPr/>
      </xdr:nvSpPr>
      <xdr:spPr>
        <a:xfrm>
          <a:off x="14541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122762</xdr:rowOff>
    </xdr:from>
    <xdr:ext cx="469744" cy="259045"/>
    <xdr:sp macro="" textlink="">
      <xdr:nvSpPr>
        <xdr:cNvPr id="524" name="テキスト ボックス 523"/>
        <xdr:cNvSpPr txBox="1"/>
      </xdr:nvSpPr>
      <xdr:spPr>
        <a:xfrm>
          <a:off x="14357427" y="663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13856</xdr:rowOff>
    </xdr:from>
    <xdr:to>
      <xdr:col>19</xdr:col>
      <xdr:colOff>644525</xdr:colOff>
      <xdr:row>37</xdr:row>
      <xdr:rowOff>123736</xdr:rowOff>
    </xdr:to>
    <xdr:cxnSp macro="">
      <xdr:nvCxnSpPr>
        <xdr:cNvPr id="525" name="直線コネクタ 524"/>
        <xdr:cNvCxnSpPr/>
      </xdr:nvCxnSpPr>
      <xdr:spPr>
        <a:xfrm flipV="1">
          <a:off x="12814300" y="6357506"/>
          <a:ext cx="889000" cy="1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71221</xdr:rowOff>
    </xdr:from>
    <xdr:to>
      <xdr:col>20</xdr:col>
      <xdr:colOff>9525</xdr:colOff>
      <xdr:row>39</xdr:row>
      <xdr:rowOff>1371</xdr:rowOff>
    </xdr:to>
    <xdr:sp macro="" textlink="">
      <xdr:nvSpPr>
        <xdr:cNvPr id="526" name="フローチャート : 判断 525"/>
        <xdr:cNvSpPr/>
      </xdr:nvSpPr>
      <xdr:spPr>
        <a:xfrm>
          <a:off x="13652500" y="658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163948</xdr:rowOff>
    </xdr:from>
    <xdr:ext cx="469744" cy="259045"/>
    <xdr:sp macro="" textlink="">
      <xdr:nvSpPr>
        <xdr:cNvPr id="527" name="テキスト ボックス 526"/>
        <xdr:cNvSpPr txBox="1"/>
      </xdr:nvSpPr>
      <xdr:spPr>
        <a:xfrm>
          <a:off x="13468427" y="667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69583</xdr:rowOff>
    </xdr:from>
    <xdr:to>
      <xdr:col>18</xdr:col>
      <xdr:colOff>492125</xdr:colOff>
      <xdr:row>38</xdr:row>
      <xdr:rowOff>171183</xdr:rowOff>
    </xdr:to>
    <xdr:sp macro="" textlink="">
      <xdr:nvSpPr>
        <xdr:cNvPr id="528" name="フローチャート : 判断 527"/>
        <xdr:cNvSpPr/>
      </xdr:nvSpPr>
      <xdr:spPr>
        <a:xfrm>
          <a:off x="12763500" y="65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162310</xdr:rowOff>
    </xdr:from>
    <xdr:ext cx="469744" cy="259045"/>
    <xdr:sp macro="" textlink="">
      <xdr:nvSpPr>
        <xdr:cNvPr id="529" name="テキスト ボックス 528"/>
        <xdr:cNvSpPr txBox="1"/>
      </xdr:nvSpPr>
      <xdr:spPr>
        <a:xfrm>
          <a:off x="12579427" y="667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8204</xdr:rowOff>
    </xdr:from>
    <xdr:to>
      <xdr:col>23</xdr:col>
      <xdr:colOff>568325</xdr:colOff>
      <xdr:row>31</xdr:row>
      <xdr:rowOff>109804</xdr:rowOff>
    </xdr:to>
    <xdr:sp macro="" textlink="">
      <xdr:nvSpPr>
        <xdr:cNvPr id="535" name="円/楕円 534"/>
        <xdr:cNvSpPr/>
      </xdr:nvSpPr>
      <xdr:spPr>
        <a:xfrm>
          <a:off x="16268700" y="53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132681</xdr:rowOff>
    </xdr:from>
    <xdr:ext cx="534377" cy="259045"/>
    <xdr:sp macro="" textlink="">
      <xdr:nvSpPr>
        <xdr:cNvPr id="536" name="消防費該当値テキスト"/>
        <xdr:cNvSpPr txBox="1"/>
      </xdr:nvSpPr>
      <xdr:spPr>
        <a:xfrm>
          <a:off x="16370300" y="52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39256</xdr:rowOff>
    </xdr:from>
    <xdr:to>
      <xdr:col>22</xdr:col>
      <xdr:colOff>415925</xdr:colOff>
      <xdr:row>37</xdr:row>
      <xdr:rowOff>140856</xdr:rowOff>
    </xdr:to>
    <xdr:sp macro="" textlink="">
      <xdr:nvSpPr>
        <xdr:cNvPr id="537" name="円/楕円 536"/>
        <xdr:cNvSpPr/>
      </xdr:nvSpPr>
      <xdr:spPr>
        <a:xfrm>
          <a:off x="15430500" y="63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157383</xdr:rowOff>
    </xdr:from>
    <xdr:ext cx="469744" cy="259045"/>
    <xdr:sp macro="" textlink="">
      <xdr:nvSpPr>
        <xdr:cNvPr id="538" name="テキスト ボックス 537"/>
        <xdr:cNvSpPr txBox="1"/>
      </xdr:nvSpPr>
      <xdr:spPr>
        <a:xfrm>
          <a:off x="15246427" y="615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69202</xdr:rowOff>
    </xdr:from>
    <xdr:to>
      <xdr:col>21</xdr:col>
      <xdr:colOff>212725</xdr:colOff>
      <xdr:row>36</xdr:row>
      <xdr:rowOff>170802</xdr:rowOff>
    </xdr:to>
    <xdr:sp macro="" textlink="">
      <xdr:nvSpPr>
        <xdr:cNvPr id="539" name="円/楕円 538"/>
        <xdr:cNvSpPr/>
      </xdr:nvSpPr>
      <xdr:spPr>
        <a:xfrm>
          <a:off x="14541500" y="62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15879</xdr:rowOff>
    </xdr:from>
    <xdr:ext cx="534377" cy="259045"/>
    <xdr:sp macro="" textlink="">
      <xdr:nvSpPr>
        <xdr:cNvPr id="540" name="テキスト ボックス 539"/>
        <xdr:cNvSpPr txBox="1"/>
      </xdr:nvSpPr>
      <xdr:spPr>
        <a:xfrm>
          <a:off x="14325111" y="60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134506</xdr:rowOff>
    </xdr:from>
    <xdr:to>
      <xdr:col>20</xdr:col>
      <xdr:colOff>9525</xdr:colOff>
      <xdr:row>37</xdr:row>
      <xdr:rowOff>64656</xdr:rowOff>
    </xdr:to>
    <xdr:sp macro="" textlink="">
      <xdr:nvSpPr>
        <xdr:cNvPr id="541" name="円/楕円 540"/>
        <xdr:cNvSpPr/>
      </xdr:nvSpPr>
      <xdr:spPr>
        <a:xfrm>
          <a:off x="13652500" y="63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81183</xdr:rowOff>
    </xdr:from>
    <xdr:ext cx="469744" cy="259045"/>
    <xdr:sp macro="" textlink="">
      <xdr:nvSpPr>
        <xdr:cNvPr id="542" name="テキスト ボックス 541"/>
        <xdr:cNvSpPr txBox="1"/>
      </xdr:nvSpPr>
      <xdr:spPr>
        <a:xfrm>
          <a:off x="13468427" y="608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72936</xdr:rowOff>
    </xdr:from>
    <xdr:to>
      <xdr:col>18</xdr:col>
      <xdr:colOff>492125</xdr:colOff>
      <xdr:row>38</xdr:row>
      <xdr:rowOff>3087</xdr:rowOff>
    </xdr:to>
    <xdr:sp macro="" textlink="">
      <xdr:nvSpPr>
        <xdr:cNvPr id="543" name="円/楕円 542"/>
        <xdr:cNvSpPr/>
      </xdr:nvSpPr>
      <xdr:spPr>
        <a:xfrm>
          <a:off x="12763500" y="6416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19613</xdr:rowOff>
    </xdr:from>
    <xdr:ext cx="469744" cy="259045"/>
    <xdr:sp macro="" textlink="">
      <xdr:nvSpPr>
        <xdr:cNvPr id="544" name="テキスト ボックス 543"/>
        <xdr:cNvSpPr txBox="1"/>
      </xdr:nvSpPr>
      <xdr:spPr>
        <a:xfrm>
          <a:off x="12579427" y="619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14949</xdr:rowOff>
    </xdr:from>
    <xdr:to>
      <xdr:col>23</xdr:col>
      <xdr:colOff>516889</xdr:colOff>
      <xdr:row>59</xdr:row>
      <xdr:rowOff>14852</xdr:rowOff>
    </xdr:to>
    <xdr:cxnSp macro="">
      <xdr:nvCxnSpPr>
        <xdr:cNvPr id="571" name="直線コネクタ 570"/>
        <xdr:cNvCxnSpPr/>
      </xdr:nvCxnSpPr>
      <xdr:spPr>
        <a:xfrm flipV="1">
          <a:off x="16317595" y="8930349"/>
          <a:ext cx="1269" cy="1200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18679</xdr:rowOff>
    </xdr:from>
    <xdr:ext cx="534377" cy="259045"/>
    <xdr:sp macro="" textlink="">
      <xdr:nvSpPr>
        <xdr:cNvPr id="572" name="教育費最小値テキスト"/>
        <xdr:cNvSpPr txBox="1"/>
      </xdr:nvSpPr>
      <xdr:spPr>
        <a:xfrm>
          <a:off x="16370300" y="101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37,719</a:t>
          </a:r>
          <a:endParaRPr kumimoji="1" lang="ja-JP" altLang="en-US" sz="1000" b="1">
            <a:latin typeface="ＭＳ Ｐゴシック"/>
          </a:endParaRPr>
        </a:p>
      </xdr:txBody>
    </xdr:sp>
    <xdr:clientData/>
  </xdr:oneCellAnchor>
  <xdr:twoCellAnchor>
    <xdr:from>
      <xdr:col>23</xdr:col>
      <xdr:colOff>428625</xdr:colOff>
      <xdr:row>59</xdr:row>
      <xdr:rowOff>14852</xdr:rowOff>
    </xdr:from>
    <xdr:to>
      <xdr:col>23</xdr:col>
      <xdr:colOff>606425</xdr:colOff>
      <xdr:row>59</xdr:row>
      <xdr:rowOff>14852</xdr:rowOff>
    </xdr:to>
    <xdr:cxnSp macro="">
      <xdr:nvCxnSpPr>
        <xdr:cNvPr id="573" name="直線コネクタ 572"/>
        <xdr:cNvCxnSpPr/>
      </xdr:nvCxnSpPr>
      <xdr:spPr>
        <a:xfrm>
          <a:off x="16230600" y="1013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133076</xdr:rowOff>
    </xdr:from>
    <xdr:ext cx="599010" cy="259045"/>
    <xdr:sp macro="" textlink="">
      <xdr:nvSpPr>
        <xdr:cNvPr id="574" name="教育費最大値テキスト"/>
        <xdr:cNvSpPr txBox="1"/>
      </xdr:nvSpPr>
      <xdr:spPr>
        <a:xfrm>
          <a:off x="16370300" y="870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147,960</a:t>
          </a:r>
          <a:endParaRPr kumimoji="1" lang="ja-JP" altLang="en-US" sz="1000" b="1">
            <a:latin typeface="ＭＳ Ｐゴシック"/>
          </a:endParaRPr>
        </a:p>
      </xdr:txBody>
    </xdr:sp>
    <xdr:clientData/>
  </xdr:oneCellAnchor>
  <xdr:twoCellAnchor>
    <xdr:from>
      <xdr:col>23</xdr:col>
      <xdr:colOff>428625</xdr:colOff>
      <xdr:row>52</xdr:row>
      <xdr:rowOff>14949</xdr:rowOff>
    </xdr:from>
    <xdr:to>
      <xdr:col>23</xdr:col>
      <xdr:colOff>606425</xdr:colOff>
      <xdr:row>52</xdr:row>
      <xdr:rowOff>14949</xdr:rowOff>
    </xdr:to>
    <xdr:cxnSp macro="">
      <xdr:nvCxnSpPr>
        <xdr:cNvPr id="575" name="直線コネクタ 574"/>
        <xdr:cNvCxnSpPr/>
      </xdr:nvCxnSpPr>
      <xdr:spPr>
        <a:xfrm>
          <a:off x="16230600" y="893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72513</xdr:rowOff>
    </xdr:from>
    <xdr:to>
      <xdr:col>23</xdr:col>
      <xdr:colOff>517525</xdr:colOff>
      <xdr:row>56</xdr:row>
      <xdr:rowOff>147973</xdr:rowOff>
    </xdr:to>
    <xdr:cxnSp macro="">
      <xdr:nvCxnSpPr>
        <xdr:cNvPr id="576" name="直線コネクタ 575"/>
        <xdr:cNvCxnSpPr/>
      </xdr:nvCxnSpPr>
      <xdr:spPr>
        <a:xfrm>
          <a:off x="15481300" y="9673713"/>
          <a:ext cx="838200" cy="7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118196</xdr:rowOff>
    </xdr:from>
    <xdr:ext cx="534377" cy="259045"/>
    <xdr:sp macro="" textlink="">
      <xdr:nvSpPr>
        <xdr:cNvPr id="577" name="教育費平均値テキスト"/>
        <xdr:cNvSpPr txBox="1"/>
      </xdr:nvSpPr>
      <xdr:spPr>
        <a:xfrm>
          <a:off x="16370300" y="989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139769</xdr:rowOff>
    </xdr:from>
    <xdr:to>
      <xdr:col>23</xdr:col>
      <xdr:colOff>568325</xdr:colOff>
      <xdr:row>58</xdr:row>
      <xdr:rowOff>69919</xdr:rowOff>
    </xdr:to>
    <xdr:sp macro="" textlink="">
      <xdr:nvSpPr>
        <xdr:cNvPr id="578" name="フローチャート : 判断 577"/>
        <xdr:cNvSpPr/>
      </xdr:nvSpPr>
      <xdr:spPr>
        <a:xfrm>
          <a:off x="162687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49</xdr:row>
      <xdr:rowOff>127508</xdr:rowOff>
    </xdr:from>
    <xdr:to>
      <xdr:col>22</xdr:col>
      <xdr:colOff>365125</xdr:colOff>
      <xdr:row>56</xdr:row>
      <xdr:rowOff>72513</xdr:rowOff>
    </xdr:to>
    <xdr:cxnSp macro="">
      <xdr:nvCxnSpPr>
        <xdr:cNvPr id="579" name="直線コネクタ 578"/>
        <xdr:cNvCxnSpPr/>
      </xdr:nvCxnSpPr>
      <xdr:spPr>
        <a:xfrm>
          <a:off x="14592300" y="8528558"/>
          <a:ext cx="889000" cy="114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166581</xdr:rowOff>
    </xdr:from>
    <xdr:to>
      <xdr:col>22</xdr:col>
      <xdr:colOff>415925</xdr:colOff>
      <xdr:row>58</xdr:row>
      <xdr:rowOff>96731</xdr:rowOff>
    </xdr:to>
    <xdr:sp macro="" textlink="">
      <xdr:nvSpPr>
        <xdr:cNvPr id="580" name="フローチャート : 判断 579"/>
        <xdr:cNvSpPr/>
      </xdr:nvSpPr>
      <xdr:spPr>
        <a:xfrm>
          <a:off x="15430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87858</xdr:rowOff>
    </xdr:from>
    <xdr:ext cx="534377" cy="259045"/>
    <xdr:sp macro="" textlink="">
      <xdr:nvSpPr>
        <xdr:cNvPr id="581" name="テキスト ボックス 580"/>
        <xdr:cNvSpPr txBox="1"/>
      </xdr:nvSpPr>
      <xdr:spPr>
        <a:xfrm>
          <a:off x="15214111" y="100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19</xdr:col>
      <xdr:colOff>644525</xdr:colOff>
      <xdr:row>49</xdr:row>
      <xdr:rowOff>127508</xdr:rowOff>
    </xdr:from>
    <xdr:to>
      <xdr:col>21</xdr:col>
      <xdr:colOff>161925</xdr:colOff>
      <xdr:row>55</xdr:row>
      <xdr:rowOff>133027</xdr:rowOff>
    </xdr:to>
    <xdr:cxnSp macro="">
      <xdr:nvCxnSpPr>
        <xdr:cNvPr id="582" name="直線コネクタ 581"/>
        <xdr:cNvCxnSpPr/>
      </xdr:nvCxnSpPr>
      <xdr:spPr>
        <a:xfrm flipV="1">
          <a:off x="13703300" y="8528558"/>
          <a:ext cx="889000" cy="103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166058</xdr:rowOff>
    </xdr:from>
    <xdr:to>
      <xdr:col>21</xdr:col>
      <xdr:colOff>212725</xdr:colOff>
      <xdr:row>58</xdr:row>
      <xdr:rowOff>96208</xdr:rowOff>
    </xdr:to>
    <xdr:sp macro="" textlink="">
      <xdr:nvSpPr>
        <xdr:cNvPr id="583" name="フローチャート : 判断 582"/>
        <xdr:cNvSpPr/>
      </xdr:nvSpPr>
      <xdr:spPr>
        <a:xfrm>
          <a:off x="14541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87335</xdr:rowOff>
    </xdr:from>
    <xdr:ext cx="534377" cy="259045"/>
    <xdr:sp macro="" textlink="">
      <xdr:nvSpPr>
        <xdr:cNvPr id="584" name="テキスト ボックス 583"/>
        <xdr:cNvSpPr txBox="1"/>
      </xdr:nvSpPr>
      <xdr:spPr>
        <a:xfrm>
          <a:off x="14325111" y="100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133027</xdr:rowOff>
    </xdr:from>
    <xdr:to>
      <xdr:col>19</xdr:col>
      <xdr:colOff>644525</xdr:colOff>
      <xdr:row>58</xdr:row>
      <xdr:rowOff>56816</xdr:rowOff>
    </xdr:to>
    <xdr:cxnSp macro="">
      <xdr:nvCxnSpPr>
        <xdr:cNvPr id="585" name="直線コネクタ 584"/>
        <xdr:cNvCxnSpPr/>
      </xdr:nvCxnSpPr>
      <xdr:spPr>
        <a:xfrm flipV="1">
          <a:off x="12814300" y="9562777"/>
          <a:ext cx="889000" cy="4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40546</xdr:rowOff>
    </xdr:from>
    <xdr:to>
      <xdr:col>20</xdr:col>
      <xdr:colOff>9525</xdr:colOff>
      <xdr:row>58</xdr:row>
      <xdr:rowOff>142146</xdr:rowOff>
    </xdr:to>
    <xdr:sp macro="" textlink="">
      <xdr:nvSpPr>
        <xdr:cNvPr id="586" name="フローチャート : 判断 585"/>
        <xdr:cNvSpPr/>
      </xdr:nvSpPr>
      <xdr:spPr>
        <a:xfrm>
          <a:off x="13652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133273</xdr:rowOff>
    </xdr:from>
    <xdr:ext cx="534377" cy="259045"/>
    <xdr:sp macro="" textlink="">
      <xdr:nvSpPr>
        <xdr:cNvPr id="587" name="テキスト ボックス 586"/>
        <xdr:cNvSpPr txBox="1"/>
      </xdr:nvSpPr>
      <xdr:spPr>
        <a:xfrm>
          <a:off x="13436111" y="100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55938</xdr:rowOff>
    </xdr:from>
    <xdr:to>
      <xdr:col>18</xdr:col>
      <xdr:colOff>492125</xdr:colOff>
      <xdr:row>58</xdr:row>
      <xdr:rowOff>157538</xdr:rowOff>
    </xdr:to>
    <xdr:sp macro="" textlink="">
      <xdr:nvSpPr>
        <xdr:cNvPr id="588" name="フローチャート : 判断 587"/>
        <xdr:cNvSpPr/>
      </xdr:nvSpPr>
      <xdr:spPr>
        <a:xfrm>
          <a:off x="12763500" y="1000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148665</xdr:rowOff>
    </xdr:from>
    <xdr:ext cx="534377" cy="259045"/>
    <xdr:sp macro="" textlink="">
      <xdr:nvSpPr>
        <xdr:cNvPr id="589" name="テキスト ボックス 588"/>
        <xdr:cNvSpPr txBox="1"/>
      </xdr:nvSpPr>
      <xdr:spPr>
        <a:xfrm>
          <a:off x="12547111" y="100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97173</xdr:rowOff>
    </xdr:from>
    <xdr:to>
      <xdr:col>23</xdr:col>
      <xdr:colOff>568325</xdr:colOff>
      <xdr:row>57</xdr:row>
      <xdr:rowOff>27323</xdr:rowOff>
    </xdr:to>
    <xdr:sp macro="" textlink="">
      <xdr:nvSpPr>
        <xdr:cNvPr id="595" name="円/楕円 594"/>
        <xdr:cNvSpPr/>
      </xdr:nvSpPr>
      <xdr:spPr>
        <a:xfrm>
          <a:off x="16268700" y="96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120050</xdr:rowOff>
    </xdr:from>
    <xdr:ext cx="534377" cy="259045"/>
    <xdr:sp macro="" textlink="">
      <xdr:nvSpPr>
        <xdr:cNvPr id="596" name="教育費該当値テキスト"/>
        <xdr:cNvSpPr txBox="1"/>
      </xdr:nvSpPr>
      <xdr:spPr>
        <a:xfrm>
          <a:off x="16370300" y="95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72,740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21713</xdr:rowOff>
    </xdr:from>
    <xdr:to>
      <xdr:col>22</xdr:col>
      <xdr:colOff>415925</xdr:colOff>
      <xdr:row>56</xdr:row>
      <xdr:rowOff>123313</xdr:rowOff>
    </xdr:to>
    <xdr:sp macro="" textlink="">
      <xdr:nvSpPr>
        <xdr:cNvPr id="597" name="円/楕円 596"/>
        <xdr:cNvSpPr/>
      </xdr:nvSpPr>
      <xdr:spPr>
        <a:xfrm>
          <a:off x="15430500" y="96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139840</xdr:rowOff>
    </xdr:from>
    <xdr:ext cx="534377" cy="259045"/>
    <xdr:sp macro="" textlink="">
      <xdr:nvSpPr>
        <xdr:cNvPr id="598" name="テキスト ボックス 597"/>
        <xdr:cNvSpPr txBox="1"/>
      </xdr:nvSpPr>
      <xdr:spPr>
        <a:xfrm>
          <a:off x="15214111" y="939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79,672</a:t>
          </a:r>
          <a:endParaRPr kumimoji="1" lang="ja-JP" altLang="en-US" sz="1000" b="1">
            <a:solidFill>
              <a:srgbClr val="FF0000"/>
            </a:solidFill>
            <a:latin typeface="ＭＳ Ｐゴシック"/>
          </a:endParaRPr>
        </a:p>
      </xdr:txBody>
    </xdr:sp>
    <xdr:clientData/>
  </xdr:oneCellAnchor>
  <xdr:twoCellAnchor>
    <xdr:from>
      <xdr:col>21</xdr:col>
      <xdr:colOff>111125</xdr:colOff>
      <xdr:row>49</xdr:row>
      <xdr:rowOff>76708</xdr:rowOff>
    </xdr:from>
    <xdr:to>
      <xdr:col>21</xdr:col>
      <xdr:colOff>212725</xdr:colOff>
      <xdr:row>50</xdr:row>
      <xdr:rowOff>6858</xdr:rowOff>
    </xdr:to>
    <xdr:sp macro="" textlink="">
      <xdr:nvSpPr>
        <xdr:cNvPr id="599" name="円/楕円 598"/>
        <xdr:cNvSpPr/>
      </xdr:nvSpPr>
      <xdr:spPr>
        <a:xfrm>
          <a:off x="14541500" y="847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48</xdr:row>
      <xdr:rowOff>23385</xdr:rowOff>
    </xdr:from>
    <xdr:ext cx="599010" cy="259045"/>
    <xdr:sp macro="" textlink="">
      <xdr:nvSpPr>
        <xdr:cNvPr id="600" name="テキスト ボックス 599"/>
        <xdr:cNvSpPr txBox="1"/>
      </xdr:nvSpPr>
      <xdr:spPr>
        <a:xfrm>
          <a:off x="14292794" y="825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184,870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82227</xdr:rowOff>
    </xdr:from>
    <xdr:to>
      <xdr:col>20</xdr:col>
      <xdr:colOff>9525</xdr:colOff>
      <xdr:row>56</xdr:row>
      <xdr:rowOff>12377</xdr:rowOff>
    </xdr:to>
    <xdr:sp macro="" textlink="">
      <xdr:nvSpPr>
        <xdr:cNvPr id="601" name="円/楕円 600"/>
        <xdr:cNvSpPr/>
      </xdr:nvSpPr>
      <xdr:spPr>
        <a:xfrm>
          <a:off x="13652500" y="95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28904</xdr:rowOff>
    </xdr:from>
    <xdr:ext cx="534377" cy="259045"/>
    <xdr:sp macro="" textlink="">
      <xdr:nvSpPr>
        <xdr:cNvPr id="602" name="テキスト ボックス 601"/>
        <xdr:cNvSpPr txBox="1"/>
      </xdr:nvSpPr>
      <xdr:spPr>
        <a:xfrm>
          <a:off x="13436111" y="92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6016</xdr:rowOff>
    </xdr:from>
    <xdr:to>
      <xdr:col>18</xdr:col>
      <xdr:colOff>492125</xdr:colOff>
      <xdr:row>58</xdr:row>
      <xdr:rowOff>107616</xdr:rowOff>
    </xdr:to>
    <xdr:sp macro="" textlink="">
      <xdr:nvSpPr>
        <xdr:cNvPr id="603" name="円/楕円 602"/>
        <xdr:cNvSpPr/>
      </xdr:nvSpPr>
      <xdr:spPr>
        <a:xfrm>
          <a:off x="12763500" y="995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124143</xdr:rowOff>
    </xdr:from>
    <xdr:ext cx="534377" cy="259045"/>
    <xdr:sp macro="" textlink="">
      <xdr:nvSpPr>
        <xdr:cNvPr id="604" name="テキスト ボックス 603"/>
        <xdr:cNvSpPr txBox="1"/>
      </xdr:nvSpPr>
      <xdr:spPr>
        <a:xfrm>
          <a:off x="12547111" y="972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18" name="テキスト ボックス 617"/>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20" name="テキスト ボックス 619"/>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2" name="テキスト ボックス 621"/>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92727</xdr:rowOff>
    </xdr:from>
    <xdr:ext cx="377026" cy="259045"/>
    <xdr:sp macro="" textlink="">
      <xdr:nvSpPr>
        <xdr:cNvPr id="624" name="テキスト ボックス 623"/>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6" name="テキスト ボックス 625"/>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33020</xdr:rowOff>
    </xdr:from>
    <xdr:to>
      <xdr:col>23</xdr:col>
      <xdr:colOff>516889</xdr:colOff>
      <xdr:row>79</xdr:row>
      <xdr:rowOff>44450</xdr:rowOff>
    </xdr:to>
    <xdr:cxnSp macro="">
      <xdr:nvCxnSpPr>
        <xdr:cNvPr id="628" name="直線コネクタ 627"/>
        <xdr:cNvCxnSpPr/>
      </xdr:nvCxnSpPr>
      <xdr:spPr>
        <a:xfrm flipV="1">
          <a:off x="16317595" y="12205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151147</xdr:rowOff>
    </xdr:from>
    <xdr:ext cx="378565" cy="259045"/>
    <xdr:sp macro="" textlink="">
      <xdr:nvSpPr>
        <xdr:cNvPr id="631" name="災害復旧費最大値テキスト"/>
        <xdr:cNvSpPr txBox="1"/>
      </xdr:nvSpPr>
      <xdr:spPr>
        <a:xfrm>
          <a:off x="16370300" y="1198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71</xdr:row>
      <xdr:rowOff>33020</xdr:rowOff>
    </xdr:from>
    <xdr:to>
      <xdr:col>23</xdr:col>
      <xdr:colOff>606425</xdr:colOff>
      <xdr:row>71</xdr:row>
      <xdr:rowOff>33020</xdr:rowOff>
    </xdr:to>
    <xdr:cxnSp macro="">
      <xdr:nvCxnSpPr>
        <xdr:cNvPr id="632" name="直線コネクタ 631"/>
        <xdr:cNvCxnSpPr/>
      </xdr:nvCxnSpPr>
      <xdr:spPr>
        <a:xfrm>
          <a:off x="16230600" y="1220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107966</xdr:rowOff>
    </xdr:from>
    <xdr:ext cx="313932" cy="259045"/>
    <xdr:sp macro="" textlink="">
      <xdr:nvSpPr>
        <xdr:cNvPr id="634" name="災害復旧費平均値テキスト"/>
        <xdr:cNvSpPr txBox="1"/>
      </xdr:nvSpPr>
      <xdr:spPr>
        <a:xfrm>
          <a:off x="16370300" y="133096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85089</xdr:rowOff>
    </xdr:from>
    <xdr:to>
      <xdr:col>23</xdr:col>
      <xdr:colOff>568325</xdr:colOff>
      <xdr:row>79</xdr:row>
      <xdr:rowOff>15239</xdr:rowOff>
    </xdr:to>
    <xdr:sp macro="" textlink="">
      <xdr:nvSpPr>
        <xdr:cNvPr id="635" name="フローチャート : 判断 634"/>
        <xdr:cNvSpPr/>
      </xdr:nvSpPr>
      <xdr:spPr>
        <a:xfrm>
          <a:off x="16268700" y="1345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104139</xdr:rowOff>
    </xdr:from>
    <xdr:to>
      <xdr:col>22</xdr:col>
      <xdr:colOff>415925</xdr:colOff>
      <xdr:row>79</xdr:row>
      <xdr:rowOff>34289</xdr:rowOff>
    </xdr:to>
    <xdr:sp macro="" textlink="">
      <xdr:nvSpPr>
        <xdr:cNvPr id="637" name="フローチャート : 判断 636"/>
        <xdr:cNvSpPr/>
      </xdr:nvSpPr>
      <xdr:spPr>
        <a:xfrm>
          <a:off x="15430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77</xdr:row>
      <xdr:rowOff>50816</xdr:rowOff>
    </xdr:from>
    <xdr:ext cx="313932" cy="259045"/>
    <xdr:sp macro="" textlink="">
      <xdr:nvSpPr>
        <xdr:cNvPr id="638" name="テキスト ボックス 637"/>
        <xdr:cNvSpPr txBox="1"/>
      </xdr:nvSpPr>
      <xdr:spPr>
        <a:xfrm>
          <a:off x="15324333" y="13252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111761</xdr:rowOff>
    </xdr:from>
    <xdr:to>
      <xdr:col>21</xdr:col>
      <xdr:colOff>212725</xdr:colOff>
      <xdr:row>79</xdr:row>
      <xdr:rowOff>41911</xdr:rowOff>
    </xdr:to>
    <xdr:sp macro="" textlink="">
      <xdr:nvSpPr>
        <xdr:cNvPr id="640" name="フローチャート : 判断 639"/>
        <xdr:cNvSpPr/>
      </xdr:nvSpPr>
      <xdr:spPr>
        <a:xfrm>
          <a:off x="14541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58438</xdr:rowOff>
    </xdr:from>
    <xdr:ext cx="313932" cy="259045"/>
    <xdr:sp macro="" textlink="">
      <xdr:nvSpPr>
        <xdr:cNvPr id="641" name="テキスト ボックス 640"/>
        <xdr:cNvSpPr txBox="1"/>
      </xdr:nvSpPr>
      <xdr:spPr>
        <a:xfrm>
          <a:off x="14435333" y="1326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157480</xdr:rowOff>
    </xdr:from>
    <xdr:to>
      <xdr:col>20</xdr:col>
      <xdr:colOff>9525</xdr:colOff>
      <xdr:row>77</xdr:row>
      <xdr:rowOff>87630</xdr:rowOff>
    </xdr:to>
    <xdr:sp macro="" textlink="">
      <xdr:nvSpPr>
        <xdr:cNvPr id="643" name="フローチャート : 判断 642"/>
        <xdr:cNvSpPr/>
      </xdr:nvSpPr>
      <xdr:spPr>
        <a:xfrm>
          <a:off x="13652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75</xdr:row>
      <xdr:rowOff>104157</xdr:rowOff>
    </xdr:from>
    <xdr:ext cx="313932" cy="259045"/>
    <xdr:sp macro="" textlink="">
      <xdr:nvSpPr>
        <xdr:cNvPr id="644" name="テキスト ボックス 643"/>
        <xdr:cNvSpPr txBox="1"/>
      </xdr:nvSpPr>
      <xdr:spPr>
        <a:xfrm>
          <a:off x="13546333" y="1296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130811</xdr:rowOff>
    </xdr:from>
    <xdr:to>
      <xdr:col>18</xdr:col>
      <xdr:colOff>492125</xdr:colOff>
      <xdr:row>77</xdr:row>
      <xdr:rowOff>60961</xdr:rowOff>
    </xdr:to>
    <xdr:sp macro="" textlink="">
      <xdr:nvSpPr>
        <xdr:cNvPr id="645" name="フローチャート : 判断 644"/>
        <xdr:cNvSpPr/>
      </xdr:nvSpPr>
      <xdr:spPr>
        <a:xfrm>
          <a:off x="12763500" y="131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75</xdr:row>
      <xdr:rowOff>77487</xdr:rowOff>
    </xdr:from>
    <xdr:ext cx="313932" cy="259045"/>
    <xdr:sp macro="" textlink="">
      <xdr:nvSpPr>
        <xdr:cNvPr id="646" name="テキスト ボックス 645"/>
        <xdr:cNvSpPr txBox="1"/>
      </xdr:nvSpPr>
      <xdr:spPr>
        <a:xfrm>
          <a:off x="12657333" y="12936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73677</xdr:rowOff>
    </xdr:from>
    <xdr:ext cx="467179" cy="259045"/>
    <xdr:sp macro="" textlink="">
      <xdr:nvSpPr>
        <xdr:cNvPr id="674" name="テキスト ボックス 673"/>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76" name="テキスト ボックス 67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168927</xdr:rowOff>
    </xdr:from>
    <xdr:ext cx="467179" cy="259045"/>
    <xdr:sp macro="" textlink="">
      <xdr:nvSpPr>
        <xdr:cNvPr id="678" name="テキスト ボックス 677"/>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68962</xdr:rowOff>
    </xdr:from>
    <xdr:to>
      <xdr:col>23</xdr:col>
      <xdr:colOff>516889</xdr:colOff>
      <xdr:row>99</xdr:row>
      <xdr:rowOff>13970</xdr:rowOff>
    </xdr:to>
    <xdr:cxnSp macro="">
      <xdr:nvCxnSpPr>
        <xdr:cNvPr id="686" name="直線コネクタ 685"/>
        <xdr:cNvCxnSpPr/>
      </xdr:nvCxnSpPr>
      <xdr:spPr>
        <a:xfrm flipV="1">
          <a:off x="16317595" y="15499462"/>
          <a:ext cx="1269" cy="148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17797</xdr:rowOff>
    </xdr:from>
    <xdr:ext cx="469744" cy="259045"/>
    <xdr:sp macro="" textlink="">
      <xdr:nvSpPr>
        <xdr:cNvPr id="687" name="公債費最小値テキスト"/>
        <xdr:cNvSpPr txBox="1"/>
      </xdr:nvSpPr>
      <xdr:spPr>
        <a:xfrm>
          <a:off x="16370300"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a:t>
          </a:r>
          <a:endParaRPr kumimoji="1" lang="ja-JP" altLang="en-US" sz="1000" b="1">
            <a:latin typeface="ＭＳ Ｐゴシック"/>
          </a:endParaRPr>
        </a:p>
      </xdr:txBody>
    </xdr:sp>
    <xdr:clientData/>
  </xdr:oneCellAnchor>
  <xdr:twoCellAnchor>
    <xdr:from>
      <xdr:col>23</xdr:col>
      <xdr:colOff>428625</xdr:colOff>
      <xdr:row>99</xdr:row>
      <xdr:rowOff>13970</xdr:rowOff>
    </xdr:from>
    <xdr:to>
      <xdr:col>23</xdr:col>
      <xdr:colOff>606425</xdr:colOff>
      <xdr:row>99</xdr:row>
      <xdr:rowOff>13970</xdr:rowOff>
    </xdr:to>
    <xdr:cxnSp macro="">
      <xdr:nvCxnSpPr>
        <xdr:cNvPr id="688" name="直線コネクタ 687"/>
        <xdr:cNvCxnSpPr/>
      </xdr:nvCxnSpPr>
      <xdr:spPr>
        <a:xfrm>
          <a:off x="16230600" y="1698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15639</xdr:rowOff>
    </xdr:from>
    <xdr:ext cx="534377" cy="259045"/>
    <xdr:sp macro="" textlink="">
      <xdr:nvSpPr>
        <xdr:cNvPr id="689" name="公債費最大値テキスト"/>
        <xdr:cNvSpPr txBox="1"/>
      </xdr:nvSpPr>
      <xdr:spPr>
        <a:xfrm>
          <a:off x="16370300" y="152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14,957</a:t>
          </a:r>
          <a:endParaRPr kumimoji="1" lang="ja-JP" altLang="en-US" sz="1000" b="1">
            <a:latin typeface="ＭＳ Ｐゴシック"/>
          </a:endParaRPr>
        </a:p>
      </xdr:txBody>
    </xdr:sp>
    <xdr:clientData/>
  </xdr:oneCellAnchor>
  <xdr:twoCellAnchor>
    <xdr:from>
      <xdr:col>23</xdr:col>
      <xdr:colOff>428625</xdr:colOff>
      <xdr:row>90</xdr:row>
      <xdr:rowOff>68962</xdr:rowOff>
    </xdr:from>
    <xdr:to>
      <xdr:col>23</xdr:col>
      <xdr:colOff>606425</xdr:colOff>
      <xdr:row>90</xdr:row>
      <xdr:rowOff>68962</xdr:rowOff>
    </xdr:to>
    <xdr:cxnSp macro="">
      <xdr:nvCxnSpPr>
        <xdr:cNvPr id="690" name="直線コネクタ 689"/>
        <xdr:cNvCxnSpPr/>
      </xdr:nvCxnSpPr>
      <xdr:spPr>
        <a:xfrm>
          <a:off x="16230600" y="1549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2412</xdr:rowOff>
    </xdr:from>
    <xdr:to>
      <xdr:col>23</xdr:col>
      <xdr:colOff>517525</xdr:colOff>
      <xdr:row>98</xdr:row>
      <xdr:rowOff>108077</xdr:rowOff>
    </xdr:to>
    <xdr:cxnSp macro="">
      <xdr:nvCxnSpPr>
        <xdr:cNvPr id="691" name="直線コネクタ 690"/>
        <xdr:cNvCxnSpPr/>
      </xdr:nvCxnSpPr>
      <xdr:spPr>
        <a:xfrm>
          <a:off x="15481300" y="16804512"/>
          <a:ext cx="838200" cy="10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119778</xdr:rowOff>
    </xdr:from>
    <xdr:ext cx="469744" cy="259045"/>
    <xdr:sp macro="" textlink="">
      <xdr:nvSpPr>
        <xdr:cNvPr id="692" name="公債費平均値テキスト"/>
        <xdr:cNvSpPr txBox="1"/>
      </xdr:nvSpPr>
      <xdr:spPr>
        <a:xfrm>
          <a:off x="16370300" y="1623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96901</xdr:rowOff>
    </xdr:from>
    <xdr:to>
      <xdr:col>23</xdr:col>
      <xdr:colOff>568325</xdr:colOff>
      <xdr:row>96</xdr:row>
      <xdr:rowOff>27051</xdr:rowOff>
    </xdr:to>
    <xdr:sp macro="" textlink="">
      <xdr:nvSpPr>
        <xdr:cNvPr id="693" name="フローチャート : 判断 692"/>
        <xdr:cNvSpPr/>
      </xdr:nvSpPr>
      <xdr:spPr>
        <a:xfrm>
          <a:off x="16268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143638</xdr:rowOff>
    </xdr:from>
    <xdr:to>
      <xdr:col>22</xdr:col>
      <xdr:colOff>365125</xdr:colOff>
      <xdr:row>98</xdr:row>
      <xdr:rowOff>2412</xdr:rowOff>
    </xdr:to>
    <xdr:cxnSp macro="">
      <xdr:nvCxnSpPr>
        <xdr:cNvPr id="694" name="直線コネクタ 693"/>
        <xdr:cNvCxnSpPr/>
      </xdr:nvCxnSpPr>
      <xdr:spPr>
        <a:xfrm>
          <a:off x="14592300" y="16774288"/>
          <a:ext cx="889000" cy="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13843</xdr:rowOff>
    </xdr:from>
    <xdr:to>
      <xdr:col>22</xdr:col>
      <xdr:colOff>415925</xdr:colOff>
      <xdr:row>94</xdr:row>
      <xdr:rowOff>115443</xdr:rowOff>
    </xdr:to>
    <xdr:sp macro="" textlink="">
      <xdr:nvSpPr>
        <xdr:cNvPr id="695" name="フローチャート : 判断 694"/>
        <xdr:cNvSpPr/>
      </xdr:nvSpPr>
      <xdr:spPr>
        <a:xfrm>
          <a:off x="15430500" y="161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92</xdr:row>
      <xdr:rowOff>131970</xdr:rowOff>
    </xdr:from>
    <xdr:ext cx="469744" cy="259045"/>
    <xdr:sp macro="" textlink="">
      <xdr:nvSpPr>
        <xdr:cNvPr id="696" name="テキスト ボックス 695"/>
        <xdr:cNvSpPr txBox="1"/>
      </xdr:nvSpPr>
      <xdr:spPr>
        <a:xfrm>
          <a:off x="15246427" y="1590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127888</xdr:rowOff>
    </xdr:from>
    <xdr:to>
      <xdr:col>21</xdr:col>
      <xdr:colOff>161925</xdr:colOff>
      <xdr:row>97</xdr:row>
      <xdr:rowOff>143638</xdr:rowOff>
    </xdr:to>
    <xdr:cxnSp macro="">
      <xdr:nvCxnSpPr>
        <xdr:cNvPr id="697" name="直線コネクタ 696"/>
        <xdr:cNvCxnSpPr/>
      </xdr:nvCxnSpPr>
      <xdr:spPr>
        <a:xfrm>
          <a:off x="13703300" y="16758538"/>
          <a:ext cx="8890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32765</xdr:rowOff>
    </xdr:from>
    <xdr:to>
      <xdr:col>21</xdr:col>
      <xdr:colOff>212725</xdr:colOff>
      <xdr:row>93</xdr:row>
      <xdr:rowOff>134365</xdr:rowOff>
    </xdr:to>
    <xdr:sp macro="" textlink="">
      <xdr:nvSpPr>
        <xdr:cNvPr id="698" name="フローチャート : 判断 697"/>
        <xdr:cNvSpPr/>
      </xdr:nvSpPr>
      <xdr:spPr>
        <a:xfrm>
          <a:off x="14541500" y="1597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150892</xdr:rowOff>
    </xdr:from>
    <xdr:ext cx="534377" cy="259045"/>
    <xdr:sp macro="" textlink="">
      <xdr:nvSpPr>
        <xdr:cNvPr id="699" name="テキスト ボックス 698"/>
        <xdr:cNvSpPr txBox="1"/>
      </xdr:nvSpPr>
      <xdr:spPr>
        <a:xfrm>
          <a:off x="14325111" y="1575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122682</xdr:rowOff>
    </xdr:from>
    <xdr:to>
      <xdr:col>19</xdr:col>
      <xdr:colOff>644525</xdr:colOff>
      <xdr:row>97</xdr:row>
      <xdr:rowOff>127888</xdr:rowOff>
    </xdr:to>
    <xdr:cxnSp macro="">
      <xdr:nvCxnSpPr>
        <xdr:cNvPr id="700" name="直線コネクタ 699"/>
        <xdr:cNvCxnSpPr/>
      </xdr:nvCxnSpPr>
      <xdr:spPr>
        <a:xfrm>
          <a:off x="12814300" y="16753332"/>
          <a:ext cx="8890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56387</xdr:rowOff>
    </xdr:from>
    <xdr:to>
      <xdr:col>20</xdr:col>
      <xdr:colOff>9525</xdr:colOff>
      <xdr:row>92</xdr:row>
      <xdr:rowOff>157987</xdr:rowOff>
    </xdr:to>
    <xdr:sp macro="" textlink="">
      <xdr:nvSpPr>
        <xdr:cNvPr id="701" name="フローチャート : 判断 700"/>
        <xdr:cNvSpPr/>
      </xdr:nvSpPr>
      <xdr:spPr>
        <a:xfrm>
          <a:off x="13652500" y="1582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3064</xdr:rowOff>
    </xdr:from>
    <xdr:ext cx="534377" cy="259045"/>
    <xdr:sp macro="" textlink="">
      <xdr:nvSpPr>
        <xdr:cNvPr id="702" name="テキスト ボックス 701"/>
        <xdr:cNvSpPr txBox="1"/>
      </xdr:nvSpPr>
      <xdr:spPr>
        <a:xfrm>
          <a:off x="13436111" y="156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66802</xdr:rowOff>
    </xdr:from>
    <xdr:to>
      <xdr:col>18</xdr:col>
      <xdr:colOff>492125</xdr:colOff>
      <xdr:row>91</xdr:row>
      <xdr:rowOff>168402</xdr:rowOff>
    </xdr:to>
    <xdr:sp macro="" textlink="">
      <xdr:nvSpPr>
        <xdr:cNvPr id="703" name="フローチャート : 判断 702"/>
        <xdr:cNvSpPr/>
      </xdr:nvSpPr>
      <xdr:spPr>
        <a:xfrm>
          <a:off x="12763500" y="1566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13479</xdr:rowOff>
    </xdr:from>
    <xdr:ext cx="534377" cy="259045"/>
    <xdr:sp macro="" textlink="">
      <xdr:nvSpPr>
        <xdr:cNvPr id="704" name="テキスト ボックス 703"/>
        <xdr:cNvSpPr txBox="1"/>
      </xdr:nvSpPr>
      <xdr:spPr>
        <a:xfrm>
          <a:off x="12547111" y="154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57277</xdr:rowOff>
    </xdr:from>
    <xdr:to>
      <xdr:col>23</xdr:col>
      <xdr:colOff>568325</xdr:colOff>
      <xdr:row>98</xdr:row>
      <xdr:rowOff>158877</xdr:rowOff>
    </xdr:to>
    <xdr:sp macro="" textlink="">
      <xdr:nvSpPr>
        <xdr:cNvPr id="710" name="円/楕円 709"/>
        <xdr:cNvSpPr/>
      </xdr:nvSpPr>
      <xdr:spPr>
        <a:xfrm>
          <a:off x="16268700" y="168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143654</xdr:rowOff>
    </xdr:from>
    <xdr:ext cx="469744" cy="259045"/>
    <xdr:sp macro="" textlink="">
      <xdr:nvSpPr>
        <xdr:cNvPr id="711" name="公債費該当値テキスト"/>
        <xdr:cNvSpPr txBox="1"/>
      </xdr:nvSpPr>
      <xdr:spPr>
        <a:xfrm>
          <a:off x="16370300" y="1677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123062</xdr:rowOff>
    </xdr:from>
    <xdr:to>
      <xdr:col>22</xdr:col>
      <xdr:colOff>415925</xdr:colOff>
      <xdr:row>98</xdr:row>
      <xdr:rowOff>53212</xdr:rowOff>
    </xdr:to>
    <xdr:sp macro="" textlink="">
      <xdr:nvSpPr>
        <xdr:cNvPr id="712" name="円/楕円 711"/>
        <xdr:cNvSpPr/>
      </xdr:nvSpPr>
      <xdr:spPr>
        <a:xfrm>
          <a:off x="15430500" y="167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44339</xdr:rowOff>
    </xdr:from>
    <xdr:ext cx="469744" cy="259045"/>
    <xdr:sp macro="" textlink="">
      <xdr:nvSpPr>
        <xdr:cNvPr id="713" name="テキスト ボックス 712"/>
        <xdr:cNvSpPr txBox="1"/>
      </xdr:nvSpPr>
      <xdr:spPr>
        <a:xfrm>
          <a:off x="15246427" y="1684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92838</xdr:rowOff>
    </xdr:from>
    <xdr:to>
      <xdr:col>21</xdr:col>
      <xdr:colOff>212725</xdr:colOff>
      <xdr:row>98</xdr:row>
      <xdr:rowOff>22988</xdr:rowOff>
    </xdr:to>
    <xdr:sp macro="" textlink="">
      <xdr:nvSpPr>
        <xdr:cNvPr id="714" name="円/楕円 713"/>
        <xdr:cNvSpPr/>
      </xdr:nvSpPr>
      <xdr:spPr>
        <a:xfrm>
          <a:off x="14541500" y="167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14115</xdr:rowOff>
    </xdr:from>
    <xdr:ext cx="469744" cy="259045"/>
    <xdr:sp macro="" textlink="">
      <xdr:nvSpPr>
        <xdr:cNvPr id="715" name="テキスト ボックス 714"/>
        <xdr:cNvSpPr txBox="1"/>
      </xdr:nvSpPr>
      <xdr:spPr>
        <a:xfrm>
          <a:off x="14357427" y="1681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77088</xdr:rowOff>
    </xdr:from>
    <xdr:to>
      <xdr:col>20</xdr:col>
      <xdr:colOff>9525</xdr:colOff>
      <xdr:row>98</xdr:row>
      <xdr:rowOff>7238</xdr:rowOff>
    </xdr:to>
    <xdr:sp macro="" textlink="">
      <xdr:nvSpPr>
        <xdr:cNvPr id="716" name="円/楕円 715"/>
        <xdr:cNvSpPr/>
      </xdr:nvSpPr>
      <xdr:spPr>
        <a:xfrm>
          <a:off x="13652500" y="167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169815</xdr:rowOff>
    </xdr:from>
    <xdr:ext cx="469744" cy="259045"/>
    <xdr:sp macro="" textlink="">
      <xdr:nvSpPr>
        <xdr:cNvPr id="717" name="テキスト ボックス 716"/>
        <xdr:cNvSpPr txBox="1"/>
      </xdr:nvSpPr>
      <xdr:spPr>
        <a:xfrm>
          <a:off x="13468427" y="1680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71882</xdr:rowOff>
    </xdr:from>
    <xdr:to>
      <xdr:col>18</xdr:col>
      <xdr:colOff>492125</xdr:colOff>
      <xdr:row>98</xdr:row>
      <xdr:rowOff>2032</xdr:rowOff>
    </xdr:to>
    <xdr:sp macro="" textlink="">
      <xdr:nvSpPr>
        <xdr:cNvPr id="718" name="円/楕円 717"/>
        <xdr:cNvSpPr/>
      </xdr:nvSpPr>
      <xdr:spPr>
        <a:xfrm>
          <a:off x="12763500" y="167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164609</xdr:rowOff>
    </xdr:from>
    <xdr:ext cx="469744" cy="259045"/>
    <xdr:sp macro="" textlink="">
      <xdr:nvSpPr>
        <xdr:cNvPr id="719" name="テキスト ボックス 718"/>
        <xdr:cNvSpPr txBox="1"/>
      </xdr:nvSpPr>
      <xdr:spPr>
        <a:xfrm>
          <a:off x="12579427" y="1679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15603</xdr:rowOff>
    </xdr:from>
    <xdr:to>
      <xdr:col>32</xdr:col>
      <xdr:colOff>186689</xdr:colOff>
      <xdr:row>39</xdr:row>
      <xdr:rowOff>98878</xdr:rowOff>
    </xdr:to>
    <xdr:cxnSp macro="">
      <xdr:nvCxnSpPr>
        <xdr:cNvPr id="745" name="直線コネクタ 744"/>
        <xdr:cNvCxnSpPr/>
      </xdr:nvCxnSpPr>
      <xdr:spPr>
        <a:xfrm flipV="1">
          <a:off x="22159595" y="5159103"/>
          <a:ext cx="1269"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133730</xdr:rowOff>
    </xdr:from>
    <xdr:ext cx="469744" cy="259045"/>
    <xdr:sp macro="" textlink="">
      <xdr:nvSpPr>
        <xdr:cNvPr id="748" name="諸支出金最大値テキスト"/>
        <xdr:cNvSpPr txBox="1"/>
      </xdr:nvSpPr>
      <xdr:spPr>
        <a:xfrm>
          <a:off x="22212300" y="4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a:t>
          </a:r>
          <a:endParaRPr kumimoji="1" lang="ja-JP" altLang="en-US" sz="1000" b="1">
            <a:latin typeface="ＭＳ Ｐゴシック"/>
          </a:endParaRPr>
        </a:p>
      </xdr:txBody>
    </xdr:sp>
    <xdr:clientData/>
  </xdr:oneCellAnchor>
  <xdr:twoCellAnchor>
    <xdr:from>
      <xdr:col>32</xdr:col>
      <xdr:colOff>98425</xdr:colOff>
      <xdr:row>30</xdr:row>
      <xdr:rowOff>15603</xdr:rowOff>
    </xdr:from>
    <xdr:to>
      <xdr:col>32</xdr:col>
      <xdr:colOff>276225</xdr:colOff>
      <xdr:row>30</xdr:row>
      <xdr:rowOff>15603</xdr:rowOff>
    </xdr:to>
    <xdr:cxnSp macro="">
      <xdr:nvCxnSpPr>
        <xdr:cNvPr id="749" name="直線コネクタ 748"/>
        <xdr:cNvCxnSpPr/>
      </xdr:nvCxnSpPr>
      <xdr:spPr>
        <a:xfrm>
          <a:off x="22072600" y="5159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162940</xdr:rowOff>
    </xdr:from>
    <xdr:ext cx="313932" cy="259045"/>
    <xdr:sp macro="" textlink="">
      <xdr:nvSpPr>
        <xdr:cNvPr id="751" name="諸支出金平均値テキスト"/>
        <xdr:cNvSpPr txBox="1"/>
      </xdr:nvSpPr>
      <xdr:spPr>
        <a:xfrm>
          <a:off x="22212300" y="650659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140063</xdr:rowOff>
    </xdr:from>
    <xdr:to>
      <xdr:col>32</xdr:col>
      <xdr:colOff>238125</xdr:colOff>
      <xdr:row>39</xdr:row>
      <xdr:rowOff>70213</xdr:rowOff>
    </xdr:to>
    <xdr:sp macro="" textlink="">
      <xdr:nvSpPr>
        <xdr:cNvPr id="752" name="フローチャート : 判断 751"/>
        <xdr:cNvSpPr/>
      </xdr:nvSpPr>
      <xdr:spPr>
        <a:xfrm>
          <a:off x="22110700" y="66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7801</xdr:rowOff>
    </xdr:from>
    <xdr:to>
      <xdr:col>31</xdr:col>
      <xdr:colOff>85725</xdr:colOff>
      <xdr:row>39</xdr:row>
      <xdr:rowOff>109401</xdr:rowOff>
    </xdr:to>
    <xdr:sp macro="" textlink="">
      <xdr:nvSpPr>
        <xdr:cNvPr id="754" name="フローチャート : 判断 753"/>
        <xdr:cNvSpPr/>
      </xdr:nvSpPr>
      <xdr:spPr>
        <a:xfrm>
          <a:off x="21272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125928</xdr:rowOff>
    </xdr:from>
    <xdr:ext cx="313932" cy="259045"/>
    <xdr:sp macro="" textlink="">
      <xdr:nvSpPr>
        <xdr:cNvPr id="755" name="テキスト ボックス 754"/>
        <xdr:cNvSpPr txBox="1"/>
      </xdr:nvSpPr>
      <xdr:spPr>
        <a:xfrm>
          <a:off x="21166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31750</xdr:rowOff>
    </xdr:from>
    <xdr:to>
      <xdr:col>29</xdr:col>
      <xdr:colOff>568325</xdr:colOff>
      <xdr:row>39</xdr:row>
      <xdr:rowOff>133350</xdr:rowOff>
    </xdr:to>
    <xdr:sp macro="" textlink="">
      <xdr:nvSpPr>
        <xdr:cNvPr id="757" name="フローチャート : 判断 756"/>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149877</xdr:rowOff>
    </xdr:from>
    <xdr:ext cx="313932" cy="259045"/>
    <xdr:sp macro="" textlink="">
      <xdr:nvSpPr>
        <xdr:cNvPr id="758" name="テキスト ボックス 757"/>
        <xdr:cNvSpPr txBox="1"/>
      </xdr:nvSpPr>
      <xdr:spPr>
        <a:xfrm>
          <a:off x="20277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32838</xdr:rowOff>
    </xdr:from>
    <xdr:to>
      <xdr:col>28</xdr:col>
      <xdr:colOff>365125</xdr:colOff>
      <xdr:row>39</xdr:row>
      <xdr:rowOff>134438</xdr:rowOff>
    </xdr:to>
    <xdr:sp macro="" textlink="">
      <xdr:nvSpPr>
        <xdr:cNvPr id="760" name="フローチャート : 判断 759"/>
        <xdr:cNvSpPr/>
      </xdr:nvSpPr>
      <xdr:spPr>
        <a:xfrm>
          <a:off x="19494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150965</xdr:rowOff>
    </xdr:from>
    <xdr:ext cx="313932" cy="259045"/>
    <xdr:sp macro="" textlink="">
      <xdr:nvSpPr>
        <xdr:cNvPr id="761" name="テキスト ボックス 760"/>
        <xdr:cNvSpPr txBox="1"/>
      </xdr:nvSpPr>
      <xdr:spPr>
        <a:xfrm>
          <a:off x="19388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26307</xdr:rowOff>
    </xdr:from>
    <xdr:to>
      <xdr:col>27</xdr:col>
      <xdr:colOff>161925</xdr:colOff>
      <xdr:row>39</xdr:row>
      <xdr:rowOff>127907</xdr:rowOff>
    </xdr:to>
    <xdr:sp macro="" textlink="">
      <xdr:nvSpPr>
        <xdr:cNvPr id="762" name="フローチャート : 判断 761"/>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144434</xdr:rowOff>
    </xdr:from>
    <xdr:ext cx="313932" cy="259045"/>
    <xdr:sp macro="" textlink="">
      <xdr:nvSpPr>
        <xdr:cNvPr id="763" name="テキスト ボックス 762"/>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消防費について、平成</a:t>
          </a:r>
          <a:r>
            <a:rPr kumimoji="1" lang="en-US" altLang="ja-JP" sz="1300">
              <a:latin typeface="ＭＳ Ｐゴシック"/>
            </a:rPr>
            <a:t>28</a:t>
          </a:r>
          <a:r>
            <a:rPr kumimoji="1" lang="ja-JP" altLang="en-US" sz="1300">
              <a:latin typeface="ＭＳ Ｐゴシック"/>
            </a:rPr>
            <a:t>年度決算額が前年度比較して突出して高くなっている要因は、震災対策基金への積立てによるものです。</a:t>
          </a:r>
          <a:endParaRPr kumimoji="1" lang="en-US" altLang="ja-JP" sz="1300">
            <a:latin typeface="ＭＳ Ｐゴシック"/>
          </a:endParaRPr>
        </a:p>
        <a:p>
          <a:r>
            <a:rPr kumimoji="1" lang="ja-JP" altLang="en-US" sz="1300">
              <a:latin typeface="ＭＳ Ｐゴシック"/>
            </a:rPr>
            <a:t>区には、経済機能や物流機能等が集積していることから、首都直下地震が発生した際には、区と同時に国や東京都の機能も甚大な被害を受け、国等による支援が遅れる可能性があります。区民の一刻も早い生活再建を実現するためには、国等からの支援に先駆け、区自ら率先して一日も早く区民の暮らしを再建するとともに産業及びまちの復興といった、地域に即した復旧・復興を行える体制の構築が不可欠です。</a:t>
          </a:r>
          <a:endParaRPr kumimoji="1" lang="en-US" altLang="ja-JP" sz="1300">
            <a:latin typeface="ＭＳ Ｐゴシック"/>
          </a:endParaRPr>
        </a:p>
        <a:p>
          <a:r>
            <a:rPr kumimoji="1" lang="ja-JP" altLang="en-US" sz="1300">
              <a:latin typeface="ＭＳ Ｐゴシック"/>
            </a:rPr>
            <a:t>首都東京の中心的な役割を担っている区では、過去の大震災とは桁違いの被害額とそれに伴う復旧・復興事業費を要することが想定されます。発災直後の一時的な多額の復旧・復興事業費を見据え、自主財源の確保や効率的な事務執行等により財源をねん出し、港区ならではの質の高い区民サービスを維持しつつ、</a:t>
          </a:r>
          <a:r>
            <a:rPr kumimoji="1" lang="en-US" altLang="ja-JP" sz="1300">
              <a:latin typeface="ＭＳ Ｐゴシック"/>
            </a:rPr>
            <a:t>1,000</a:t>
          </a:r>
          <a:r>
            <a:rPr kumimoji="1" lang="ja-JP" altLang="en-US" sz="1300">
              <a:latin typeface="ＭＳ Ｐゴシック"/>
            </a:rPr>
            <a:t>億円程度の基金残高を確保します。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港区の財政構造は、都と特別区合算算定の結果、地方交付税が交付されず、特別区財政調整交付金も</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以降、不交付が続いていること、歳入の根幹を成す地方税が景気動向や税制改正に影響されやすいことなどから不安定な側面があります。このため、一般家庭で言う預金に当たる基金残高確保など、自らの工夫により景気の変動等に対処することが極めて重要であり、</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年度末の財政調整基金残高は約</a:t>
          </a:r>
          <a:r>
            <a:rPr kumimoji="1" lang="en-US" altLang="ja-JP" sz="1400">
              <a:latin typeface="ＭＳ ゴシック" pitchFamily="49" charset="-128"/>
              <a:ea typeface="ＭＳ ゴシック" pitchFamily="49" charset="-128"/>
            </a:rPr>
            <a:t>723</a:t>
          </a:r>
          <a:r>
            <a:rPr kumimoji="1" lang="ja-JP" altLang="en-US" sz="1400">
              <a:latin typeface="ＭＳ ゴシック" pitchFamily="49" charset="-128"/>
              <a:ea typeface="ＭＳ ゴシック" pitchFamily="49" charset="-128"/>
            </a:rPr>
            <a:t>億円を確保しています。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国民健康保険事業会計、後期高齢者医療会計及び介護保険会計の実質収支の黒字額は増加したものの、一般会計の実質収支の黒字額がそれ以上に減少したため、全体の比率は減少しています。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全会計とも黒字を維持しており適正な財政運営が行われています。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会計については、歳入確保のため、コンビニエンスストアや口座振替による納付を促進するための普及啓発、業務委託した電話催告等業務の強化や、所得が高いにもかかわらず納付実績がない納付意識の低い高額納税者に対して、差押えなどの滞納処分を強化しています。また、特定健康診査、特定保健指導やジェネリック医薬品への切り替えを促すことにより、保険給付費の縮減に努め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会計については、歳入確保のため、電話催告等による保険料収納率の増加に取り組むとともに、適正な給付に関する業務や事業所に対する実施指導等により、増大する介護給付費の抑制に取り組んでい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K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135352780</v>
      </c>
      <c r="BO4" s="411"/>
      <c r="BP4" s="411"/>
      <c r="BQ4" s="411"/>
      <c r="BR4" s="411"/>
      <c r="BS4" s="411"/>
      <c r="BT4" s="411"/>
      <c r="BU4" s="412"/>
      <c r="BV4" s="410">
        <v>129299708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7.8</v>
      </c>
      <c r="CU4" s="588"/>
      <c r="CV4" s="588"/>
      <c r="CW4" s="588"/>
      <c r="CX4" s="588"/>
      <c r="CY4" s="588"/>
      <c r="CZ4" s="588"/>
      <c r="DA4" s="589"/>
      <c r="DB4" s="587">
        <v>11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128423868</v>
      </c>
      <c r="BO5" s="416"/>
      <c r="BP5" s="416"/>
      <c r="BQ5" s="416"/>
      <c r="BR5" s="416"/>
      <c r="BS5" s="416"/>
      <c r="BT5" s="416"/>
      <c r="BU5" s="417"/>
      <c r="BV5" s="415">
        <v>119971292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68</v>
      </c>
      <c r="CU5" s="386"/>
      <c r="CV5" s="386"/>
      <c r="CW5" s="386"/>
      <c r="CX5" s="386"/>
      <c r="CY5" s="386"/>
      <c r="CZ5" s="386"/>
      <c r="DA5" s="387"/>
      <c r="DB5" s="385">
        <v>65.400000000000006</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87</v>
      </c>
      <c r="AV6" s="473"/>
      <c r="AW6" s="473"/>
      <c r="AX6" s="473"/>
      <c r="AY6" s="395" t="s">
        <v>88</v>
      </c>
      <c r="AZ6" s="396"/>
      <c r="BA6" s="396"/>
      <c r="BB6" s="396"/>
      <c r="BC6" s="396"/>
      <c r="BD6" s="396"/>
      <c r="BE6" s="396"/>
      <c r="BF6" s="396"/>
      <c r="BG6" s="396"/>
      <c r="BH6" s="396"/>
      <c r="BI6" s="396"/>
      <c r="BJ6" s="396"/>
      <c r="BK6" s="396"/>
      <c r="BL6" s="396"/>
      <c r="BM6" s="397"/>
      <c r="BN6" s="415">
        <v>6928912</v>
      </c>
      <c r="BO6" s="416"/>
      <c r="BP6" s="416"/>
      <c r="BQ6" s="416"/>
      <c r="BR6" s="416"/>
      <c r="BS6" s="416"/>
      <c r="BT6" s="416"/>
      <c r="BU6" s="417"/>
      <c r="BV6" s="415">
        <v>9328416</v>
      </c>
      <c r="BW6" s="416"/>
      <c r="BX6" s="416"/>
      <c r="BY6" s="416"/>
      <c r="BZ6" s="416"/>
      <c r="CA6" s="416"/>
      <c r="CB6" s="416"/>
      <c r="CC6" s="417"/>
      <c r="CD6" s="424" t="s">
        <v>89</v>
      </c>
      <c r="CE6" s="425"/>
      <c r="CF6" s="425"/>
      <c r="CG6" s="425"/>
      <c r="CH6" s="425"/>
      <c r="CI6" s="425"/>
      <c r="CJ6" s="425"/>
      <c r="CK6" s="425"/>
      <c r="CL6" s="425"/>
      <c r="CM6" s="425"/>
      <c r="CN6" s="425"/>
      <c r="CO6" s="425"/>
      <c r="CP6" s="425"/>
      <c r="CQ6" s="425"/>
      <c r="CR6" s="425"/>
      <c r="CS6" s="426"/>
      <c r="CT6" s="561">
        <v>68</v>
      </c>
      <c r="CU6" s="562"/>
      <c r="CV6" s="562"/>
      <c r="CW6" s="562"/>
      <c r="CX6" s="562"/>
      <c r="CY6" s="562"/>
      <c r="CZ6" s="562"/>
      <c r="DA6" s="563"/>
      <c r="DB6" s="561">
        <v>65.400000000000006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90</v>
      </c>
      <c r="AN7" s="389"/>
      <c r="AO7" s="389"/>
      <c r="AP7" s="389"/>
      <c r="AQ7" s="389"/>
      <c r="AR7" s="389"/>
      <c r="AS7" s="389"/>
      <c r="AT7" s="390"/>
      <c r="AU7" s="472" t="s">
        <v>91</v>
      </c>
      <c r="AV7" s="473"/>
      <c r="AW7" s="473"/>
      <c r="AX7" s="473"/>
      <c r="AY7" s="395" t="s">
        <v>92</v>
      </c>
      <c r="AZ7" s="396"/>
      <c r="BA7" s="396"/>
      <c r="BB7" s="396"/>
      <c r="BC7" s="396"/>
      <c r="BD7" s="396"/>
      <c r="BE7" s="396"/>
      <c r="BF7" s="396"/>
      <c r="BG7" s="396"/>
      <c r="BH7" s="396"/>
      <c r="BI7" s="396"/>
      <c r="BJ7" s="396"/>
      <c r="BK7" s="396"/>
      <c r="BL7" s="396"/>
      <c r="BM7" s="397"/>
      <c r="BN7" s="415">
        <v>7026</v>
      </c>
      <c r="BO7" s="416"/>
      <c r="BP7" s="416"/>
      <c r="BQ7" s="416"/>
      <c r="BR7" s="416"/>
      <c r="BS7" s="416"/>
      <c r="BT7" s="416"/>
      <c r="BU7" s="417"/>
      <c r="BV7" s="415">
        <v>105671</v>
      </c>
      <c r="BW7" s="416"/>
      <c r="BX7" s="416"/>
      <c r="BY7" s="416"/>
      <c r="BZ7" s="416"/>
      <c r="CA7" s="416"/>
      <c r="CB7" s="416"/>
      <c r="CC7" s="417"/>
      <c r="CD7" s="424" t="s">
        <v>93</v>
      </c>
      <c r="CE7" s="425"/>
      <c r="CF7" s="425"/>
      <c r="CG7" s="425"/>
      <c r="CH7" s="425"/>
      <c r="CI7" s="425"/>
      <c r="CJ7" s="425"/>
      <c r="CK7" s="425"/>
      <c r="CL7" s="425"/>
      <c r="CM7" s="425"/>
      <c r="CN7" s="425"/>
      <c r="CO7" s="425"/>
      <c r="CP7" s="425"/>
      <c r="CQ7" s="425"/>
      <c r="CR7" s="425"/>
      <c r="CS7" s="426"/>
      <c r="CT7" s="415">
        <v>89051367</v>
      </c>
      <c r="CU7" s="416"/>
      <c r="CV7" s="416"/>
      <c r="CW7" s="416"/>
      <c r="CX7" s="416"/>
      <c r="CY7" s="416"/>
      <c r="CZ7" s="416"/>
      <c r="DA7" s="417"/>
      <c r="DB7" s="415">
        <v>83779255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94</v>
      </c>
      <c r="AN8" s="389"/>
      <c r="AO8" s="389"/>
      <c r="AP8" s="389"/>
      <c r="AQ8" s="389"/>
      <c r="AR8" s="389"/>
      <c r="AS8" s="389"/>
      <c r="AT8" s="390"/>
      <c r="AU8" s="472" t="s">
        <v>79</v>
      </c>
      <c r="AV8" s="473"/>
      <c r="AW8" s="473"/>
      <c r="AX8" s="473"/>
      <c r="AY8" s="395" t="s">
        <v>95</v>
      </c>
      <c r="AZ8" s="396"/>
      <c r="BA8" s="396"/>
      <c r="BB8" s="396"/>
      <c r="BC8" s="396"/>
      <c r="BD8" s="396"/>
      <c r="BE8" s="396"/>
      <c r="BF8" s="396"/>
      <c r="BG8" s="396"/>
      <c r="BH8" s="396"/>
      <c r="BI8" s="396"/>
      <c r="BJ8" s="396"/>
      <c r="BK8" s="396"/>
      <c r="BL8" s="396"/>
      <c r="BM8" s="397"/>
      <c r="BN8" s="415">
        <v>6921886</v>
      </c>
      <c r="BO8" s="416"/>
      <c r="BP8" s="416"/>
      <c r="BQ8" s="416"/>
      <c r="BR8" s="416"/>
      <c r="BS8" s="416"/>
      <c r="BT8" s="416"/>
      <c r="BU8" s="417"/>
      <c r="BV8" s="415">
        <v>9222745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1.19</v>
      </c>
      <c r="CU8" s="525"/>
      <c r="CV8" s="525"/>
      <c r="CW8" s="525"/>
      <c r="CX8" s="525"/>
      <c r="CY8" s="525"/>
      <c r="CZ8" s="525"/>
      <c r="DA8" s="526"/>
      <c r="DB8" s="524">
        <v>1.17</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243283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-2300859</v>
      </c>
      <c r="BO9" s="416"/>
      <c r="BP9" s="416"/>
      <c r="BQ9" s="416"/>
      <c r="BR9" s="416"/>
      <c r="BS9" s="416"/>
      <c r="BT9" s="416"/>
      <c r="BU9" s="417"/>
      <c r="BV9" s="415">
        <v>-1928493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0.9</v>
      </c>
      <c r="CU9" s="386"/>
      <c r="CV9" s="386"/>
      <c r="CW9" s="386"/>
      <c r="CX9" s="386"/>
      <c r="CY9" s="386"/>
      <c r="CZ9" s="386"/>
      <c r="DA9" s="387"/>
      <c r="DB9" s="385">
        <v>1.1000000000000001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205131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54525</v>
      </c>
      <c r="BO10" s="416"/>
      <c r="BP10" s="416"/>
      <c r="BQ10" s="416"/>
      <c r="BR10" s="416"/>
      <c r="BS10" s="416"/>
      <c r="BT10" s="416"/>
      <c r="BU10" s="417"/>
      <c r="BV10" s="415">
        <v>99002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249242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425419</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230250</v>
      </c>
      <c r="S13" s="517"/>
      <c r="T13" s="517"/>
      <c r="U13" s="517"/>
      <c r="V13" s="518"/>
      <c r="W13" s="504" t="s">
        <v>124</v>
      </c>
      <c r="X13" s="428"/>
      <c r="Y13" s="428"/>
      <c r="Z13" s="428"/>
      <c r="AA13" s="428"/>
      <c r="AB13" s="429"/>
      <c r="AC13" s="391">
        <v>62</v>
      </c>
      <c r="AD13" s="392"/>
      <c r="AE13" s="392"/>
      <c r="AF13" s="392"/>
      <c r="AG13" s="393"/>
      <c r="AH13" s="391">
        <v>41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-2246334</v>
      </c>
      <c r="BO13" s="416"/>
      <c r="BP13" s="416"/>
      <c r="BQ13" s="416"/>
      <c r="BR13" s="416"/>
      <c r="BS13" s="416"/>
      <c r="BT13" s="416"/>
      <c r="BU13" s="417"/>
      <c r="BV13" s="415">
        <v>-2254910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-2.2000000000000002</v>
      </c>
      <c r="CU13" s="386"/>
      <c r="CV13" s="386"/>
      <c r="CW13" s="386"/>
      <c r="CX13" s="386"/>
      <c r="CY13" s="386"/>
      <c r="CZ13" s="386"/>
      <c r="DA13" s="387"/>
      <c r="DB13" s="385">
        <v>-1.9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243977</v>
      </c>
      <c r="S14" s="517"/>
      <c r="T14" s="517"/>
      <c r="U14" s="517"/>
      <c r="V14" s="518"/>
      <c r="W14" s="519"/>
      <c r="X14" s="431"/>
      <c r="Y14" s="431"/>
      <c r="Z14" s="431"/>
      <c r="AA14" s="431"/>
      <c r="AB14" s="432"/>
      <c r="AC14" s="509">
        <v>0.1</v>
      </c>
      <c r="AD14" s="510"/>
      <c r="AE14" s="510"/>
      <c r="AF14" s="510"/>
      <c r="AG14" s="511"/>
      <c r="AH14" s="509">
        <v>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225491</v>
      </c>
      <c r="S15" s="517"/>
      <c r="T15" s="517"/>
      <c r="U15" s="517"/>
      <c r="V15" s="518"/>
      <c r="W15" s="504" t="s">
        <v>131</v>
      </c>
      <c r="X15" s="428"/>
      <c r="Y15" s="428"/>
      <c r="Z15" s="428"/>
      <c r="AA15" s="428"/>
      <c r="AB15" s="429"/>
      <c r="AC15" s="391">
        <v>7768</v>
      </c>
      <c r="AD15" s="392"/>
      <c r="AE15" s="392"/>
      <c r="AF15" s="392"/>
      <c r="AG15" s="393"/>
      <c r="AH15" s="391">
        <v>7364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72265796</v>
      </c>
      <c r="BO15" s="411"/>
      <c r="BP15" s="411"/>
      <c r="BQ15" s="411"/>
      <c r="BR15" s="411"/>
      <c r="BS15" s="411"/>
      <c r="BT15" s="411"/>
      <c r="BU15" s="412"/>
      <c r="BV15" s="410">
        <v>66372956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11.3</v>
      </c>
      <c r="AD16" s="510"/>
      <c r="AE16" s="510"/>
      <c r="AF16" s="510"/>
      <c r="AG16" s="511"/>
      <c r="AH16" s="509">
        <v>9.9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57759689</v>
      </c>
      <c r="BO16" s="416"/>
      <c r="BP16" s="416"/>
      <c r="BQ16" s="416"/>
      <c r="BR16" s="416"/>
      <c r="BS16" s="416"/>
      <c r="BT16" s="416"/>
      <c r="BU16" s="417"/>
      <c r="BV16" s="415">
        <v>57104224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61152</v>
      </c>
      <c r="AD17" s="392"/>
      <c r="AE17" s="392"/>
      <c r="AF17" s="392"/>
      <c r="AG17" s="393"/>
      <c r="AH17" s="391">
        <v>66672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89051367</v>
      </c>
      <c r="BO17" s="416"/>
      <c r="BP17" s="416"/>
      <c r="BQ17" s="416"/>
      <c r="BR17" s="416"/>
      <c r="BS17" s="416"/>
      <c r="BT17" s="416"/>
      <c r="BU17" s="417"/>
      <c r="BV17" s="415">
        <v>83779255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20.37</v>
      </c>
      <c r="M18" s="480"/>
      <c r="N18" s="480"/>
      <c r="O18" s="480"/>
      <c r="P18" s="480"/>
      <c r="Q18" s="480"/>
      <c r="R18" s="481"/>
      <c r="S18" s="481"/>
      <c r="T18" s="481"/>
      <c r="U18" s="481"/>
      <c r="V18" s="482"/>
      <c r="W18" s="496"/>
      <c r="X18" s="497"/>
      <c r="Y18" s="497"/>
      <c r="Z18" s="497"/>
      <c r="AA18" s="497"/>
      <c r="AB18" s="505"/>
      <c r="AC18" s="379">
        <v>88.6</v>
      </c>
      <c r="AD18" s="380"/>
      <c r="AE18" s="380"/>
      <c r="AF18" s="380"/>
      <c r="AG18" s="483"/>
      <c r="AH18" s="379">
        <v>90</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67231825</v>
      </c>
      <c r="BO18" s="416"/>
      <c r="BP18" s="416"/>
      <c r="BQ18" s="416"/>
      <c r="BR18" s="416"/>
      <c r="BS18" s="416"/>
      <c r="BT18" s="416"/>
      <c r="BU18" s="417"/>
      <c r="BV18" s="415">
        <v>62515771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11943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107008947</v>
      </c>
      <c r="BO19" s="416"/>
      <c r="BP19" s="416"/>
      <c r="BQ19" s="416"/>
      <c r="BR19" s="416"/>
      <c r="BS19" s="416"/>
      <c r="BT19" s="416"/>
      <c r="BU19" s="417"/>
      <c r="BV19" s="415">
        <v>105998605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130562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1813679</v>
      </c>
      <c r="BO23" s="416"/>
      <c r="BP23" s="416"/>
      <c r="BQ23" s="416"/>
      <c r="BR23" s="416"/>
      <c r="BS23" s="416"/>
      <c r="BT23" s="416"/>
      <c r="BU23" s="417"/>
      <c r="BV23" s="415">
        <v>2720390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12549</v>
      </c>
      <c r="R24" s="392"/>
      <c r="S24" s="392"/>
      <c r="T24" s="392"/>
      <c r="U24" s="392"/>
      <c r="V24" s="393"/>
      <c r="W24" s="457"/>
      <c r="X24" s="448"/>
      <c r="Y24" s="449"/>
      <c r="Z24" s="388" t="s">
        <v>155</v>
      </c>
      <c r="AA24" s="389"/>
      <c r="AB24" s="389"/>
      <c r="AC24" s="389"/>
      <c r="AD24" s="389"/>
      <c r="AE24" s="389"/>
      <c r="AF24" s="389"/>
      <c r="AG24" s="390"/>
      <c r="AH24" s="391">
        <v>1954</v>
      </c>
      <c r="AI24" s="392"/>
      <c r="AJ24" s="392"/>
      <c r="AK24" s="392"/>
      <c r="AL24" s="393"/>
      <c r="AM24" s="391">
        <v>5899126</v>
      </c>
      <c r="AN24" s="392"/>
      <c r="AO24" s="392"/>
      <c r="AP24" s="392"/>
      <c r="AQ24" s="392"/>
      <c r="AR24" s="393"/>
      <c r="AS24" s="391">
        <v>3019</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1807479</v>
      </c>
      <c r="BO24" s="416"/>
      <c r="BP24" s="416"/>
      <c r="BQ24" s="416"/>
      <c r="BR24" s="416"/>
      <c r="BS24" s="416"/>
      <c r="BT24" s="416"/>
      <c r="BU24" s="417"/>
      <c r="BV24" s="415">
        <v>2714190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10095</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29978874</v>
      </c>
      <c r="BO25" s="411"/>
      <c r="BP25" s="411"/>
      <c r="BQ25" s="411"/>
      <c r="BR25" s="411"/>
      <c r="BS25" s="411"/>
      <c r="BT25" s="411"/>
      <c r="BU25" s="412"/>
      <c r="BV25" s="410">
        <v>22460495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9374</v>
      </c>
      <c r="R26" s="392"/>
      <c r="S26" s="392"/>
      <c r="T26" s="392"/>
      <c r="U26" s="392"/>
      <c r="V26" s="393"/>
      <c r="W26" s="457"/>
      <c r="X26" s="448"/>
      <c r="Y26" s="449"/>
      <c r="Z26" s="388" t="s">
        <v>161</v>
      </c>
      <c r="AA26" s="470"/>
      <c r="AB26" s="470"/>
      <c r="AC26" s="470"/>
      <c r="AD26" s="470"/>
      <c r="AE26" s="470"/>
      <c r="AF26" s="470"/>
      <c r="AG26" s="471"/>
      <c r="AH26" s="391">
        <v>222</v>
      </c>
      <c r="AI26" s="392"/>
      <c r="AJ26" s="392"/>
      <c r="AK26" s="392"/>
      <c r="AL26" s="393"/>
      <c r="AM26" s="391">
        <v>673548</v>
      </c>
      <c r="AN26" s="392"/>
      <c r="AO26" s="392"/>
      <c r="AP26" s="392"/>
      <c r="AQ26" s="392"/>
      <c r="AR26" s="393"/>
      <c r="AS26" s="391">
        <v>3034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50000</v>
      </c>
      <c r="BO26" s="416"/>
      <c r="BP26" s="416"/>
      <c r="BQ26" s="416"/>
      <c r="BR26" s="416"/>
      <c r="BS26" s="416"/>
      <c r="BT26" s="416"/>
      <c r="BU26" s="417"/>
      <c r="BV26" s="415">
        <v>35000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9064</v>
      </c>
      <c r="R27" s="392"/>
      <c r="S27" s="392"/>
      <c r="T27" s="392"/>
      <c r="U27" s="392"/>
      <c r="V27" s="393"/>
      <c r="W27" s="457"/>
      <c r="X27" s="448"/>
      <c r="Y27" s="449"/>
      <c r="Z27" s="388" t="s">
        <v>164</v>
      </c>
      <c r="AA27" s="389"/>
      <c r="AB27" s="389"/>
      <c r="AC27" s="389"/>
      <c r="AD27" s="389"/>
      <c r="AE27" s="389"/>
      <c r="AF27" s="389"/>
      <c r="AG27" s="390"/>
      <c r="AH27" s="391">
        <v>88</v>
      </c>
      <c r="AI27" s="392"/>
      <c r="AJ27" s="392"/>
      <c r="AK27" s="392"/>
      <c r="AL27" s="393"/>
      <c r="AM27" s="391">
        <v>272972</v>
      </c>
      <c r="AN27" s="392"/>
      <c r="AO27" s="392"/>
      <c r="AP27" s="392"/>
      <c r="AQ27" s="392"/>
      <c r="AR27" s="393"/>
      <c r="AS27" s="391">
        <v>3102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4000000</v>
      </c>
      <c r="BO27" s="419"/>
      <c r="BP27" s="419"/>
      <c r="BQ27" s="419"/>
      <c r="BR27" s="419"/>
      <c r="BS27" s="419"/>
      <c r="BT27" s="419"/>
      <c r="BU27" s="420"/>
      <c r="BV27" s="418">
        <v>4000000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7842</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72257568</v>
      </c>
      <c r="BO28" s="411"/>
      <c r="BP28" s="411"/>
      <c r="BQ28" s="411"/>
      <c r="BR28" s="411"/>
      <c r="BS28" s="411"/>
      <c r="BT28" s="411"/>
      <c r="BU28" s="412"/>
      <c r="BV28" s="410">
        <v>67591670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32</v>
      </c>
      <c r="M29" s="392"/>
      <c r="N29" s="392"/>
      <c r="O29" s="392"/>
      <c r="P29" s="393"/>
      <c r="Q29" s="391">
        <v>6139</v>
      </c>
      <c r="R29" s="392"/>
      <c r="S29" s="392"/>
      <c r="T29" s="392"/>
      <c r="U29" s="392"/>
      <c r="V29" s="393"/>
      <c r="W29" s="458"/>
      <c r="X29" s="459"/>
      <c r="Y29" s="460"/>
      <c r="Z29" s="388" t="s">
        <v>171</v>
      </c>
      <c r="AA29" s="389"/>
      <c r="AB29" s="389"/>
      <c r="AC29" s="389"/>
      <c r="AD29" s="389"/>
      <c r="AE29" s="389"/>
      <c r="AF29" s="389"/>
      <c r="AG29" s="390"/>
      <c r="AH29" s="391">
        <v>2042</v>
      </c>
      <c r="AI29" s="392"/>
      <c r="AJ29" s="392"/>
      <c r="AK29" s="392"/>
      <c r="AL29" s="393"/>
      <c r="AM29" s="391">
        <v>6172098</v>
      </c>
      <c r="AN29" s="392"/>
      <c r="AO29" s="392"/>
      <c r="AP29" s="392"/>
      <c r="AQ29" s="392"/>
      <c r="AR29" s="393"/>
      <c r="AS29" s="391">
        <v>3023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121</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74861117</v>
      </c>
      <c r="BO30" s="419"/>
      <c r="BP30" s="419"/>
      <c r="BQ30" s="419"/>
      <c r="BR30" s="419"/>
      <c r="BS30" s="419"/>
      <c r="BT30" s="419"/>
      <c r="BU30" s="420"/>
      <c r="BV30" s="418">
        <v>57209558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5</v>
      </c>
      <c r="BX34" s="375"/>
      <c r="BY34" s="374" t="str">
        <f>IF('各会計、関係団体の財政状況及び健全化判断比率'!B68="","",'各会計、関係団体の財政状況及び健全化判断比率'!B68)</f>
        <v>特別区人事・厚生事務組合</v>
      </c>
      <c r="BZ34" s="374"/>
      <c r="CA34" s="374"/>
      <c r="CB34" s="374"/>
      <c r="CC34" s="374"/>
      <c r="CD34" s="374"/>
      <c r="CE34" s="374"/>
      <c r="CF34" s="374"/>
      <c r="CG34" s="374"/>
      <c r="CH34" s="374"/>
      <c r="CI34" s="374"/>
      <c r="CJ34" s="374"/>
      <c r="CK34" s="374"/>
      <c r="CL34" s="374"/>
      <c r="CM34" s="374"/>
      <c r="CN34" s="167"/>
      <c r="CO34" s="375">
        <f>IF(CQ34="","",MAX(C34:D43,U34:V43,AM34:AN43,BE34:BF43,BW34:BX43)+1)</f>
        <v>11</v>
      </c>
      <c r="CP34" s="375"/>
      <c r="CQ34" s="374" t="str">
        <f>IF('各会計、関係団体の財政状況及び健全化判断比率'!BS7="","",'各会計、関係団体の財政状況及び健全化判断比率'!BS7)</f>
        <v>港区スポーツふれあい文化健康財団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6</v>
      </c>
      <c r="BX35" s="375"/>
      <c r="BY35" s="374" t="str">
        <f>IF('各会計、関係団体の財政状況及び健全化判断比率'!B69="","",'各会計、関係団体の財政状況及び健全化判断比率'!B69)</f>
        <v>特別区競馬組合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7</v>
      </c>
      <c r="BX36" s="375"/>
      <c r="BY36" s="374" t="str">
        <f>IF('各会計、関係団体の財政状況及び健全化判断比率'!B70="","",'各会計、関係団体の財政状況及び健全化判断比率'!B70)</f>
        <v>臨海部広域斎場組合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8</v>
      </c>
      <c r="BX37" s="375"/>
      <c r="BY37" s="374" t="str">
        <f>IF('各会計、関係団体の財政状況及び健全化判断比率'!B71="","",'各会計、関係団体の財政状況及び健全化判断比率'!B71)</f>
        <v>東京二十三区清掃一部事務組合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9</v>
      </c>
      <c r="BX38" s="375"/>
      <c r="BY38" s="374" t="str">
        <f>IF('各会計、関係団体の財政状況及び健全化判断比率'!B72="","",'各会計、関係団体の財政状況及び健全化判断比率'!B72)</f>
        <v>東京都後期高齢者医療広域連合（一般会計）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10</v>
      </c>
      <c r="BX39" s="375"/>
      <c r="BY39" s="374" t="str">
        <f>IF('各会計、関係団体の財政状況及び健全化判断比率'!B73="","",'各会計、関係団体の財政状況及び健全化判断比率'!B73)</f>
        <v>東京都後期高齢者医療広域連合
（後期高齢者医療特別会計）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election activeCell="M44" sqref="M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4" t="s">
        <v>522</v>
      </c>
      <c r="D34" s="1184"/>
      <c r="E34" s="1185"/>
      <c r="F34" s="32">
        <v>9.32</v>
      </c>
      <c r="G34" s="33">
        <v>10.46</v>
      </c>
      <c r="H34" s="33">
        <v>14.69</v>
      </c>
      <c r="I34" s="33">
        <v>11</v>
      </c>
      <c r="J34" s="34">
        <v>7.77</v>
      </c>
      <c r="K34" s="22"/>
      <c r="L34" s="22"/>
      <c r="M34" s="22"/>
      <c r="N34" s="22"/>
      <c r="O34" s="22"/>
      <c r="P34" s="22"/>
    </row>
    <row r="35" spans="1:16" ht="39" customHeight="1" x14ac:dyDescent="0.15">
      <c r="A35" s="22"/>
      <c r="B35" s="35"/>
      <c r="C35" s="1178" t="s">
        <v>523</v>
      </c>
      <c r="D35" s="1179"/>
      <c r="E35" s="1180"/>
      <c r="F35" s="36">
        <v>1.24</v>
      </c>
      <c r="G35" s="37">
        <v>1.1299999999999999</v>
      </c>
      <c r="H35" s="37">
        <v>0.71</v>
      </c>
      <c r="I35" s="37">
        <v>0.78</v>
      </c>
      <c r="J35" s="38">
        <v>1.33</v>
      </c>
      <c r="K35" s="22"/>
      <c r="L35" s="22"/>
      <c r="M35" s="22"/>
      <c r="N35" s="22"/>
      <c r="O35" s="22"/>
      <c r="P35" s="22"/>
    </row>
    <row r="36" spans="1:16" ht="39" customHeight="1" x14ac:dyDescent="0.15">
      <c r="A36" s="22"/>
      <c r="B36" s="35"/>
      <c r="C36" s="1178" t="s">
        <v>524</v>
      </c>
      <c r="D36" s="1179"/>
      <c r="E36" s="1180"/>
      <c r="F36" s="36">
        <v>0</v>
      </c>
      <c r="G36" s="37">
        <v>0.09</v>
      </c>
      <c r="H36" s="37">
        <v>0.12</v>
      </c>
      <c r="I36" s="37">
        <v>0.39</v>
      </c>
      <c r="J36" s="38">
        <v>0.5</v>
      </c>
      <c r="K36" s="22"/>
      <c r="L36" s="22"/>
      <c r="M36" s="22"/>
      <c r="N36" s="22"/>
      <c r="O36" s="22"/>
      <c r="P36" s="22"/>
    </row>
    <row r="37" spans="1:16" ht="39" customHeight="1" x14ac:dyDescent="0.15">
      <c r="A37" s="22"/>
      <c r="B37" s="35"/>
      <c r="C37" s="1178" t="s">
        <v>525</v>
      </c>
      <c r="D37" s="1179"/>
      <c r="E37" s="1180"/>
      <c r="F37" s="36">
        <v>0.03</v>
      </c>
      <c r="G37" s="37">
        <v>0.18</v>
      </c>
      <c r="H37" s="37">
        <v>0.13</v>
      </c>
      <c r="I37" s="37">
        <v>0.16</v>
      </c>
      <c r="J37" s="38">
        <v>0.18</v>
      </c>
      <c r="K37" s="22"/>
      <c r="L37" s="22"/>
      <c r="M37" s="22"/>
      <c r="N37" s="22"/>
      <c r="O37" s="22"/>
      <c r="P37" s="22"/>
    </row>
    <row r="38" spans="1:16" ht="39" customHeight="1" x14ac:dyDescent="0.15">
      <c r="A38" s="22"/>
      <c r="B38" s="35"/>
      <c r="C38" s="1178"/>
      <c r="D38" s="1179"/>
      <c r="E38" s="1180"/>
      <c r="F38" s="36"/>
      <c r="G38" s="37"/>
      <c r="H38" s="37"/>
      <c r="I38" s="37"/>
      <c r="J38" s="38"/>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526</v>
      </c>
      <c r="D42" s="1179"/>
      <c r="E42" s="1180"/>
      <c r="F42" s="36" t="s">
        <v>473</v>
      </c>
      <c r="G42" s="37" t="s">
        <v>473</v>
      </c>
      <c r="H42" s="37" t="s">
        <v>473</v>
      </c>
      <c r="I42" s="37" t="s">
        <v>473</v>
      </c>
      <c r="J42" s="38" t="s">
        <v>473</v>
      </c>
      <c r="K42" s="22"/>
      <c r="L42" s="22"/>
      <c r="M42" s="22"/>
      <c r="N42" s="22"/>
      <c r="O42" s="22"/>
      <c r="P42" s="22"/>
    </row>
    <row r="43" spans="1:16" ht="39" customHeight="1" thickBot="1" x14ac:dyDescent="0.2">
      <c r="A43" s="22"/>
      <c r="B43" s="40"/>
      <c r="C43" s="1181" t="s">
        <v>527</v>
      </c>
      <c r="D43" s="1182"/>
      <c r="E43" s="1183"/>
      <c r="F43" s="41" t="s">
        <v>473</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55" zoomScaleNormal="55" zoomScaleSheetLayoutView="55" workbookViewId="0">
      <selection activeCell="O49" sqref="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1470</v>
      </c>
      <c r="L45" s="60">
        <v>1470</v>
      </c>
      <c r="M45" s="60">
        <v>1470</v>
      </c>
      <c r="N45" s="60">
        <v>1383</v>
      </c>
      <c r="O45" s="61">
        <v>992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473</v>
      </c>
      <c r="L46" s="64" t="s">
        <v>473</v>
      </c>
      <c r="M46" s="64" t="s">
        <v>473</v>
      </c>
      <c r="N46" s="64" t="s">
        <v>473</v>
      </c>
      <c r="O46" s="65" t="s">
        <v>473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473</v>
      </c>
      <c r="L47" s="64" t="s">
        <v>473</v>
      </c>
      <c r="M47" s="64" t="s">
        <v>473</v>
      </c>
      <c r="N47" s="64" t="s">
        <v>473</v>
      </c>
      <c r="O47" s="65" t="s">
        <v>473</v>
      </c>
      <c r="P47" s="48"/>
      <c r="Q47" s="48"/>
      <c r="R47" s="48"/>
      <c r="S47" s="48"/>
      <c r="T47" s="48"/>
      <c r="U47" s="48"/>
    </row>
    <row r="48" spans="1:21" ht="30.75" customHeight="1" x14ac:dyDescent="0.15">
      <c r="A48" s="48"/>
      <c r="B48" s="1196"/>
      <c r="C48" s="1197"/>
      <c r="D48" s="62"/>
      <c r="E48" s="1188" t="s">
        <v>15</v>
      </c>
      <c r="F48" s="1188"/>
      <c r="G48" s="1188"/>
      <c r="H48" s="1188"/>
      <c r="I48" s="1188"/>
      <c r="J48" s="1189"/>
      <c r="K48" s="63" t="s">
        <v>473</v>
      </c>
      <c r="L48" s="64" t="s">
        <v>473</v>
      </c>
      <c r="M48" s="64" t="s">
        <v>473</v>
      </c>
      <c r="N48" s="64" t="s">
        <v>473</v>
      </c>
      <c r="O48" s="65" t="s">
        <v>473</v>
      </c>
      <c r="P48" s="48"/>
      <c r="Q48" s="48"/>
      <c r="R48" s="48"/>
      <c r="S48" s="48"/>
      <c r="T48" s="48"/>
      <c r="U48" s="48"/>
    </row>
    <row r="49" spans="1:21" ht="30.75" customHeight="1" x14ac:dyDescent="0.15">
      <c r="A49" s="48"/>
      <c r="B49" s="1196"/>
      <c r="C49" s="1197"/>
      <c r="D49" s="62"/>
      <c r="E49" s="1188" t="s">
        <v>16</v>
      </c>
      <c r="F49" s="1188"/>
      <c r="G49" s="1188"/>
      <c r="H49" s="1188"/>
      <c r="I49" s="1188"/>
      <c r="J49" s="1189"/>
      <c r="K49" s="63">
        <v>328</v>
      </c>
      <c r="L49" s="64">
        <v>262</v>
      </c>
      <c r="M49" s="64">
        <v>218</v>
      </c>
      <c r="N49" s="64">
        <v>200</v>
      </c>
      <c r="O49" s="65">
        <v>133</v>
      </c>
      <c r="P49" s="48"/>
      <c r="Q49" s="48"/>
      <c r="R49" s="48"/>
      <c r="S49" s="48"/>
      <c r="T49" s="48"/>
      <c r="U49" s="48"/>
    </row>
    <row r="50" spans="1:21" ht="30.75" customHeight="1" x14ac:dyDescent="0.15">
      <c r="A50" s="48"/>
      <c r="B50" s="1196"/>
      <c r="C50" s="1197"/>
      <c r="D50" s="62"/>
      <c r="E50" s="1188" t="s">
        <v>17</v>
      </c>
      <c r="F50" s="1188"/>
      <c r="G50" s="1188"/>
      <c r="H50" s="1188"/>
      <c r="I50" s="1188"/>
      <c r="J50" s="1189"/>
      <c r="K50" s="63">
        <v>1333</v>
      </c>
      <c r="L50" s="64">
        <v>1133</v>
      </c>
      <c r="M50" s="64">
        <v>895</v>
      </c>
      <c r="N50" s="64">
        <v>701</v>
      </c>
      <c r="O50" s="65">
        <v>526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473</v>
      </c>
      <c r="L51" s="64" t="s">
        <v>473</v>
      </c>
      <c r="M51" s="64" t="s">
        <v>473</v>
      </c>
      <c r="N51" s="64" t="s">
        <v>473</v>
      </c>
      <c r="O51" s="65" t="s">
        <v>473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3753</v>
      </c>
      <c r="L52" s="64">
        <v>3866</v>
      </c>
      <c r="M52" s="64">
        <v>3966</v>
      </c>
      <c r="N52" s="64">
        <v>4141</v>
      </c>
      <c r="O52" s="65">
        <v>3707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-622</v>
      </c>
      <c r="L53" s="69">
        <v>-1001</v>
      </c>
      <c r="M53" s="69">
        <v>-1383</v>
      </c>
      <c r="N53" s="69">
        <v>-1857</v>
      </c>
      <c r="O53" s="70">
        <v>-2056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2"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214" t="s">
        <v>24</v>
      </c>
      <c r="C41" s="1215"/>
      <c r="D41" s="81"/>
      <c r="E41" s="1216" t="s">
        <v>25</v>
      </c>
      <c r="F41" s="1216"/>
      <c r="G41" s="1216"/>
      <c r="H41" s="1217"/>
      <c r="I41" s="82">
        <v>6740</v>
      </c>
      <c r="J41" s="83">
        <v>5419</v>
      </c>
      <c r="K41" s="83">
        <v>4132</v>
      </c>
      <c r="L41" s="83">
        <v>2767</v>
      </c>
      <c r="M41" s="84">
        <v>1828</v>
      </c>
    </row>
    <row r="42" spans="2:13" ht="27.75" customHeight="1" x14ac:dyDescent="0.15">
      <c r="B42" s="1204"/>
      <c r="C42" s="1205"/>
      <c r="D42" s="85"/>
      <c r="E42" s="1208" t="s">
        <v>26</v>
      </c>
      <c r="F42" s="1208"/>
      <c r="G42" s="1208"/>
      <c r="H42" s="1209"/>
      <c r="I42" s="86">
        <v>6163</v>
      </c>
      <c r="J42" s="87">
        <v>5703</v>
      </c>
      <c r="K42" s="87">
        <v>5963</v>
      </c>
      <c r="L42" s="87">
        <v>5266</v>
      </c>
      <c r="M42" s="88">
        <v>4761</v>
      </c>
    </row>
    <row r="43" spans="2:13" ht="27.75" customHeight="1" x14ac:dyDescent="0.15">
      <c r="B43" s="1204"/>
      <c r="C43" s="1205"/>
      <c r="D43" s="85"/>
      <c r="E43" s="1208" t="s">
        <v>27</v>
      </c>
      <c r="F43" s="1208"/>
      <c r="G43" s="1208"/>
      <c r="H43" s="1209"/>
      <c r="I43" s="86" t="s">
        <v>473</v>
      </c>
      <c r="J43" s="87" t="s">
        <v>473</v>
      </c>
      <c r="K43" s="87" t="s">
        <v>473</v>
      </c>
      <c r="L43" s="87" t="s">
        <v>473</v>
      </c>
      <c r="M43" s="88" t="s">
        <v>473</v>
      </c>
    </row>
    <row r="44" spans="2:13" ht="27.75" customHeight="1" x14ac:dyDescent="0.15">
      <c r="B44" s="1204"/>
      <c r="C44" s="1205"/>
      <c r="D44" s="85"/>
      <c r="E44" s="1208" t="s">
        <v>28</v>
      </c>
      <c r="F44" s="1208"/>
      <c r="G44" s="1208"/>
      <c r="H44" s="1209"/>
      <c r="I44" s="86">
        <v>1319</v>
      </c>
      <c r="J44" s="87">
        <v>1232</v>
      </c>
      <c r="K44" s="87">
        <v>1137</v>
      </c>
      <c r="L44" s="87">
        <v>1018</v>
      </c>
      <c r="M44" s="88">
        <v>988</v>
      </c>
    </row>
    <row r="45" spans="2:13" ht="27.75" customHeight="1" x14ac:dyDescent="0.15">
      <c r="B45" s="1204"/>
      <c r="C45" s="1205"/>
      <c r="D45" s="85"/>
      <c r="E45" s="1208" t="s">
        <v>29</v>
      </c>
      <c r="F45" s="1208"/>
      <c r="G45" s="1208"/>
      <c r="H45" s="1209"/>
      <c r="I45" s="86">
        <v>17444</v>
      </c>
      <c r="J45" s="87">
        <v>16687</v>
      </c>
      <c r="K45" s="87">
        <v>15921</v>
      </c>
      <c r="L45" s="87">
        <v>15005</v>
      </c>
      <c r="M45" s="88">
        <v>13205</v>
      </c>
    </row>
    <row r="46" spans="2:13" ht="27.75" customHeight="1" x14ac:dyDescent="0.15">
      <c r="B46" s="1204"/>
      <c r="C46" s="1205"/>
      <c r="D46" s="89"/>
      <c r="E46" s="1208" t="s">
        <v>30</v>
      </c>
      <c r="F46" s="1208"/>
      <c r="G46" s="1208"/>
      <c r="H46" s="1209"/>
      <c r="I46" s="86" t="s">
        <v>473</v>
      </c>
      <c r="J46" s="87" t="s">
        <v>473</v>
      </c>
      <c r="K46" s="87" t="s">
        <v>473</v>
      </c>
      <c r="L46" s="87" t="s">
        <v>473</v>
      </c>
      <c r="M46" s="88" t="s">
        <v>473</v>
      </c>
    </row>
    <row r="47" spans="2:13" ht="27.75" customHeight="1" x14ac:dyDescent="0.15">
      <c r="B47" s="1204"/>
      <c r="C47" s="1205"/>
      <c r="D47" s="90"/>
      <c r="E47" s="1218" t="s">
        <v>31</v>
      </c>
      <c r="F47" s="1219"/>
      <c r="G47" s="1219"/>
      <c r="H47" s="1220"/>
      <c r="I47" s="86" t="s">
        <v>473</v>
      </c>
      <c r="J47" s="87" t="s">
        <v>473</v>
      </c>
      <c r="K47" s="87" t="s">
        <v>473</v>
      </c>
      <c r="L47" s="87" t="s">
        <v>473</v>
      </c>
      <c r="M47" s="88" t="s">
        <v>473</v>
      </c>
    </row>
    <row r="48" spans="2:13" ht="27.75" customHeight="1" x14ac:dyDescent="0.15">
      <c r="B48" s="1204"/>
      <c r="C48" s="1205"/>
      <c r="D48" s="85"/>
      <c r="E48" s="1208" t="s">
        <v>32</v>
      </c>
      <c r="F48" s="1208"/>
      <c r="G48" s="1208"/>
      <c r="H48" s="1209"/>
      <c r="I48" s="86" t="s">
        <v>473</v>
      </c>
      <c r="J48" s="87" t="s">
        <v>473</v>
      </c>
      <c r="K48" s="87" t="s">
        <v>473</v>
      </c>
      <c r="L48" s="87" t="s">
        <v>473</v>
      </c>
      <c r="M48" s="88" t="s">
        <v>473</v>
      </c>
    </row>
    <row r="49" spans="2:13" ht="27.75" customHeight="1" x14ac:dyDescent="0.15">
      <c r="B49" s="1206"/>
      <c r="C49" s="1207"/>
      <c r="D49" s="85"/>
      <c r="E49" s="1208" t="s">
        <v>33</v>
      </c>
      <c r="F49" s="1208"/>
      <c r="G49" s="1208"/>
      <c r="H49" s="1209"/>
      <c r="I49" s="86" t="s">
        <v>473</v>
      </c>
      <c r="J49" s="87" t="s">
        <v>473</v>
      </c>
      <c r="K49" s="87" t="s">
        <v>473</v>
      </c>
      <c r="L49" s="87" t="s">
        <v>473</v>
      </c>
      <c r="M49" s="88" t="s">
        <v>473</v>
      </c>
    </row>
    <row r="50" spans="2:13" ht="27.75" customHeight="1" x14ac:dyDescent="0.15">
      <c r="B50" s="1202" t="s">
        <v>34</v>
      </c>
      <c r="C50" s="1203"/>
      <c r="D50" s="91"/>
      <c r="E50" s="1208" t="s">
        <v>35</v>
      </c>
      <c r="F50" s="1208"/>
      <c r="G50" s="1208"/>
      <c r="H50" s="1209"/>
      <c r="I50" s="86">
        <v>133505</v>
      </c>
      <c r="J50" s="87">
        <v>129416</v>
      </c>
      <c r="K50" s="87">
        <v>121009</v>
      </c>
      <c r="L50" s="87">
        <v>128872</v>
      </c>
      <c r="M50" s="88">
        <v>151403</v>
      </c>
    </row>
    <row r="51" spans="2:13" ht="27.75" customHeight="1" x14ac:dyDescent="0.15">
      <c r="B51" s="1204"/>
      <c r="C51" s="1205"/>
      <c r="D51" s="85"/>
      <c r="E51" s="1208" t="s">
        <v>36</v>
      </c>
      <c r="F51" s="1208"/>
      <c r="G51" s="1208"/>
      <c r="H51" s="1209"/>
      <c r="I51" s="86" t="s">
        <v>473</v>
      </c>
      <c r="J51" s="87" t="s">
        <v>473</v>
      </c>
      <c r="K51" s="87" t="s">
        <v>473</v>
      </c>
      <c r="L51" s="87" t="s">
        <v>473</v>
      </c>
      <c r="M51" s="88" t="s">
        <v>473</v>
      </c>
    </row>
    <row r="52" spans="2:13" ht="27.75" customHeight="1" x14ac:dyDescent="0.15">
      <c r="B52" s="1206"/>
      <c r="C52" s="1207"/>
      <c r="D52" s="85"/>
      <c r="E52" s="1208" t="s">
        <v>37</v>
      </c>
      <c r="F52" s="1208"/>
      <c r="G52" s="1208"/>
      <c r="H52" s="1209"/>
      <c r="I52" s="86">
        <v>51271</v>
      </c>
      <c r="J52" s="87">
        <v>47984</v>
      </c>
      <c r="K52" s="87">
        <v>44985</v>
      </c>
      <c r="L52" s="87">
        <v>41509</v>
      </c>
      <c r="M52" s="88">
        <v>38120</v>
      </c>
    </row>
    <row r="53" spans="2:13" ht="27.75" customHeight="1" thickBot="1" x14ac:dyDescent="0.2">
      <c r="B53" s="1210" t="s">
        <v>38</v>
      </c>
      <c r="C53" s="1211"/>
      <c r="D53" s="92"/>
      <c r="E53" s="1212" t="s">
        <v>39</v>
      </c>
      <c r="F53" s="1212"/>
      <c r="G53" s="1212"/>
      <c r="H53" s="1213"/>
      <c r="I53" s="93">
        <v>-153110</v>
      </c>
      <c r="J53" s="94">
        <v>-148359</v>
      </c>
      <c r="K53" s="94">
        <v>-138841</v>
      </c>
      <c r="L53" s="94">
        <v>-146326</v>
      </c>
      <c r="M53" s="95">
        <v>-168741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6" zoomScaleNormal="100" zoomScaleSheetLayoutView="55" workbookViewId="0">
      <selection activeCell="M19" sqref="M18:M1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542</v>
      </c>
      <c r="I42" s="354"/>
      <c r="J42" s="354"/>
      <c r="K42" s="354"/>
      <c r="L42" s="246"/>
      <c r="M42" s="246"/>
      <c r="N42" s="246"/>
      <c r="O42" s="246"/>
    </row>
    <row r="43" spans="2:17" x14ac:dyDescent="0.15">
      <c r="B43" s="250"/>
      <c r="C43" s="246"/>
      <c r="D43" s="246"/>
      <c r="E43" s="246"/>
      <c r="F43" s="246"/>
      <c r="G43" s="1233" t="s">
        <v>543</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544</v>
      </c>
    </row>
    <row r="50" spans="1:17" x14ac:dyDescent="0.15">
      <c r="B50" s="250"/>
      <c r="C50" s="246"/>
      <c r="D50" s="246"/>
      <c r="E50" s="246"/>
      <c r="F50" s="246"/>
      <c r="G50" s="1242"/>
      <c r="H50" s="1243"/>
      <c r="I50" s="1243"/>
      <c r="J50" s="1244"/>
      <c r="K50" s="356" t="s">
        <v>513</v>
      </c>
      <c r="L50" s="356" t="s">
        <v>514</v>
      </c>
      <c r="M50" s="356" t="s">
        <v>515</v>
      </c>
      <c r="N50" s="356" t="s">
        <v>516</v>
      </c>
      <c r="O50" s="356" t="s">
        <v>517</v>
      </c>
    </row>
    <row r="51" spans="1:17" x14ac:dyDescent="0.15">
      <c r="B51" s="250"/>
      <c r="C51" s="246"/>
      <c r="D51" s="246"/>
      <c r="E51" s="246"/>
      <c r="F51" s="246"/>
      <c r="G51" s="1245" t="s">
        <v>545</v>
      </c>
      <c r="H51" s="1246"/>
      <c r="I51" s="1251" t="s">
        <v>546</v>
      </c>
      <c r="J51" s="1251"/>
      <c r="K51" s="1255"/>
      <c r="L51" s="1255"/>
      <c r="M51" s="1255"/>
      <c r="N51" s="1255"/>
      <c r="O51" s="1221"/>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547</v>
      </c>
      <c r="J53" s="1231"/>
      <c r="K53" s="1256"/>
      <c r="L53" s="1256"/>
      <c r="M53" s="1256"/>
      <c r="N53" s="1256"/>
      <c r="O53" s="1253">
        <v>33.299999999999997</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548</v>
      </c>
      <c r="H55" s="1226"/>
      <c r="I55" s="1231" t="s">
        <v>546</v>
      </c>
      <c r="J55" s="1231"/>
      <c r="K55" s="1255"/>
      <c r="L55" s="1255"/>
      <c r="M55" s="1255"/>
      <c r="N55" s="1255"/>
      <c r="O55" s="1221">
        <v>0</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547</v>
      </c>
      <c r="J57" s="1223"/>
      <c r="K57" s="1256"/>
      <c r="L57" s="1256"/>
      <c r="M57" s="1256"/>
      <c r="N57" s="1256"/>
      <c r="O57" s="1253">
        <v>55</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3" t="s">
        <v>542</v>
      </c>
      <c r="I64" s="354"/>
      <c r="J64" s="354"/>
      <c r="K64" s="354"/>
      <c r="L64" s="246"/>
      <c r="M64" s="246"/>
      <c r="N64" s="246"/>
      <c r="O64" s="246"/>
    </row>
    <row r="65" spans="2:30" x14ac:dyDescent="0.15">
      <c r="B65" s="250"/>
      <c r="C65" s="246"/>
      <c r="D65" s="246"/>
      <c r="E65" s="246"/>
      <c r="F65" s="246"/>
      <c r="G65" s="1233" t="s">
        <v>550</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551</v>
      </c>
      <c r="I71" s="370"/>
      <c r="J71" s="366"/>
      <c r="K71" s="366"/>
      <c r="L71" s="367"/>
      <c r="M71" s="366"/>
      <c r="N71" s="367"/>
      <c r="O71" s="368"/>
    </row>
    <row r="72" spans="2:30" x14ac:dyDescent="0.15">
      <c r="B72" s="250"/>
      <c r="C72" s="246"/>
      <c r="D72" s="246"/>
      <c r="E72" s="246"/>
      <c r="F72" s="246"/>
      <c r="G72" s="1242"/>
      <c r="H72" s="1243"/>
      <c r="I72" s="1243"/>
      <c r="J72" s="1244"/>
      <c r="K72" s="356" t="s">
        <v>513</v>
      </c>
      <c r="L72" s="356" t="s">
        <v>514</v>
      </c>
      <c r="M72" s="356" t="s">
        <v>515</v>
      </c>
      <c r="N72" s="356" t="s">
        <v>516</v>
      </c>
      <c r="O72" s="356" t="s">
        <v>517</v>
      </c>
    </row>
    <row r="73" spans="2:30" x14ac:dyDescent="0.15">
      <c r="B73" s="250"/>
      <c r="C73" s="246"/>
      <c r="D73" s="246"/>
      <c r="E73" s="246"/>
      <c r="F73" s="246"/>
      <c r="G73" s="1245" t="s">
        <v>545</v>
      </c>
      <c r="H73" s="1246"/>
      <c r="I73" s="1251" t="s">
        <v>546</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552</v>
      </c>
      <c r="J75" s="1231"/>
      <c r="K75" s="1253">
        <v>-0.5</v>
      </c>
      <c r="L75" s="1253">
        <v>-0.9</v>
      </c>
      <c r="M75" s="1253">
        <v>-1.4</v>
      </c>
      <c r="N75" s="1253">
        <v>-1.9</v>
      </c>
      <c r="O75" s="1253">
        <v>-2.2000000000000002</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548</v>
      </c>
      <c r="H77" s="1226"/>
      <c r="I77" s="1231" t="s">
        <v>546</v>
      </c>
      <c r="J77" s="1231"/>
      <c r="K77" s="1232">
        <v>0</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552</v>
      </c>
      <c r="J79" s="1223"/>
      <c r="K79" s="1224">
        <v>-0.7</v>
      </c>
      <c r="L79" s="1224">
        <v>-1.3</v>
      </c>
      <c r="M79" s="1224">
        <v>-1.8</v>
      </c>
      <c r="N79" s="1224">
        <v>-2.2999999999999998</v>
      </c>
      <c r="O79" s="1224">
        <v>-2.8</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6" zoomScaleNormal="100" zoomScaleSheetLayoutView="70" workbookViewId="0">
      <selection activeCell="F67" sqref="F6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F67" sqref="F6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512</v>
      </c>
      <c r="G2" s="113"/>
      <c r="H2" s="114"/>
    </row>
    <row r="3" spans="1:8" x14ac:dyDescent="0.15">
      <c r="A3" s="110" t="s">
        <v>505</v>
      </c>
      <c r="B3" s="115"/>
      <c r="C3" s="116"/>
      <c r="D3" s="117">
        <v>66755</v>
      </c>
      <c r="E3" s="118"/>
      <c r="F3" s="119">
        <v>37665</v>
      </c>
      <c r="G3" s="120"/>
      <c r="H3" s="121"/>
    </row>
    <row r="4" spans="1:8" x14ac:dyDescent="0.15">
      <c r="A4" s="122"/>
      <c r="B4" s="123"/>
      <c r="C4" s="124"/>
      <c r="D4" s="125">
        <v>51691</v>
      </c>
      <c r="E4" s="126"/>
      <c r="F4" s="127">
        <v>25730</v>
      </c>
      <c r="G4" s="128"/>
      <c r="H4" s="129"/>
    </row>
    <row r="5" spans="1:8" x14ac:dyDescent="0.15">
      <c r="A5" s="110" t="s">
        <v>507</v>
      </c>
      <c r="B5" s="115"/>
      <c r="C5" s="116"/>
      <c r="D5" s="117">
        <v>88852</v>
      </c>
      <c r="E5" s="118"/>
      <c r="F5" s="119">
        <v>36861</v>
      </c>
      <c r="G5" s="120"/>
      <c r="H5" s="121"/>
    </row>
    <row r="6" spans="1:8" x14ac:dyDescent="0.15">
      <c r="A6" s="122"/>
      <c r="B6" s="123"/>
      <c r="C6" s="124"/>
      <c r="D6" s="125">
        <v>70571</v>
      </c>
      <c r="E6" s="126"/>
      <c r="F6" s="127">
        <v>23990</v>
      </c>
      <c r="G6" s="128"/>
      <c r="H6" s="129"/>
    </row>
    <row r="7" spans="1:8" x14ac:dyDescent="0.15">
      <c r="A7" s="110" t="s">
        <v>508</v>
      </c>
      <c r="B7" s="115"/>
      <c r="C7" s="116"/>
      <c r="D7" s="117">
        <v>188557</v>
      </c>
      <c r="E7" s="118"/>
      <c r="F7" s="119">
        <v>47064</v>
      </c>
      <c r="G7" s="120"/>
      <c r="H7" s="121"/>
    </row>
    <row r="8" spans="1:8" x14ac:dyDescent="0.15">
      <c r="A8" s="122"/>
      <c r="B8" s="123"/>
      <c r="C8" s="124"/>
      <c r="D8" s="125">
        <v>161021</v>
      </c>
      <c r="E8" s="126"/>
      <c r="F8" s="127">
        <v>32508</v>
      </c>
      <c r="G8" s="128"/>
      <c r="H8" s="129"/>
    </row>
    <row r="9" spans="1:8" x14ac:dyDescent="0.15">
      <c r="A9" s="110" t="s">
        <v>509</v>
      </c>
      <c r="B9" s="115"/>
      <c r="C9" s="116"/>
      <c r="D9" s="117">
        <v>106827</v>
      </c>
      <c r="E9" s="118"/>
      <c r="F9" s="119">
        <v>43773</v>
      </c>
      <c r="G9" s="120"/>
      <c r="H9" s="121"/>
    </row>
    <row r="10" spans="1:8" x14ac:dyDescent="0.15">
      <c r="A10" s="122"/>
      <c r="B10" s="123"/>
      <c r="C10" s="124"/>
      <c r="D10" s="125">
        <v>92923</v>
      </c>
      <c r="E10" s="126"/>
      <c r="F10" s="127">
        <v>30346</v>
      </c>
      <c r="G10" s="128"/>
      <c r="H10" s="129"/>
    </row>
    <row r="11" spans="1:8" x14ac:dyDescent="0.15">
      <c r="A11" s="110" t="s">
        <v>510</v>
      </c>
      <c r="B11" s="115"/>
      <c r="C11" s="116"/>
      <c r="D11" s="117">
        <v>61031</v>
      </c>
      <c r="E11" s="118"/>
      <c r="F11" s="119">
        <v>51565</v>
      </c>
      <c r="G11" s="120"/>
      <c r="H11" s="121"/>
    </row>
    <row r="12" spans="1:8" x14ac:dyDescent="0.15">
      <c r="A12" s="122"/>
      <c r="B12" s="123"/>
      <c r="C12" s="130"/>
      <c r="D12" s="125">
        <v>39979</v>
      </c>
      <c r="E12" s="126"/>
      <c r="F12" s="127">
        <v>35359</v>
      </c>
      <c r="G12" s="128"/>
      <c r="H12" s="129"/>
    </row>
    <row r="13" spans="1:8" x14ac:dyDescent="0.15">
      <c r="A13" s="110"/>
      <c r="B13" s="115"/>
      <c r="C13" s="131"/>
      <c r="D13" s="132">
        <v>102404</v>
      </c>
      <c r="E13" s="133"/>
      <c r="F13" s="134">
        <v>43386</v>
      </c>
      <c r="G13" s="135"/>
      <c r="H13" s="121"/>
    </row>
    <row r="14" spans="1:8" x14ac:dyDescent="0.15">
      <c r="A14" s="122"/>
      <c r="B14" s="123"/>
      <c r="C14" s="124"/>
      <c r="D14" s="125">
        <v>83237</v>
      </c>
      <c r="E14" s="126"/>
      <c r="F14" s="127">
        <v>29587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9.33</v>
      </c>
      <c r="C19" s="136">
        <f>ROUND(VALUE(SUBSTITUTE(実質収支比率等に係る経年分析!G$48,"▲","-")),2)</f>
        <v>10.47</v>
      </c>
      <c r="D19" s="136">
        <f>ROUND(VALUE(SUBSTITUTE(実質収支比率等に係る経年分析!H$48,"▲","-")),2)</f>
        <v>14.76</v>
      </c>
      <c r="E19" s="136">
        <f>ROUND(VALUE(SUBSTITUTE(実質収支比率等に係る経年分析!I$48,"▲","-")),2)</f>
        <v>11.01</v>
      </c>
      <c r="F19" s="136">
        <f>ROUND(VALUE(SUBSTITUTE(実質収支比率等に係る経年分析!J$48,"▲","-")),2)</f>
        <v>7.77</v>
      </c>
    </row>
    <row r="20" spans="1:11" x14ac:dyDescent="0.15">
      <c r="A20" s="136" t="s">
        <v>44</v>
      </c>
      <c r="B20" s="136">
        <f>ROUND(VALUE(SUBSTITUTE(実質収支比率等に係る経年分析!F$47,"▲","-")),2)</f>
        <v>80.069999999999993</v>
      </c>
      <c r="C20" s="136">
        <f>ROUND(VALUE(SUBSTITUTE(実質収支比率等に係る経年分析!G$47,"▲","-")),2)</f>
        <v>86.55</v>
      </c>
      <c r="D20" s="136">
        <f>ROUND(VALUE(SUBSTITUTE(実質収支比率等に係る経年分析!H$47,"▲","-")),2)</f>
        <v>82.52</v>
      </c>
      <c r="E20" s="136">
        <f>ROUND(VALUE(SUBSTITUTE(実質収支比率等に係る経年分析!I$47,"▲","-")),2)</f>
        <v>80.680000000000007</v>
      </c>
      <c r="F20" s="136">
        <f>ROUND(VALUE(SUBSTITUTE(実質収支比率等に係る経年分析!J$47,"▲","-")),2)</f>
        <v>81.14</v>
      </c>
    </row>
    <row r="21" spans="1:11" x14ac:dyDescent="0.15">
      <c r="A21" s="136" t="s">
        <v>45</v>
      </c>
      <c r="B21" s="136">
        <f>IF(ISNUMBER(VALUE(SUBSTITUTE(実質収支比率等に係る経年分析!F$49,"▲","-"))),ROUND(VALUE(SUBSTITUTE(実質収支比率等に係る経年分析!F$49,"▲","-")),2),NA())</f>
        <v>-0.76</v>
      </c>
      <c r="C21" s="136">
        <f>IF(ISNUMBER(VALUE(SUBSTITUTE(実質収支比率等に係る経年分析!G$49,"▲","-"))),ROUND(VALUE(SUBSTITUTE(実質収支比率等に係る経年分析!G$49,"▲","-")),2),NA())</f>
        <v>1.17</v>
      </c>
      <c r="D21" s="136">
        <f>IF(ISNUMBER(VALUE(SUBSTITUTE(実質収支比率等に係る経年分析!H$49,"▲","-"))),ROUND(VALUE(SUBSTITUTE(実質収支比率等に係る経年分析!H$49,"▲","-")),2),NA())</f>
        <v>-1</v>
      </c>
      <c r="E21" s="136">
        <f>IF(ISNUMBER(VALUE(SUBSTITUTE(実質収支比率等に係る経年分析!I$49,"▲","-"))),ROUND(VALUE(SUBSTITUTE(実質収支比率等に係る経年分析!I$49,"▲","-")),2),NA())</f>
        <v>-2.69</v>
      </c>
      <c r="F21" s="136">
        <f>IF(ISNUMBER(VALUE(SUBSTITUTE(実質収支比率等に係る経年分析!J$49,"▲","-"))),ROUND(VALUE(SUBSTITUTE(実質収支比率等に係る経年分析!J$49,"▲","-")),2),NA())</f>
        <v>-2.52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x14ac:dyDescent="0.15">
      <c r="A33" s="137" t="str">
        <f>IF(連結実質赤字比率に係る赤字・黒字の構成分析!C$37="",NA(),連結実質赤字比率に係る赤字・黒字の構成分析!C$37)</f>
        <v>後期高齢者医療会計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0.18</v>
      </c>
    </row>
    <row r="34" spans="1:16" x14ac:dyDescent="0.15">
      <c r="A34" s="137" t="str">
        <f>IF(連結実質赤字比率に係る赤字・黒字の構成分析!C$36="",NA(),連結実質赤字比率に係る赤字・黒字の構成分析!C$36)</f>
        <v>介護保険会計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v>
      </c>
    </row>
    <row r="35" spans="1:16" x14ac:dyDescent="0.15">
      <c r="A35" s="137" t="str">
        <f>IF(連結実質赤字比率に係る赤字・黒字の構成分析!C$35="",NA(),連結実質赤字比率に係る赤字・黒字の構成分析!C$35)</f>
        <v>国民健康保険事業会計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1.1299999999999999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9.32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14.69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7.77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3753</v>
      </c>
      <c r="E42" s="138"/>
      <c r="F42" s="138"/>
      <c r="G42" s="138">
        <f>'実質公債費比率（分子）の構造'!L$52</f>
        <v>3866</v>
      </c>
      <c r="H42" s="138"/>
      <c r="I42" s="138"/>
      <c r="J42" s="138">
        <f>'実質公債費比率（分子）の構造'!M$52</f>
        <v>3966</v>
      </c>
      <c r="K42" s="138"/>
      <c r="L42" s="138"/>
      <c r="M42" s="138">
        <f>'実質公債費比率（分子）の構造'!N$52</f>
        <v>4141</v>
      </c>
      <c r="N42" s="138"/>
      <c r="O42" s="138"/>
      <c r="P42" s="138">
        <f>'実質公債費比率（分子）の構造'!O$52</f>
        <v>3707</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1333</v>
      </c>
      <c r="C44" s="138"/>
      <c r="D44" s="138"/>
      <c r="E44" s="138">
        <f>'実質公債費比率（分子）の構造'!L$50</f>
        <v>1133</v>
      </c>
      <c r="F44" s="138"/>
      <c r="G44" s="138"/>
      <c r="H44" s="138">
        <f>'実質公債費比率（分子）の構造'!M$50</f>
        <v>895</v>
      </c>
      <c r="I44" s="138"/>
      <c r="J44" s="138"/>
      <c r="K44" s="138">
        <f>'実質公債費比率（分子）の構造'!N$50</f>
        <v>701</v>
      </c>
      <c r="L44" s="138"/>
      <c r="M44" s="138"/>
      <c r="N44" s="138">
        <f>'実質公債費比率（分子）の構造'!O$50</f>
        <v>526</v>
      </c>
      <c r="O44" s="138"/>
      <c r="P44" s="138"/>
    </row>
    <row r="45" spans="1:16" x14ac:dyDescent="0.15">
      <c r="A45" s="138" t="s">
        <v>55</v>
      </c>
      <c r="B45" s="138">
        <f>'実質公債費比率（分子）の構造'!K$49</f>
        <v>328</v>
      </c>
      <c r="C45" s="138"/>
      <c r="D45" s="138"/>
      <c r="E45" s="138">
        <f>'実質公債費比率（分子）の構造'!L$49</f>
        <v>262</v>
      </c>
      <c r="F45" s="138"/>
      <c r="G45" s="138"/>
      <c r="H45" s="138">
        <f>'実質公債費比率（分子）の構造'!M$49</f>
        <v>218</v>
      </c>
      <c r="I45" s="138"/>
      <c r="J45" s="138"/>
      <c r="K45" s="138">
        <f>'実質公債費比率（分子）の構造'!N$49</f>
        <v>200</v>
      </c>
      <c r="L45" s="138"/>
      <c r="M45" s="138"/>
      <c r="N45" s="138">
        <f>'実質公債費比率（分子）の構造'!O$49</f>
        <v>133</v>
      </c>
      <c r="O45" s="138"/>
      <c r="P45" s="138"/>
    </row>
    <row r="46" spans="1:16" x14ac:dyDescent="0.15">
      <c r="A46" s="138" t="s">
        <v>56</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1470</v>
      </c>
      <c r="C49" s="138"/>
      <c r="D49" s="138"/>
      <c r="E49" s="138">
        <f>'実質公債費比率（分子）の構造'!L$45</f>
        <v>1470</v>
      </c>
      <c r="F49" s="138"/>
      <c r="G49" s="138"/>
      <c r="H49" s="138">
        <f>'実質公債費比率（分子）の構造'!M$45</f>
        <v>1470</v>
      </c>
      <c r="I49" s="138"/>
      <c r="J49" s="138"/>
      <c r="K49" s="138">
        <f>'実質公債費比率（分子）の構造'!N$45</f>
        <v>1383</v>
      </c>
      <c r="L49" s="138"/>
      <c r="M49" s="138"/>
      <c r="N49" s="138">
        <f>'実質公債費比率（分子）の構造'!O$45</f>
        <v>992</v>
      </c>
      <c r="O49" s="138"/>
      <c r="P49" s="138"/>
    </row>
    <row r="50" spans="1:16" x14ac:dyDescent="0.15">
      <c r="A50" s="138" t="s">
        <v>60</v>
      </c>
      <c r="B50" s="138" t="e">
        <f>NA()</f>
        <v>#N/A</v>
      </c>
      <c r="C50" s="138">
        <f>IF(ISNUMBER('実質公債費比率（分子）の構造'!K$53),'実質公債費比率（分子）の構造'!K$53,NA())</f>
        <v>-622</v>
      </c>
      <c r="D50" s="138" t="e">
        <f>NA()</f>
        <v>#N/A</v>
      </c>
      <c r="E50" s="138" t="e">
        <f>NA()</f>
        <v>#N/A</v>
      </c>
      <c r="F50" s="138">
        <f>IF(ISNUMBER('実質公債費比率（分子）の構造'!L$53),'実質公債費比率（分子）の構造'!L$53,NA())</f>
        <v>-1001</v>
      </c>
      <c r="G50" s="138" t="e">
        <f>NA()</f>
        <v>#N/A</v>
      </c>
      <c r="H50" s="138" t="e">
        <f>NA()</f>
        <v>#N/A</v>
      </c>
      <c r="I50" s="138">
        <f>IF(ISNUMBER('実質公債費比率（分子）の構造'!M$53),'実質公債費比率（分子）の構造'!M$53,NA())</f>
        <v>-1383</v>
      </c>
      <c r="J50" s="138" t="e">
        <f>NA()</f>
        <v>#N/A</v>
      </c>
      <c r="K50" s="138" t="e">
        <f>NA()</f>
        <v>#N/A</v>
      </c>
      <c r="L50" s="138">
        <f>IF(ISNUMBER('実質公債費比率（分子）の構造'!N$53),'実質公債費比率（分子）の構造'!N$53,NA())</f>
        <v>-1857</v>
      </c>
      <c r="M50" s="138" t="e">
        <f>NA()</f>
        <v>#N/A</v>
      </c>
      <c r="N50" s="138" t="e">
        <f>NA()</f>
        <v>#N/A</v>
      </c>
      <c r="O50" s="138">
        <f>IF(ISNUMBER('実質公債費比率（分子）の構造'!O$53),'実質公債費比率（分子）の構造'!O$53,NA())</f>
        <v>-2056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51271</v>
      </c>
      <c r="E56" s="137"/>
      <c r="F56" s="137"/>
      <c r="G56" s="137">
        <f>'将来負担比率（分子）の構造'!J$52</f>
        <v>47984</v>
      </c>
      <c r="H56" s="137"/>
      <c r="I56" s="137"/>
      <c r="J56" s="137">
        <f>'将来負担比率（分子）の構造'!K$52</f>
        <v>44985</v>
      </c>
      <c r="K56" s="137"/>
      <c r="L56" s="137"/>
      <c r="M56" s="137">
        <f>'将来負担比率（分子）の構造'!L$52</f>
        <v>41509</v>
      </c>
      <c r="N56" s="137"/>
      <c r="O56" s="137"/>
      <c r="P56" s="137">
        <f>'将来負担比率（分子）の構造'!M$52</f>
        <v>38120</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133505</v>
      </c>
      <c r="E58" s="137"/>
      <c r="F58" s="137"/>
      <c r="G58" s="137">
        <f>'将来負担比率（分子）の構造'!J$50</f>
        <v>129416</v>
      </c>
      <c r="H58" s="137"/>
      <c r="I58" s="137"/>
      <c r="J58" s="137">
        <f>'将来負担比率（分子）の構造'!K$50</f>
        <v>121009</v>
      </c>
      <c r="K58" s="137"/>
      <c r="L58" s="137"/>
      <c r="M58" s="137">
        <f>'将来負担比率（分子）の構造'!L$50</f>
        <v>128872</v>
      </c>
      <c r="N58" s="137"/>
      <c r="O58" s="137"/>
      <c r="P58" s="137">
        <f>'将来負担比率（分子）の構造'!M$50</f>
        <v>151403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17444</v>
      </c>
      <c r="C62" s="137"/>
      <c r="D62" s="137"/>
      <c r="E62" s="137">
        <f>'将来負担比率（分子）の構造'!J$45</f>
        <v>16687</v>
      </c>
      <c r="F62" s="137"/>
      <c r="G62" s="137"/>
      <c r="H62" s="137">
        <f>'将来負担比率（分子）の構造'!K$45</f>
        <v>15921</v>
      </c>
      <c r="I62" s="137"/>
      <c r="J62" s="137"/>
      <c r="K62" s="137">
        <f>'将来負担比率（分子）の構造'!L$45</f>
        <v>15005</v>
      </c>
      <c r="L62" s="137"/>
      <c r="M62" s="137"/>
      <c r="N62" s="137">
        <f>'将来負担比率（分子）の構造'!M$45</f>
        <v>13205</v>
      </c>
      <c r="O62" s="137"/>
      <c r="P62" s="137"/>
    </row>
    <row r="63" spans="1:16" x14ac:dyDescent="0.15">
      <c r="A63" s="137" t="s">
        <v>28</v>
      </c>
      <c r="B63" s="137">
        <f>'将来負担比率（分子）の構造'!I$44</f>
        <v>1319</v>
      </c>
      <c r="C63" s="137"/>
      <c r="D63" s="137"/>
      <c r="E63" s="137">
        <f>'将来負担比率（分子）の構造'!J$44</f>
        <v>1232</v>
      </c>
      <c r="F63" s="137"/>
      <c r="G63" s="137"/>
      <c r="H63" s="137">
        <f>'将来負担比率（分子）の構造'!K$44</f>
        <v>1137</v>
      </c>
      <c r="I63" s="137"/>
      <c r="J63" s="137"/>
      <c r="K63" s="137">
        <f>'将来負担比率（分子）の構造'!L$44</f>
        <v>1018</v>
      </c>
      <c r="L63" s="137"/>
      <c r="M63" s="137"/>
      <c r="N63" s="137">
        <f>'将来負担比率（分子）の構造'!M$44</f>
        <v>988</v>
      </c>
      <c r="O63" s="137"/>
      <c r="P63" s="137"/>
    </row>
    <row r="64" spans="1:16" x14ac:dyDescent="0.15">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15">
      <c r="A65" s="137" t="s">
        <v>26</v>
      </c>
      <c r="B65" s="137">
        <f>'将来負担比率（分子）の構造'!I$42</f>
        <v>6163</v>
      </c>
      <c r="C65" s="137"/>
      <c r="D65" s="137"/>
      <c r="E65" s="137">
        <f>'将来負担比率（分子）の構造'!J$42</f>
        <v>5703</v>
      </c>
      <c r="F65" s="137"/>
      <c r="G65" s="137"/>
      <c r="H65" s="137">
        <f>'将来負担比率（分子）の構造'!K$42</f>
        <v>5963</v>
      </c>
      <c r="I65" s="137"/>
      <c r="J65" s="137"/>
      <c r="K65" s="137">
        <f>'将来負担比率（分子）の構造'!L$42</f>
        <v>5266</v>
      </c>
      <c r="L65" s="137"/>
      <c r="M65" s="137"/>
      <c r="N65" s="137">
        <f>'将来負担比率（分子）の構造'!M$42</f>
        <v>4761</v>
      </c>
      <c r="O65" s="137"/>
      <c r="P65" s="137"/>
    </row>
    <row r="66" spans="1:16" x14ac:dyDescent="0.15">
      <c r="A66" s="137" t="s">
        <v>25</v>
      </c>
      <c r="B66" s="137">
        <f>'将来負担比率（分子）の構造'!I$41</f>
        <v>6740</v>
      </c>
      <c r="C66" s="137"/>
      <c r="D66" s="137"/>
      <c r="E66" s="137">
        <f>'将来負担比率（分子）の構造'!J$41</f>
        <v>5419</v>
      </c>
      <c r="F66" s="137"/>
      <c r="G66" s="137"/>
      <c r="H66" s="137">
        <f>'将来負担比率（分子）の構造'!K$41</f>
        <v>4132</v>
      </c>
      <c r="I66" s="137"/>
      <c r="J66" s="137"/>
      <c r="K66" s="137">
        <f>'将来負担比率（分子）の構造'!L$41</f>
        <v>2767</v>
      </c>
      <c r="L66" s="137"/>
      <c r="M66" s="137"/>
      <c r="N66" s="137">
        <f>'将来負担比率（分子）の構造'!M$41</f>
        <v>1828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76826393</v>
      </c>
      <c r="S5" s="671"/>
      <c r="T5" s="671"/>
      <c r="U5" s="671"/>
      <c r="V5" s="671"/>
      <c r="W5" s="671"/>
      <c r="X5" s="671"/>
      <c r="Y5" s="718"/>
      <c r="Z5" s="731">
        <v>56.8</v>
      </c>
      <c r="AA5" s="731"/>
      <c r="AB5" s="731"/>
      <c r="AC5" s="731"/>
      <c r="AD5" s="732">
        <v>76826393</v>
      </c>
      <c r="AE5" s="732"/>
      <c r="AF5" s="732"/>
      <c r="AG5" s="732"/>
      <c r="AH5" s="732"/>
      <c r="AI5" s="732"/>
      <c r="AJ5" s="732"/>
      <c r="AK5" s="732"/>
      <c r="AL5" s="719">
        <v>77.7</v>
      </c>
      <c r="AM5" s="688"/>
      <c r="AN5" s="688"/>
      <c r="AO5" s="720"/>
      <c r="AP5" s="707" t="s">
        <v>210</v>
      </c>
      <c r="AQ5" s="708"/>
      <c r="AR5" s="708"/>
      <c r="AS5" s="708"/>
      <c r="AT5" s="708"/>
      <c r="AU5" s="708"/>
      <c r="AV5" s="708"/>
      <c r="AW5" s="708"/>
      <c r="AX5" s="708"/>
      <c r="AY5" s="708"/>
      <c r="AZ5" s="708"/>
      <c r="BA5" s="708"/>
      <c r="BB5" s="708"/>
      <c r="BC5" s="708"/>
      <c r="BD5" s="708"/>
      <c r="BE5" s="708"/>
      <c r="BF5" s="709"/>
      <c r="BG5" s="620">
        <v>76823663</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442980</v>
      </c>
      <c r="S6" s="621"/>
      <c r="T6" s="621"/>
      <c r="U6" s="621"/>
      <c r="V6" s="621"/>
      <c r="W6" s="621"/>
      <c r="X6" s="621"/>
      <c r="Y6" s="622"/>
      <c r="Z6" s="673">
        <v>0.3</v>
      </c>
      <c r="AA6" s="673"/>
      <c r="AB6" s="673"/>
      <c r="AC6" s="673"/>
      <c r="AD6" s="674">
        <v>442980</v>
      </c>
      <c r="AE6" s="674"/>
      <c r="AF6" s="674"/>
      <c r="AG6" s="674"/>
      <c r="AH6" s="674"/>
      <c r="AI6" s="674"/>
      <c r="AJ6" s="674"/>
      <c r="AK6" s="674"/>
      <c r="AL6" s="643">
        <v>0.4</v>
      </c>
      <c r="AM6" s="675"/>
      <c r="AN6" s="675"/>
      <c r="AO6" s="676"/>
      <c r="AP6" s="617" t="s">
        <v>216</v>
      </c>
      <c r="AQ6" s="618"/>
      <c r="AR6" s="618"/>
      <c r="AS6" s="618"/>
      <c r="AT6" s="618"/>
      <c r="AU6" s="618"/>
      <c r="AV6" s="618"/>
      <c r="AW6" s="618"/>
      <c r="AX6" s="618"/>
      <c r="AY6" s="618"/>
      <c r="AZ6" s="618"/>
      <c r="BA6" s="618"/>
      <c r="BB6" s="618"/>
      <c r="BC6" s="618"/>
      <c r="BD6" s="618"/>
      <c r="BE6" s="618"/>
      <c r="BF6" s="619"/>
      <c r="BG6" s="620">
        <v>76823663</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727103</v>
      </c>
      <c r="CS6" s="621"/>
      <c r="CT6" s="621"/>
      <c r="CU6" s="621"/>
      <c r="CV6" s="621"/>
      <c r="CW6" s="621"/>
      <c r="CX6" s="621"/>
      <c r="CY6" s="622"/>
      <c r="CZ6" s="673">
        <v>0.6</v>
      </c>
      <c r="DA6" s="673"/>
      <c r="DB6" s="673"/>
      <c r="DC6" s="673"/>
      <c r="DD6" s="626" t="s">
        <v>211</v>
      </c>
      <c r="DE6" s="621"/>
      <c r="DF6" s="621"/>
      <c r="DG6" s="621"/>
      <c r="DH6" s="621"/>
      <c r="DI6" s="621"/>
      <c r="DJ6" s="621"/>
      <c r="DK6" s="621"/>
      <c r="DL6" s="621"/>
      <c r="DM6" s="621"/>
      <c r="DN6" s="621"/>
      <c r="DO6" s="621"/>
      <c r="DP6" s="622"/>
      <c r="DQ6" s="626">
        <v>727103</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253751</v>
      </c>
      <c r="S7" s="621"/>
      <c r="T7" s="621"/>
      <c r="U7" s="621"/>
      <c r="V7" s="621"/>
      <c r="W7" s="621"/>
      <c r="X7" s="621"/>
      <c r="Y7" s="622"/>
      <c r="Z7" s="673">
        <v>0.2</v>
      </c>
      <c r="AA7" s="673"/>
      <c r="AB7" s="673"/>
      <c r="AC7" s="673"/>
      <c r="AD7" s="674">
        <v>253751</v>
      </c>
      <c r="AE7" s="674"/>
      <c r="AF7" s="674"/>
      <c r="AG7" s="674"/>
      <c r="AH7" s="674"/>
      <c r="AI7" s="674"/>
      <c r="AJ7" s="674"/>
      <c r="AK7" s="674"/>
      <c r="AL7" s="643">
        <v>0.3</v>
      </c>
      <c r="AM7" s="675"/>
      <c r="AN7" s="675"/>
      <c r="AO7" s="676"/>
      <c r="AP7" s="617" t="s">
        <v>219</v>
      </c>
      <c r="AQ7" s="618"/>
      <c r="AR7" s="618"/>
      <c r="AS7" s="618"/>
      <c r="AT7" s="618"/>
      <c r="AU7" s="618"/>
      <c r="AV7" s="618"/>
      <c r="AW7" s="618"/>
      <c r="AX7" s="618"/>
      <c r="AY7" s="618"/>
      <c r="AZ7" s="618"/>
      <c r="BA7" s="618"/>
      <c r="BB7" s="618"/>
      <c r="BC7" s="618"/>
      <c r="BD7" s="618"/>
      <c r="BE7" s="618"/>
      <c r="BF7" s="619"/>
      <c r="BG7" s="620">
        <v>70416793</v>
      </c>
      <c r="BH7" s="621"/>
      <c r="BI7" s="621"/>
      <c r="BJ7" s="621"/>
      <c r="BK7" s="621"/>
      <c r="BL7" s="621"/>
      <c r="BM7" s="621"/>
      <c r="BN7" s="622"/>
      <c r="BO7" s="673">
        <v>91.7</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23194215</v>
      </c>
      <c r="CS7" s="621"/>
      <c r="CT7" s="621"/>
      <c r="CU7" s="621"/>
      <c r="CV7" s="621"/>
      <c r="CW7" s="621"/>
      <c r="CX7" s="621"/>
      <c r="CY7" s="622"/>
      <c r="CZ7" s="673">
        <v>18.100000000000001</v>
      </c>
      <c r="DA7" s="673"/>
      <c r="DB7" s="673"/>
      <c r="DC7" s="673"/>
      <c r="DD7" s="626">
        <v>1982197</v>
      </c>
      <c r="DE7" s="621"/>
      <c r="DF7" s="621"/>
      <c r="DG7" s="621"/>
      <c r="DH7" s="621"/>
      <c r="DI7" s="621"/>
      <c r="DJ7" s="621"/>
      <c r="DK7" s="621"/>
      <c r="DL7" s="621"/>
      <c r="DM7" s="621"/>
      <c r="DN7" s="621"/>
      <c r="DO7" s="621"/>
      <c r="DP7" s="622"/>
      <c r="DQ7" s="626">
        <v>20066091</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832472</v>
      </c>
      <c r="S8" s="621"/>
      <c r="T8" s="621"/>
      <c r="U8" s="621"/>
      <c r="V8" s="621"/>
      <c r="W8" s="621"/>
      <c r="X8" s="621"/>
      <c r="Y8" s="622"/>
      <c r="Z8" s="673">
        <v>0.6</v>
      </c>
      <c r="AA8" s="673"/>
      <c r="AB8" s="673"/>
      <c r="AC8" s="673"/>
      <c r="AD8" s="674">
        <v>832472</v>
      </c>
      <c r="AE8" s="674"/>
      <c r="AF8" s="674"/>
      <c r="AG8" s="674"/>
      <c r="AH8" s="674"/>
      <c r="AI8" s="674"/>
      <c r="AJ8" s="674"/>
      <c r="AK8" s="674"/>
      <c r="AL8" s="643">
        <v>0.8</v>
      </c>
      <c r="AM8" s="675"/>
      <c r="AN8" s="675"/>
      <c r="AO8" s="676"/>
      <c r="AP8" s="617" t="s">
        <v>222</v>
      </c>
      <c r="AQ8" s="618"/>
      <c r="AR8" s="618"/>
      <c r="AS8" s="618"/>
      <c r="AT8" s="618"/>
      <c r="AU8" s="618"/>
      <c r="AV8" s="618"/>
      <c r="AW8" s="618"/>
      <c r="AX8" s="618"/>
      <c r="AY8" s="618"/>
      <c r="AZ8" s="618"/>
      <c r="BA8" s="618"/>
      <c r="BB8" s="618"/>
      <c r="BC8" s="618"/>
      <c r="BD8" s="618"/>
      <c r="BE8" s="618"/>
      <c r="BF8" s="619"/>
      <c r="BG8" s="620">
        <v>492815</v>
      </c>
      <c r="BH8" s="621"/>
      <c r="BI8" s="621"/>
      <c r="BJ8" s="621"/>
      <c r="BK8" s="621"/>
      <c r="BL8" s="621"/>
      <c r="BM8" s="621"/>
      <c r="BN8" s="622"/>
      <c r="BO8" s="673">
        <v>0.6</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51412682</v>
      </c>
      <c r="CS8" s="621"/>
      <c r="CT8" s="621"/>
      <c r="CU8" s="621"/>
      <c r="CV8" s="621"/>
      <c r="CW8" s="621"/>
      <c r="CX8" s="621"/>
      <c r="CY8" s="622"/>
      <c r="CZ8" s="673">
        <v>40</v>
      </c>
      <c r="DA8" s="673"/>
      <c r="DB8" s="673"/>
      <c r="DC8" s="673"/>
      <c r="DD8" s="626">
        <v>1800978</v>
      </c>
      <c r="DE8" s="621"/>
      <c r="DF8" s="621"/>
      <c r="DG8" s="621"/>
      <c r="DH8" s="621"/>
      <c r="DI8" s="621"/>
      <c r="DJ8" s="621"/>
      <c r="DK8" s="621"/>
      <c r="DL8" s="621"/>
      <c r="DM8" s="621"/>
      <c r="DN8" s="621"/>
      <c r="DO8" s="621"/>
      <c r="DP8" s="622"/>
      <c r="DQ8" s="626">
        <v>34917430</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491063</v>
      </c>
      <c r="S9" s="621"/>
      <c r="T9" s="621"/>
      <c r="U9" s="621"/>
      <c r="V9" s="621"/>
      <c r="W9" s="621"/>
      <c r="X9" s="621"/>
      <c r="Y9" s="622"/>
      <c r="Z9" s="673">
        <v>0.4</v>
      </c>
      <c r="AA9" s="673"/>
      <c r="AB9" s="673"/>
      <c r="AC9" s="673"/>
      <c r="AD9" s="674">
        <v>491063</v>
      </c>
      <c r="AE9" s="674"/>
      <c r="AF9" s="674"/>
      <c r="AG9" s="674"/>
      <c r="AH9" s="674"/>
      <c r="AI9" s="674"/>
      <c r="AJ9" s="674"/>
      <c r="AK9" s="674"/>
      <c r="AL9" s="643">
        <v>0.5</v>
      </c>
      <c r="AM9" s="675"/>
      <c r="AN9" s="675"/>
      <c r="AO9" s="676"/>
      <c r="AP9" s="617" t="s">
        <v>225</v>
      </c>
      <c r="AQ9" s="618"/>
      <c r="AR9" s="618"/>
      <c r="AS9" s="618"/>
      <c r="AT9" s="618"/>
      <c r="AU9" s="618"/>
      <c r="AV9" s="618"/>
      <c r="AW9" s="618"/>
      <c r="AX9" s="618"/>
      <c r="AY9" s="618"/>
      <c r="AZ9" s="618"/>
      <c r="BA9" s="618"/>
      <c r="BB9" s="618"/>
      <c r="BC9" s="618"/>
      <c r="BD9" s="618"/>
      <c r="BE9" s="618"/>
      <c r="BF9" s="619"/>
      <c r="BG9" s="620">
        <v>69923978</v>
      </c>
      <c r="BH9" s="621"/>
      <c r="BI9" s="621"/>
      <c r="BJ9" s="621"/>
      <c r="BK9" s="621"/>
      <c r="BL9" s="621"/>
      <c r="BM9" s="621"/>
      <c r="BN9" s="622"/>
      <c r="BO9" s="673">
        <v>91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10288597</v>
      </c>
      <c r="CS9" s="621"/>
      <c r="CT9" s="621"/>
      <c r="CU9" s="621"/>
      <c r="CV9" s="621"/>
      <c r="CW9" s="621"/>
      <c r="CX9" s="621"/>
      <c r="CY9" s="622"/>
      <c r="CZ9" s="673">
        <v>8</v>
      </c>
      <c r="DA9" s="673"/>
      <c r="DB9" s="673"/>
      <c r="DC9" s="673"/>
      <c r="DD9" s="626">
        <v>103180</v>
      </c>
      <c r="DE9" s="621"/>
      <c r="DF9" s="621"/>
      <c r="DG9" s="621"/>
      <c r="DH9" s="621"/>
      <c r="DI9" s="621"/>
      <c r="DJ9" s="621"/>
      <c r="DK9" s="621"/>
      <c r="DL9" s="621"/>
      <c r="DM9" s="621"/>
      <c r="DN9" s="621"/>
      <c r="DO9" s="621"/>
      <c r="DP9" s="622"/>
      <c r="DQ9" s="626">
        <v>9020643</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13477682</v>
      </c>
      <c r="S10" s="621"/>
      <c r="T10" s="621"/>
      <c r="U10" s="621"/>
      <c r="V10" s="621"/>
      <c r="W10" s="621"/>
      <c r="X10" s="621"/>
      <c r="Y10" s="622"/>
      <c r="Z10" s="673">
        <v>10</v>
      </c>
      <c r="AA10" s="673"/>
      <c r="AB10" s="673"/>
      <c r="AC10" s="673"/>
      <c r="AD10" s="674">
        <v>13477682</v>
      </c>
      <c r="AE10" s="674"/>
      <c r="AF10" s="674"/>
      <c r="AG10" s="674"/>
      <c r="AH10" s="674"/>
      <c r="AI10" s="674"/>
      <c r="AJ10" s="674"/>
      <c r="AK10" s="674"/>
      <c r="AL10" s="643">
        <v>13.6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t="s">
        <v>112</v>
      </c>
      <c r="BH10" s="621"/>
      <c r="BI10" s="621"/>
      <c r="BJ10" s="621"/>
      <c r="BK10" s="621"/>
      <c r="BL10" s="621"/>
      <c r="BM10" s="621"/>
      <c r="BN10" s="622"/>
      <c r="BO10" s="673" t="s">
        <v>112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284219</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226782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t="s">
        <v>112</v>
      </c>
      <c r="BH11" s="621"/>
      <c r="BI11" s="621"/>
      <c r="BJ11" s="621"/>
      <c r="BK11" s="621"/>
      <c r="BL11" s="621"/>
      <c r="BM11" s="621"/>
      <c r="BN11" s="622"/>
      <c r="BO11" s="673" t="s">
        <v>112</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t="s">
        <v>112</v>
      </c>
      <c r="CS11" s="621"/>
      <c r="CT11" s="621"/>
      <c r="CU11" s="621"/>
      <c r="CV11" s="621"/>
      <c r="CW11" s="621"/>
      <c r="CX11" s="621"/>
      <c r="CY11" s="622"/>
      <c r="CZ11" s="673" t="s">
        <v>112</v>
      </c>
      <c r="DA11" s="673"/>
      <c r="DB11" s="673"/>
      <c r="DC11" s="673"/>
      <c r="DD11" s="626" t="s">
        <v>112</v>
      </c>
      <c r="DE11" s="621"/>
      <c r="DF11" s="621"/>
      <c r="DG11" s="621"/>
      <c r="DH11" s="621"/>
      <c r="DI11" s="621"/>
      <c r="DJ11" s="621"/>
      <c r="DK11" s="621"/>
      <c r="DL11" s="621"/>
      <c r="DM11" s="621"/>
      <c r="DN11" s="621"/>
      <c r="DO11" s="621"/>
      <c r="DP11" s="622"/>
      <c r="DQ11" s="626" t="s">
        <v>112</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t="s">
        <v>112</v>
      </c>
      <c r="BH12" s="621"/>
      <c r="BI12" s="621"/>
      <c r="BJ12" s="621"/>
      <c r="BK12" s="621"/>
      <c r="BL12" s="621"/>
      <c r="BM12" s="621"/>
      <c r="BN12" s="622"/>
      <c r="BO12" s="673" t="s">
        <v>112</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1945171</v>
      </c>
      <c r="CS12" s="621"/>
      <c r="CT12" s="621"/>
      <c r="CU12" s="621"/>
      <c r="CV12" s="621"/>
      <c r="CW12" s="621"/>
      <c r="CX12" s="621"/>
      <c r="CY12" s="622"/>
      <c r="CZ12" s="673">
        <v>1.5</v>
      </c>
      <c r="DA12" s="673"/>
      <c r="DB12" s="673"/>
      <c r="DC12" s="673"/>
      <c r="DD12" s="626">
        <v>71729</v>
      </c>
      <c r="DE12" s="621"/>
      <c r="DF12" s="621"/>
      <c r="DG12" s="621"/>
      <c r="DH12" s="621"/>
      <c r="DI12" s="621"/>
      <c r="DJ12" s="621"/>
      <c r="DK12" s="621"/>
      <c r="DL12" s="621"/>
      <c r="DM12" s="621"/>
      <c r="DN12" s="621"/>
      <c r="DO12" s="621"/>
      <c r="DP12" s="622"/>
      <c r="DQ12" s="626">
        <v>1408710</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202729</v>
      </c>
      <c r="S13" s="621"/>
      <c r="T13" s="621"/>
      <c r="U13" s="621"/>
      <c r="V13" s="621"/>
      <c r="W13" s="621"/>
      <c r="X13" s="621"/>
      <c r="Y13" s="622"/>
      <c r="Z13" s="673">
        <v>0.1</v>
      </c>
      <c r="AA13" s="673"/>
      <c r="AB13" s="673"/>
      <c r="AC13" s="673"/>
      <c r="AD13" s="674">
        <v>202729</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t="s">
        <v>112</v>
      </c>
      <c r="BH13" s="621"/>
      <c r="BI13" s="621"/>
      <c r="BJ13" s="621"/>
      <c r="BK13" s="621"/>
      <c r="BL13" s="621"/>
      <c r="BM13" s="621"/>
      <c r="BN13" s="622"/>
      <c r="BO13" s="673" t="s">
        <v>112</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12605166</v>
      </c>
      <c r="CS13" s="621"/>
      <c r="CT13" s="621"/>
      <c r="CU13" s="621"/>
      <c r="CV13" s="621"/>
      <c r="CW13" s="621"/>
      <c r="CX13" s="621"/>
      <c r="CY13" s="622"/>
      <c r="CZ13" s="673">
        <v>9.8000000000000007</v>
      </c>
      <c r="DA13" s="673"/>
      <c r="DB13" s="673"/>
      <c r="DC13" s="673"/>
      <c r="DD13" s="626">
        <v>7701911</v>
      </c>
      <c r="DE13" s="621"/>
      <c r="DF13" s="621"/>
      <c r="DG13" s="621"/>
      <c r="DH13" s="621"/>
      <c r="DI13" s="621"/>
      <c r="DJ13" s="621"/>
      <c r="DK13" s="621"/>
      <c r="DL13" s="621"/>
      <c r="DM13" s="621"/>
      <c r="DN13" s="621"/>
      <c r="DO13" s="621"/>
      <c r="DP13" s="622"/>
      <c r="DQ13" s="626">
        <v>6768288</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72342</v>
      </c>
      <c r="BH14" s="621"/>
      <c r="BI14" s="621"/>
      <c r="BJ14" s="621"/>
      <c r="BK14" s="621"/>
      <c r="BL14" s="621"/>
      <c r="BM14" s="621"/>
      <c r="BN14" s="622"/>
      <c r="BO14" s="673">
        <v>0.1</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8877575</v>
      </c>
      <c r="CS14" s="621"/>
      <c r="CT14" s="621"/>
      <c r="CU14" s="621"/>
      <c r="CV14" s="621"/>
      <c r="CW14" s="621"/>
      <c r="CX14" s="621"/>
      <c r="CY14" s="622"/>
      <c r="CZ14" s="673">
        <v>6.9</v>
      </c>
      <c r="DA14" s="673"/>
      <c r="DB14" s="673"/>
      <c r="DC14" s="673"/>
      <c r="DD14" s="626">
        <v>849613</v>
      </c>
      <c r="DE14" s="621"/>
      <c r="DF14" s="621"/>
      <c r="DG14" s="621"/>
      <c r="DH14" s="621"/>
      <c r="DI14" s="621"/>
      <c r="DJ14" s="621"/>
      <c r="DK14" s="621"/>
      <c r="DL14" s="621"/>
      <c r="DM14" s="621"/>
      <c r="DN14" s="621"/>
      <c r="DO14" s="621"/>
      <c r="DP14" s="622"/>
      <c r="DQ14" s="626">
        <v>8298817</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46052</v>
      </c>
      <c r="S15" s="621"/>
      <c r="T15" s="621"/>
      <c r="U15" s="621"/>
      <c r="V15" s="621"/>
      <c r="W15" s="621"/>
      <c r="X15" s="621"/>
      <c r="Y15" s="622"/>
      <c r="Z15" s="673">
        <v>0</v>
      </c>
      <c r="AA15" s="673"/>
      <c r="AB15" s="673"/>
      <c r="AC15" s="673"/>
      <c r="AD15" s="674">
        <v>46052</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6334528</v>
      </c>
      <c r="BH15" s="621"/>
      <c r="BI15" s="621"/>
      <c r="BJ15" s="621"/>
      <c r="BK15" s="621"/>
      <c r="BL15" s="621"/>
      <c r="BM15" s="621"/>
      <c r="BN15" s="622"/>
      <c r="BO15" s="673">
        <v>8.1999999999999993</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18129849</v>
      </c>
      <c r="CS15" s="621"/>
      <c r="CT15" s="621"/>
      <c r="CU15" s="621"/>
      <c r="CV15" s="621"/>
      <c r="CW15" s="621"/>
      <c r="CX15" s="621"/>
      <c r="CY15" s="622"/>
      <c r="CZ15" s="673">
        <v>14.1</v>
      </c>
      <c r="DA15" s="673"/>
      <c r="DB15" s="673"/>
      <c r="DC15" s="673"/>
      <c r="DD15" s="626">
        <v>2701964</v>
      </c>
      <c r="DE15" s="621"/>
      <c r="DF15" s="621"/>
      <c r="DG15" s="621"/>
      <c r="DH15" s="621"/>
      <c r="DI15" s="621"/>
      <c r="DJ15" s="621"/>
      <c r="DK15" s="621"/>
      <c r="DL15" s="621"/>
      <c r="DM15" s="621"/>
      <c r="DN15" s="621"/>
      <c r="DO15" s="621"/>
      <c r="DP15" s="622"/>
      <c r="DQ15" s="626">
        <v>17686880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t="s">
        <v>112</v>
      </c>
      <c r="S16" s="621"/>
      <c r="T16" s="621"/>
      <c r="U16" s="621"/>
      <c r="V16" s="621"/>
      <c r="W16" s="621"/>
      <c r="X16" s="621"/>
      <c r="Y16" s="622"/>
      <c r="Z16" s="673" t="s">
        <v>112</v>
      </c>
      <c r="AA16" s="673"/>
      <c r="AB16" s="673"/>
      <c r="AC16" s="673"/>
      <c r="AD16" s="674" t="s">
        <v>112</v>
      </c>
      <c r="AE16" s="674"/>
      <c r="AF16" s="674"/>
      <c r="AG16" s="674"/>
      <c r="AH16" s="674"/>
      <c r="AI16" s="674"/>
      <c r="AJ16" s="674"/>
      <c r="AK16" s="674"/>
      <c r="AL16" s="643" t="s">
        <v>112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959291</v>
      </c>
      <c r="CS17" s="621"/>
      <c r="CT17" s="621"/>
      <c r="CU17" s="621"/>
      <c r="CV17" s="621"/>
      <c r="CW17" s="621"/>
      <c r="CX17" s="621"/>
      <c r="CY17" s="622"/>
      <c r="CZ17" s="673">
        <v>0.7</v>
      </c>
      <c r="DA17" s="673"/>
      <c r="DB17" s="673"/>
      <c r="DC17" s="673"/>
      <c r="DD17" s="626" t="s">
        <v>112</v>
      </c>
      <c r="DE17" s="621"/>
      <c r="DF17" s="621"/>
      <c r="DG17" s="621"/>
      <c r="DH17" s="621"/>
      <c r="DI17" s="621"/>
      <c r="DJ17" s="621"/>
      <c r="DK17" s="621"/>
      <c r="DL17" s="621"/>
      <c r="DM17" s="621"/>
      <c r="DN17" s="621"/>
      <c r="DO17" s="621"/>
      <c r="DP17" s="622"/>
      <c r="DQ17" s="626">
        <v>959291</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t="s">
        <v>112</v>
      </c>
      <c r="S18" s="621"/>
      <c r="T18" s="621"/>
      <c r="U18" s="621"/>
      <c r="V18" s="621"/>
      <c r="W18" s="621"/>
      <c r="X18" s="621"/>
      <c r="Y18" s="622"/>
      <c r="Z18" s="673" t="s">
        <v>112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2730</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92573122</v>
      </c>
      <c r="S20" s="621"/>
      <c r="T20" s="621"/>
      <c r="U20" s="621"/>
      <c r="V20" s="621"/>
      <c r="W20" s="621"/>
      <c r="X20" s="621"/>
      <c r="Y20" s="622"/>
      <c r="Z20" s="673">
        <v>68.400000000000006</v>
      </c>
      <c r="AA20" s="673"/>
      <c r="AB20" s="673"/>
      <c r="AC20" s="673"/>
      <c r="AD20" s="674">
        <v>92573122</v>
      </c>
      <c r="AE20" s="674"/>
      <c r="AF20" s="674"/>
      <c r="AG20" s="674"/>
      <c r="AH20" s="674"/>
      <c r="AI20" s="674"/>
      <c r="AJ20" s="674"/>
      <c r="AK20" s="674"/>
      <c r="AL20" s="643">
        <v>93.6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2730</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128423868</v>
      </c>
      <c r="CS20" s="621"/>
      <c r="CT20" s="621"/>
      <c r="CU20" s="621"/>
      <c r="CV20" s="621"/>
      <c r="CW20" s="621"/>
      <c r="CX20" s="621"/>
      <c r="CY20" s="622"/>
      <c r="CZ20" s="673">
        <v>100</v>
      </c>
      <c r="DA20" s="673"/>
      <c r="DB20" s="673"/>
      <c r="DC20" s="673"/>
      <c r="DD20" s="626">
        <v>15211572</v>
      </c>
      <c r="DE20" s="621"/>
      <c r="DF20" s="621"/>
      <c r="DG20" s="621"/>
      <c r="DH20" s="621"/>
      <c r="DI20" s="621"/>
      <c r="DJ20" s="621"/>
      <c r="DK20" s="621"/>
      <c r="DL20" s="621"/>
      <c r="DM20" s="621"/>
      <c r="DN20" s="621"/>
      <c r="DO20" s="621"/>
      <c r="DP20" s="622"/>
      <c r="DQ20" s="626">
        <v>100080035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41319</v>
      </c>
      <c r="S21" s="621"/>
      <c r="T21" s="621"/>
      <c r="U21" s="621"/>
      <c r="V21" s="621"/>
      <c r="W21" s="621"/>
      <c r="X21" s="621"/>
      <c r="Y21" s="622"/>
      <c r="Z21" s="673">
        <v>0</v>
      </c>
      <c r="AA21" s="673"/>
      <c r="AB21" s="673"/>
      <c r="AC21" s="673"/>
      <c r="AD21" s="674">
        <v>41319</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2730</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445556</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8239439</v>
      </c>
      <c r="S23" s="621"/>
      <c r="T23" s="621"/>
      <c r="U23" s="621"/>
      <c r="V23" s="621"/>
      <c r="W23" s="621"/>
      <c r="X23" s="621"/>
      <c r="Y23" s="622"/>
      <c r="Z23" s="673">
        <v>6.1</v>
      </c>
      <c r="AA23" s="673"/>
      <c r="AB23" s="673"/>
      <c r="AC23" s="673"/>
      <c r="AD23" s="674">
        <v>5914099</v>
      </c>
      <c r="AE23" s="674"/>
      <c r="AF23" s="674"/>
      <c r="AG23" s="674"/>
      <c r="AH23" s="674"/>
      <c r="AI23" s="674"/>
      <c r="AJ23" s="674"/>
      <c r="AK23" s="674"/>
      <c r="AL23" s="643">
        <v>6</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724071</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43183345</v>
      </c>
      <c r="CS24" s="671"/>
      <c r="CT24" s="671"/>
      <c r="CU24" s="671"/>
      <c r="CV24" s="671"/>
      <c r="CW24" s="671"/>
      <c r="CX24" s="671"/>
      <c r="CY24" s="718"/>
      <c r="CZ24" s="722">
        <v>33.6</v>
      </c>
      <c r="DA24" s="723"/>
      <c r="DB24" s="723"/>
      <c r="DC24" s="724"/>
      <c r="DD24" s="717">
        <v>30055515</v>
      </c>
      <c r="DE24" s="671"/>
      <c r="DF24" s="671"/>
      <c r="DG24" s="671"/>
      <c r="DH24" s="671"/>
      <c r="DI24" s="671"/>
      <c r="DJ24" s="671"/>
      <c r="DK24" s="718"/>
      <c r="DL24" s="717">
        <v>29564095</v>
      </c>
      <c r="DM24" s="671"/>
      <c r="DN24" s="671"/>
      <c r="DO24" s="671"/>
      <c r="DP24" s="671"/>
      <c r="DQ24" s="671"/>
      <c r="DR24" s="671"/>
      <c r="DS24" s="671"/>
      <c r="DT24" s="671"/>
      <c r="DU24" s="671"/>
      <c r="DV24" s="718"/>
      <c r="DW24" s="719">
        <v>29.9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13328532</v>
      </c>
      <c r="S25" s="621"/>
      <c r="T25" s="621"/>
      <c r="U25" s="621"/>
      <c r="V25" s="621"/>
      <c r="W25" s="621"/>
      <c r="X25" s="621"/>
      <c r="Y25" s="622"/>
      <c r="Z25" s="673">
        <v>9.8000000000000007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19458621</v>
      </c>
      <c r="CS25" s="639"/>
      <c r="CT25" s="639"/>
      <c r="CU25" s="639"/>
      <c r="CV25" s="639"/>
      <c r="CW25" s="639"/>
      <c r="CX25" s="639"/>
      <c r="CY25" s="640"/>
      <c r="CZ25" s="623">
        <v>15.2</v>
      </c>
      <c r="DA25" s="641"/>
      <c r="DB25" s="641"/>
      <c r="DC25" s="642"/>
      <c r="DD25" s="626">
        <v>17930312</v>
      </c>
      <c r="DE25" s="639"/>
      <c r="DF25" s="639"/>
      <c r="DG25" s="639"/>
      <c r="DH25" s="639"/>
      <c r="DI25" s="639"/>
      <c r="DJ25" s="639"/>
      <c r="DK25" s="640"/>
      <c r="DL25" s="626">
        <v>17439730</v>
      </c>
      <c r="DM25" s="639"/>
      <c r="DN25" s="639"/>
      <c r="DO25" s="639"/>
      <c r="DP25" s="639"/>
      <c r="DQ25" s="639"/>
      <c r="DR25" s="639"/>
      <c r="DS25" s="639"/>
      <c r="DT25" s="639"/>
      <c r="DU25" s="639"/>
      <c r="DV25" s="640"/>
      <c r="DW25" s="643">
        <v>17.600000000000001</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2885147</v>
      </c>
      <c r="S26" s="621"/>
      <c r="T26" s="621"/>
      <c r="U26" s="621"/>
      <c r="V26" s="621"/>
      <c r="W26" s="621"/>
      <c r="X26" s="621"/>
      <c r="Y26" s="622"/>
      <c r="Z26" s="673">
        <v>2.1</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13223972</v>
      </c>
      <c r="CS26" s="621"/>
      <c r="CT26" s="621"/>
      <c r="CU26" s="621"/>
      <c r="CV26" s="621"/>
      <c r="CW26" s="621"/>
      <c r="CX26" s="621"/>
      <c r="CY26" s="622"/>
      <c r="CZ26" s="623">
        <v>10.3</v>
      </c>
      <c r="DA26" s="641"/>
      <c r="DB26" s="641"/>
      <c r="DC26" s="642"/>
      <c r="DD26" s="626">
        <v>11772490</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5912294</v>
      </c>
      <c r="S27" s="621"/>
      <c r="T27" s="621"/>
      <c r="U27" s="621"/>
      <c r="V27" s="621"/>
      <c r="W27" s="621"/>
      <c r="X27" s="621"/>
      <c r="Y27" s="622"/>
      <c r="Z27" s="673">
        <v>4.4000000000000004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76826393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22765433</v>
      </c>
      <c r="CS27" s="639"/>
      <c r="CT27" s="639"/>
      <c r="CU27" s="639"/>
      <c r="CV27" s="639"/>
      <c r="CW27" s="639"/>
      <c r="CX27" s="639"/>
      <c r="CY27" s="640"/>
      <c r="CZ27" s="623">
        <v>17.7</v>
      </c>
      <c r="DA27" s="641"/>
      <c r="DB27" s="641"/>
      <c r="DC27" s="642"/>
      <c r="DD27" s="626">
        <v>11165912</v>
      </c>
      <c r="DE27" s="639"/>
      <c r="DF27" s="639"/>
      <c r="DG27" s="639"/>
      <c r="DH27" s="639"/>
      <c r="DI27" s="639"/>
      <c r="DJ27" s="639"/>
      <c r="DK27" s="640"/>
      <c r="DL27" s="626">
        <v>11165074</v>
      </c>
      <c r="DM27" s="639"/>
      <c r="DN27" s="639"/>
      <c r="DO27" s="639"/>
      <c r="DP27" s="639"/>
      <c r="DQ27" s="639"/>
      <c r="DR27" s="639"/>
      <c r="DS27" s="639"/>
      <c r="DT27" s="639"/>
      <c r="DU27" s="639"/>
      <c r="DV27" s="640"/>
      <c r="DW27" s="643">
        <v>11.3</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1305430</v>
      </c>
      <c r="S28" s="621"/>
      <c r="T28" s="621"/>
      <c r="U28" s="621"/>
      <c r="V28" s="621"/>
      <c r="W28" s="621"/>
      <c r="X28" s="621"/>
      <c r="Y28" s="622"/>
      <c r="Z28" s="673">
        <v>1</v>
      </c>
      <c r="AA28" s="673"/>
      <c r="AB28" s="673"/>
      <c r="AC28" s="673"/>
      <c r="AD28" s="674">
        <v>295304</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959291</v>
      </c>
      <c r="CS28" s="621"/>
      <c r="CT28" s="621"/>
      <c r="CU28" s="621"/>
      <c r="CV28" s="621"/>
      <c r="CW28" s="621"/>
      <c r="CX28" s="621"/>
      <c r="CY28" s="622"/>
      <c r="CZ28" s="623">
        <v>0.7</v>
      </c>
      <c r="DA28" s="641"/>
      <c r="DB28" s="641"/>
      <c r="DC28" s="642"/>
      <c r="DD28" s="626">
        <v>959291</v>
      </c>
      <c r="DE28" s="621"/>
      <c r="DF28" s="621"/>
      <c r="DG28" s="621"/>
      <c r="DH28" s="621"/>
      <c r="DI28" s="621"/>
      <c r="DJ28" s="621"/>
      <c r="DK28" s="622"/>
      <c r="DL28" s="626">
        <v>959291</v>
      </c>
      <c r="DM28" s="621"/>
      <c r="DN28" s="621"/>
      <c r="DO28" s="621"/>
      <c r="DP28" s="621"/>
      <c r="DQ28" s="621"/>
      <c r="DR28" s="621"/>
      <c r="DS28" s="621"/>
      <c r="DT28" s="621"/>
      <c r="DU28" s="621"/>
      <c r="DV28" s="622"/>
      <c r="DW28" s="643">
        <v>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484258</v>
      </c>
      <c r="S29" s="621"/>
      <c r="T29" s="621"/>
      <c r="U29" s="621"/>
      <c r="V29" s="621"/>
      <c r="W29" s="621"/>
      <c r="X29" s="621"/>
      <c r="Y29" s="622"/>
      <c r="Z29" s="673">
        <v>0.4</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959291</v>
      </c>
      <c r="CS29" s="639"/>
      <c r="CT29" s="639"/>
      <c r="CU29" s="639"/>
      <c r="CV29" s="639"/>
      <c r="CW29" s="639"/>
      <c r="CX29" s="639"/>
      <c r="CY29" s="640"/>
      <c r="CZ29" s="623">
        <v>0.7</v>
      </c>
      <c r="DA29" s="641"/>
      <c r="DB29" s="641"/>
      <c r="DC29" s="642"/>
      <c r="DD29" s="626">
        <v>959291</v>
      </c>
      <c r="DE29" s="639"/>
      <c r="DF29" s="639"/>
      <c r="DG29" s="639"/>
      <c r="DH29" s="639"/>
      <c r="DI29" s="639"/>
      <c r="DJ29" s="639"/>
      <c r="DK29" s="640"/>
      <c r="DL29" s="626">
        <v>959291</v>
      </c>
      <c r="DM29" s="639"/>
      <c r="DN29" s="639"/>
      <c r="DO29" s="639"/>
      <c r="DP29" s="639"/>
      <c r="DQ29" s="639"/>
      <c r="DR29" s="639"/>
      <c r="DS29" s="639"/>
      <c r="DT29" s="639"/>
      <c r="DU29" s="639"/>
      <c r="DV29" s="640"/>
      <c r="DW29" s="643">
        <v>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2292022</v>
      </c>
      <c r="S30" s="621"/>
      <c r="T30" s="621"/>
      <c r="U30" s="621"/>
      <c r="V30" s="621"/>
      <c r="W30" s="621"/>
      <c r="X30" s="621"/>
      <c r="Y30" s="622"/>
      <c r="Z30" s="673">
        <v>1.7</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98.7</v>
      </c>
      <c r="BH30" s="687"/>
      <c r="BI30" s="687"/>
      <c r="BJ30" s="687"/>
      <c r="BK30" s="687"/>
      <c r="BL30" s="687"/>
      <c r="BM30" s="688">
        <v>96.1</v>
      </c>
      <c r="BN30" s="687"/>
      <c r="BO30" s="687"/>
      <c r="BP30" s="687"/>
      <c r="BQ30" s="689"/>
      <c r="BR30" s="686">
        <v>98.6</v>
      </c>
      <c r="BS30" s="687"/>
      <c r="BT30" s="687"/>
      <c r="BU30" s="687"/>
      <c r="BV30" s="687"/>
      <c r="BW30" s="687"/>
      <c r="BX30" s="688">
        <v>95.3</v>
      </c>
      <c r="BY30" s="687"/>
      <c r="BZ30" s="687"/>
      <c r="CA30" s="687"/>
      <c r="CB30" s="689"/>
      <c r="CD30" s="692"/>
      <c r="CE30" s="693"/>
      <c r="CF30" s="657" t="s">
        <v>293</v>
      </c>
      <c r="CG30" s="654"/>
      <c r="CH30" s="654"/>
      <c r="CI30" s="654"/>
      <c r="CJ30" s="654"/>
      <c r="CK30" s="654"/>
      <c r="CL30" s="654"/>
      <c r="CM30" s="654"/>
      <c r="CN30" s="654"/>
      <c r="CO30" s="654"/>
      <c r="CP30" s="654"/>
      <c r="CQ30" s="655"/>
      <c r="CR30" s="620">
        <v>906711</v>
      </c>
      <c r="CS30" s="621"/>
      <c r="CT30" s="621"/>
      <c r="CU30" s="621"/>
      <c r="CV30" s="621"/>
      <c r="CW30" s="621"/>
      <c r="CX30" s="621"/>
      <c r="CY30" s="622"/>
      <c r="CZ30" s="623">
        <v>0.7</v>
      </c>
      <c r="DA30" s="641"/>
      <c r="DB30" s="641"/>
      <c r="DC30" s="642"/>
      <c r="DD30" s="626">
        <v>906711</v>
      </c>
      <c r="DE30" s="621"/>
      <c r="DF30" s="621"/>
      <c r="DG30" s="621"/>
      <c r="DH30" s="621"/>
      <c r="DI30" s="621"/>
      <c r="DJ30" s="621"/>
      <c r="DK30" s="622"/>
      <c r="DL30" s="626">
        <v>906711</v>
      </c>
      <c r="DM30" s="621"/>
      <c r="DN30" s="621"/>
      <c r="DO30" s="621"/>
      <c r="DP30" s="621"/>
      <c r="DQ30" s="621"/>
      <c r="DR30" s="621"/>
      <c r="DS30" s="621"/>
      <c r="DT30" s="621"/>
      <c r="DU30" s="621"/>
      <c r="DV30" s="622"/>
      <c r="DW30" s="643">
        <v>0.9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4717043</v>
      </c>
      <c r="S31" s="621"/>
      <c r="T31" s="621"/>
      <c r="U31" s="621"/>
      <c r="V31" s="621"/>
      <c r="W31" s="621"/>
      <c r="X31" s="621"/>
      <c r="Y31" s="622"/>
      <c r="Z31" s="673">
        <v>3.5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98.5</v>
      </c>
      <c r="BH31" s="639"/>
      <c r="BI31" s="639"/>
      <c r="BJ31" s="639"/>
      <c r="BK31" s="639"/>
      <c r="BL31" s="639"/>
      <c r="BM31" s="675">
        <v>95.7</v>
      </c>
      <c r="BN31" s="685"/>
      <c r="BO31" s="685"/>
      <c r="BP31" s="685"/>
      <c r="BQ31" s="649"/>
      <c r="BR31" s="684">
        <v>98.4</v>
      </c>
      <c r="BS31" s="639"/>
      <c r="BT31" s="639"/>
      <c r="BU31" s="639"/>
      <c r="BV31" s="639"/>
      <c r="BW31" s="639"/>
      <c r="BX31" s="675">
        <v>94.8</v>
      </c>
      <c r="BY31" s="685"/>
      <c r="BZ31" s="685"/>
      <c r="CA31" s="685"/>
      <c r="CB31" s="649"/>
      <c r="CD31" s="692"/>
      <c r="CE31" s="693"/>
      <c r="CF31" s="657" t="s">
        <v>297</v>
      </c>
      <c r="CG31" s="654"/>
      <c r="CH31" s="654"/>
      <c r="CI31" s="654"/>
      <c r="CJ31" s="654"/>
      <c r="CK31" s="654"/>
      <c r="CL31" s="654"/>
      <c r="CM31" s="654"/>
      <c r="CN31" s="654"/>
      <c r="CO31" s="654"/>
      <c r="CP31" s="654"/>
      <c r="CQ31" s="655"/>
      <c r="CR31" s="620">
        <v>52580</v>
      </c>
      <c r="CS31" s="639"/>
      <c r="CT31" s="639"/>
      <c r="CU31" s="639"/>
      <c r="CV31" s="639"/>
      <c r="CW31" s="639"/>
      <c r="CX31" s="639"/>
      <c r="CY31" s="640"/>
      <c r="CZ31" s="623">
        <v>0</v>
      </c>
      <c r="DA31" s="641"/>
      <c r="DB31" s="641"/>
      <c r="DC31" s="642"/>
      <c r="DD31" s="626">
        <v>52580</v>
      </c>
      <c r="DE31" s="639"/>
      <c r="DF31" s="639"/>
      <c r="DG31" s="639"/>
      <c r="DH31" s="639"/>
      <c r="DI31" s="639"/>
      <c r="DJ31" s="639"/>
      <c r="DK31" s="640"/>
      <c r="DL31" s="626">
        <v>52580</v>
      </c>
      <c r="DM31" s="639"/>
      <c r="DN31" s="639"/>
      <c r="DO31" s="639"/>
      <c r="DP31" s="639"/>
      <c r="DQ31" s="639"/>
      <c r="DR31" s="639"/>
      <c r="DS31" s="639"/>
      <c r="DT31" s="639"/>
      <c r="DU31" s="639"/>
      <c r="DV31" s="640"/>
      <c r="DW31" s="643">
        <v>0.1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2404547</v>
      </c>
      <c r="S32" s="621"/>
      <c r="T32" s="621"/>
      <c r="U32" s="621"/>
      <c r="V32" s="621"/>
      <c r="W32" s="621"/>
      <c r="X32" s="621"/>
      <c r="Y32" s="622"/>
      <c r="Z32" s="673">
        <v>1.8</v>
      </c>
      <c r="AA32" s="673"/>
      <c r="AB32" s="673"/>
      <c r="AC32" s="673"/>
      <c r="AD32" s="674">
        <v>102697</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t="s">
        <v>211</v>
      </c>
      <c r="BH32" s="605"/>
      <c r="BI32" s="605"/>
      <c r="BJ32" s="605"/>
      <c r="BK32" s="605"/>
      <c r="BL32" s="605"/>
      <c r="BM32" s="668" t="s">
        <v>211</v>
      </c>
      <c r="BN32" s="605"/>
      <c r="BO32" s="605"/>
      <c r="BP32" s="605"/>
      <c r="BQ32" s="662"/>
      <c r="BR32" s="683" t="s">
        <v>211</v>
      </c>
      <c r="BS32" s="605"/>
      <c r="BT32" s="605"/>
      <c r="BU32" s="605"/>
      <c r="BV32" s="605"/>
      <c r="BW32" s="605"/>
      <c r="BX32" s="668" t="s">
        <v>211</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t="s">
        <v>112</v>
      </c>
      <c r="S33" s="621"/>
      <c r="T33" s="621"/>
      <c r="U33" s="621"/>
      <c r="V33" s="621"/>
      <c r="W33" s="621"/>
      <c r="X33" s="621"/>
      <c r="Y33" s="622"/>
      <c r="Z33" s="673" t="s">
        <v>112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70028951</v>
      </c>
      <c r="CS33" s="639"/>
      <c r="CT33" s="639"/>
      <c r="CU33" s="639"/>
      <c r="CV33" s="639"/>
      <c r="CW33" s="639"/>
      <c r="CX33" s="639"/>
      <c r="CY33" s="640"/>
      <c r="CZ33" s="623">
        <v>54.5</v>
      </c>
      <c r="DA33" s="641"/>
      <c r="DB33" s="641"/>
      <c r="DC33" s="642"/>
      <c r="DD33" s="626">
        <v>61862946</v>
      </c>
      <c r="DE33" s="639"/>
      <c r="DF33" s="639"/>
      <c r="DG33" s="639"/>
      <c r="DH33" s="639"/>
      <c r="DI33" s="639"/>
      <c r="DJ33" s="639"/>
      <c r="DK33" s="640"/>
      <c r="DL33" s="626">
        <v>37667730</v>
      </c>
      <c r="DM33" s="639"/>
      <c r="DN33" s="639"/>
      <c r="DO33" s="639"/>
      <c r="DP33" s="639"/>
      <c r="DQ33" s="639"/>
      <c r="DR33" s="639"/>
      <c r="DS33" s="639"/>
      <c r="DT33" s="639"/>
      <c r="DU33" s="639"/>
      <c r="DV33" s="640"/>
      <c r="DW33" s="643">
        <v>38.1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31884058</v>
      </c>
      <c r="CS34" s="621"/>
      <c r="CT34" s="621"/>
      <c r="CU34" s="621"/>
      <c r="CV34" s="621"/>
      <c r="CW34" s="621"/>
      <c r="CX34" s="621"/>
      <c r="CY34" s="622"/>
      <c r="CZ34" s="623">
        <v>24.8</v>
      </c>
      <c r="DA34" s="641"/>
      <c r="DB34" s="641"/>
      <c r="DC34" s="642"/>
      <c r="DD34" s="626">
        <v>28003475</v>
      </c>
      <c r="DE34" s="621"/>
      <c r="DF34" s="621"/>
      <c r="DG34" s="621"/>
      <c r="DH34" s="621"/>
      <c r="DI34" s="621"/>
      <c r="DJ34" s="621"/>
      <c r="DK34" s="622"/>
      <c r="DL34" s="626">
        <v>26195076</v>
      </c>
      <c r="DM34" s="621"/>
      <c r="DN34" s="621"/>
      <c r="DO34" s="621"/>
      <c r="DP34" s="621"/>
      <c r="DQ34" s="621"/>
      <c r="DR34" s="621"/>
      <c r="DS34" s="621"/>
      <c r="DT34" s="621"/>
      <c r="DU34" s="621"/>
      <c r="DV34" s="622"/>
      <c r="DW34" s="643">
        <v>26.5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8009270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1190281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1176102</v>
      </c>
      <c r="CS35" s="639"/>
      <c r="CT35" s="639"/>
      <c r="CU35" s="639"/>
      <c r="CV35" s="639"/>
      <c r="CW35" s="639"/>
      <c r="CX35" s="639"/>
      <c r="CY35" s="640"/>
      <c r="CZ35" s="623">
        <v>0.9</v>
      </c>
      <c r="DA35" s="641"/>
      <c r="DB35" s="641"/>
      <c r="DC35" s="642"/>
      <c r="DD35" s="626">
        <v>1055350</v>
      </c>
      <c r="DE35" s="639"/>
      <c r="DF35" s="639"/>
      <c r="DG35" s="639"/>
      <c r="DH35" s="639"/>
      <c r="DI35" s="639"/>
      <c r="DJ35" s="639"/>
      <c r="DK35" s="640"/>
      <c r="DL35" s="626">
        <v>1055350</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135352780</v>
      </c>
      <c r="S36" s="661"/>
      <c r="T36" s="661"/>
      <c r="U36" s="661"/>
      <c r="V36" s="661"/>
      <c r="W36" s="661"/>
      <c r="X36" s="661"/>
      <c r="Y36" s="664"/>
      <c r="Z36" s="665">
        <v>100</v>
      </c>
      <c r="AA36" s="665"/>
      <c r="AB36" s="665"/>
      <c r="AC36" s="665"/>
      <c r="AD36" s="666">
        <v>98926541</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783781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990368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8554578</v>
      </c>
      <c r="CS36" s="621"/>
      <c r="CT36" s="621"/>
      <c r="CU36" s="621"/>
      <c r="CV36" s="621"/>
      <c r="CW36" s="621"/>
      <c r="CX36" s="621"/>
      <c r="CY36" s="622"/>
      <c r="CZ36" s="623">
        <v>6.7</v>
      </c>
      <c r="DA36" s="641"/>
      <c r="DB36" s="641"/>
      <c r="DC36" s="642"/>
      <c r="DD36" s="626">
        <v>7294136</v>
      </c>
      <c r="DE36" s="621"/>
      <c r="DF36" s="621"/>
      <c r="DG36" s="621"/>
      <c r="DH36" s="621"/>
      <c r="DI36" s="621"/>
      <c r="DJ36" s="621"/>
      <c r="DK36" s="622"/>
      <c r="DL36" s="626">
        <v>5888069</v>
      </c>
      <c r="DM36" s="621"/>
      <c r="DN36" s="621"/>
      <c r="DO36" s="621"/>
      <c r="DP36" s="621"/>
      <c r="DQ36" s="621"/>
      <c r="DR36" s="621"/>
      <c r="DS36" s="621"/>
      <c r="DT36" s="621"/>
      <c r="DU36" s="621"/>
      <c r="DV36" s="622"/>
      <c r="DW36" s="643">
        <v>6</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t="s">
        <v>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42792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1214430</v>
      </c>
      <c r="CS37" s="639"/>
      <c r="CT37" s="639"/>
      <c r="CU37" s="639"/>
      <c r="CV37" s="639"/>
      <c r="CW37" s="639"/>
      <c r="CX37" s="639"/>
      <c r="CY37" s="640"/>
      <c r="CZ37" s="623">
        <v>0.9</v>
      </c>
      <c r="DA37" s="641"/>
      <c r="DB37" s="641"/>
      <c r="DC37" s="642"/>
      <c r="DD37" s="626">
        <v>1212350</v>
      </c>
      <c r="DE37" s="639"/>
      <c r="DF37" s="639"/>
      <c r="DG37" s="639"/>
      <c r="DH37" s="639"/>
      <c r="DI37" s="639"/>
      <c r="DJ37" s="639"/>
      <c r="DK37" s="640"/>
      <c r="DL37" s="626">
        <v>1203557</v>
      </c>
      <c r="DM37" s="639"/>
      <c r="DN37" s="639"/>
      <c r="DO37" s="639"/>
      <c r="DP37" s="639"/>
      <c r="DQ37" s="639"/>
      <c r="DR37" s="639"/>
      <c r="DS37" s="639"/>
      <c r="DT37" s="639"/>
      <c r="DU37" s="639"/>
      <c r="DV37" s="640"/>
      <c r="DW37" s="643">
        <v>1.2</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59508</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8009270</v>
      </c>
      <c r="CS38" s="621"/>
      <c r="CT38" s="621"/>
      <c r="CU38" s="621"/>
      <c r="CV38" s="621"/>
      <c r="CW38" s="621"/>
      <c r="CX38" s="621"/>
      <c r="CY38" s="622"/>
      <c r="CZ38" s="623">
        <v>6.2</v>
      </c>
      <c r="DA38" s="641"/>
      <c r="DB38" s="641"/>
      <c r="DC38" s="642"/>
      <c r="DD38" s="626">
        <v>6941599</v>
      </c>
      <c r="DE38" s="621"/>
      <c r="DF38" s="621"/>
      <c r="DG38" s="621"/>
      <c r="DH38" s="621"/>
      <c r="DI38" s="621"/>
      <c r="DJ38" s="621"/>
      <c r="DK38" s="622"/>
      <c r="DL38" s="626">
        <v>4523683</v>
      </c>
      <c r="DM38" s="621"/>
      <c r="DN38" s="621"/>
      <c r="DO38" s="621"/>
      <c r="DP38" s="621"/>
      <c r="DQ38" s="621"/>
      <c r="DR38" s="621"/>
      <c r="DS38" s="621"/>
      <c r="DT38" s="621"/>
      <c r="DU38" s="621"/>
      <c r="DV38" s="622"/>
      <c r="DW38" s="643">
        <v>4.5999999999999996</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131</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19907975</v>
      </c>
      <c r="CS39" s="639"/>
      <c r="CT39" s="639"/>
      <c r="CU39" s="639"/>
      <c r="CV39" s="639"/>
      <c r="CW39" s="639"/>
      <c r="CX39" s="639"/>
      <c r="CY39" s="640"/>
      <c r="CZ39" s="623">
        <v>15.5</v>
      </c>
      <c r="DA39" s="641"/>
      <c r="DB39" s="641"/>
      <c r="DC39" s="642"/>
      <c r="DD39" s="626">
        <v>18562834</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3096446</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496968</v>
      </c>
      <c r="CS40" s="621"/>
      <c r="CT40" s="621"/>
      <c r="CU40" s="621"/>
      <c r="CV40" s="621"/>
      <c r="CW40" s="621"/>
      <c r="CX40" s="621"/>
      <c r="CY40" s="622"/>
      <c r="CZ40" s="623">
        <v>0.4</v>
      </c>
      <c r="DA40" s="641"/>
      <c r="DB40" s="641"/>
      <c r="DC40" s="642"/>
      <c r="DD40" s="626">
        <v>5552</v>
      </c>
      <c r="DE40" s="621"/>
      <c r="DF40" s="621"/>
      <c r="DG40" s="621"/>
      <c r="DH40" s="621"/>
      <c r="DI40" s="621"/>
      <c r="DJ40" s="621"/>
      <c r="DK40" s="622"/>
      <c r="DL40" s="626">
        <v>5552</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4129043</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232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316</v>
      </c>
      <c r="CS41" s="639"/>
      <c r="CT41" s="639"/>
      <c r="CU41" s="639"/>
      <c r="CV41" s="639"/>
      <c r="CW41" s="639"/>
      <c r="CX41" s="639"/>
      <c r="CY41" s="640"/>
      <c r="CZ41" s="623" t="s">
        <v>316</v>
      </c>
      <c r="DA41" s="641"/>
      <c r="DB41" s="641"/>
      <c r="DC41" s="642"/>
      <c r="DD41" s="626" t="s">
        <v>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15211572</v>
      </c>
      <c r="CS42" s="621"/>
      <c r="CT42" s="621"/>
      <c r="CU42" s="621"/>
      <c r="CV42" s="621"/>
      <c r="CW42" s="621"/>
      <c r="CX42" s="621"/>
      <c r="CY42" s="622"/>
      <c r="CZ42" s="623">
        <v>11.8</v>
      </c>
      <c r="DA42" s="624"/>
      <c r="DB42" s="624"/>
      <c r="DC42" s="625"/>
      <c r="DD42" s="626">
        <v>8161574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604855</v>
      </c>
      <c r="CS43" s="639"/>
      <c r="CT43" s="639"/>
      <c r="CU43" s="639"/>
      <c r="CV43" s="639"/>
      <c r="CW43" s="639"/>
      <c r="CX43" s="639"/>
      <c r="CY43" s="640"/>
      <c r="CZ43" s="623">
        <v>0.5</v>
      </c>
      <c r="DA43" s="641"/>
      <c r="DB43" s="641"/>
      <c r="DC43" s="642"/>
      <c r="DD43" s="626">
        <v>604855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15211572</v>
      </c>
      <c r="CS44" s="621"/>
      <c r="CT44" s="621"/>
      <c r="CU44" s="621"/>
      <c r="CV44" s="621"/>
      <c r="CW44" s="621"/>
      <c r="CX44" s="621"/>
      <c r="CY44" s="622"/>
      <c r="CZ44" s="623">
        <v>11.8</v>
      </c>
      <c r="DA44" s="624"/>
      <c r="DB44" s="624"/>
      <c r="DC44" s="625"/>
      <c r="DD44" s="626">
        <v>8161574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5247226</v>
      </c>
      <c r="CS45" s="639"/>
      <c r="CT45" s="639"/>
      <c r="CU45" s="639"/>
      <c r="CV45" s="639"/>
      <c r="CW45" s="639"/>
      <c r="CX45" s="639"/>
      <c r="CY45" s="640"/>
      <c r="CZ45" s="623">
        <v>4.0999999999999996</v>
      </c>
      <c r="DA45" s="641"/>
      <c r="DB45" s="641"/>
      <c r="DC45" s="642"/>
      <c r="DD45" s="626">
        <v>937056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9964346</v>
      </c>
      <c r="CS46" s="621"/>
      <c r="CT46" s="621"/>
      <c r="CU46" s="621"/>
      <c r="CV46" s="621"/>
      <c r="CW46" s="621"/>
      <c r="CX46" s="621"/>
      <c r="CY46" s="622"/>
      <c r="CZ46" s="623">
        <v>7.8</v>
      </c>
      <c r="DA46" s="624"/>
      <c r="DB46" s="624"/>
      <c r="DC46" s="625"/>
      <c r="DD46" s="626">
        <v>7224518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128423868</v>
      </c>
      <c r="CS49" s="605"/>
      <c r="CT49" s="605"/>
      <c r="CU49" s="605"/>
      <c r="CV49" s="605"/>
      <c r="CW49" s="605"/>
      <c r="CX49" s="605"/>
      <c r="CY49" s="606"/>
      <c r="CZ49" s="607">
        <v>100</v>
      </c>
      <c r="DA49" s="608"/>
      <c r="DB49" s="608"/>
      <c r="DC49" s="609"/>
      <c r="DD49" s="610">
        <v>100080035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B1" zoomScale="70" zoomScaleNormal="25" zoomScaleSheetLayoutView="70" workbookViewId="0">
      <selection activeCell="CM8" sqref="CM8:CQ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8" t="s">
        <v>347</v>
      </c>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c r="AP4" s="1098"/>
      <c r="AQ4" s="1098"/>
      <c r="AR4" s="1098"/>
      <c r="AS4" s="1098"/>
      <c r="AT4" s="1098"/>
      <c r="AU4" s="1098"/>
      <c r="AV4" s="1098"/>
      <c r="AW4" s="1098"/>
      <c r="AX4" s="1098"/>
      <c r="AY4" s="1098"/>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30" t="s">
        <v>349</v>
      </c>
      <c r="B5" s="1031"/>
      <c r="C5" s="1031"/>
      <c r="D5" s="1031"/>
      <c r="E5" s="1031"/>
      <c r="F5" s="1031"/>
      <c r="G5" s="1031"/>
      <c r="H5" s="1031"/>
      <c r="I5" s="1031"/>
      <c r="J5" s="1031"/>
      <c r="K5" s="1031"/>
      <c r="L5" s="1031"/>
      <c r="M5" s="1031"/>
      <c r="N5" s="1031"/>
      <c r="O5" s="1031"/>
      <c r="P5" s="1032"/>
      <c r="Q5" s="1036" t="s">
        <v>350</v>
      </c>
      <c r="R5" s="1037"/>
      <c r="S5" s="1037"/>
      <c r="T5" s="1037"/>
      <c r="U5" s="1038"/>
      <c r="V5" s="1036" t="s">
        <v>351</v>
      </c>
      <c r="W5" s="1037"/>
      <c r="X5" s="1037"/>
      <c r="Y5" s="1037"/>
      <c r="Z5" s="1038"/>
      <c r="AA5" s="1036" t="s">
        <v>352</v>
      </c>
      <c r="AB5" s="1037"/>
      <c r="AC5" s="1037"/>
      <c r="AD5" s="1037"/>
      <c r="AE5" s="1037"/>
      <c r="AF5" s="1142" t="s">
        <v>353</v>
      </c>
      <c r="AG5" s="1037"/>
      <c r="AH5" s="1037"/>
      <c r="AI5" s="1037"/>
      <c r="AJ5" s="1052"/>
      <c r="AK5" s="1037" t="s">
        <v>354</v>
      </c>
      <c r="AL5" s="1037"/>
      <c r="AM5" s="1037"/>
      <c r="AN5" s="1037"/>
      <c r="AO5" s="1038"/>
      <c r="AP5" s="1036" t="s">
        <v>355</v>
      </c>
      <c r="AQ5" s="1037"/>
      <c r="AR5" s="1037"/>
      <c r="AS5" s="1037"/>
      <c r="AT5" s="1038"/>
      <c r="AU5" s="1036" t="s">
        <v>356</v>
      </c>
      <c r="AV5" s="1037"/>
      <c r="AW5" s="1037"/>
      <c r="AX5" s="1037"/>
      <c r="AY5" s="1052"/>
      <c r="AZ5" s="209"/>
      <c r="BA5" s="209"/>
      <c r="BB5" s="209"/>
      <c r="BC5" s="209"/>
      <c r="BD5" s="209"/>
      <c r="BE5" s="210"/>
      <c r="BF5" s="210"/>
      <c r="BG5" s="210"/>
      <c r="BH5" s="210"/>
      <c r="BI5" s="210"/>
      <c r="BJ5" s="210"/>
      <c r="BK5" s="210"/>
      <c r="BL5" s="210"/>
      <c r="BM5" s="210"/>
      <c r="BN5" s="210"/>
      <c r="BO5" s="210"/>
      <c r="BP5" s="210"/>
      <c r="BQ5" s="1030" t="s">
        <v>357</v>
      </c>
      <c r="BR5" s="1031"/>
      <c r="BS5" s="1031"/>
      <c r="BT5" s="1031"/>
      <c r="BU5" s="1031"/>
      <c r="BV5" s="1031"/>
      <c r="BW5" s="1031"/>
      <c r="BX5" s="1031"/>
      <c r="BY5" s="1031"/>
      <c r="BZ5" s="1031"/>
      <c r="CA5" s="1031"/>
      <c r="CB5" s="1031"/>
      <c r="CC5" s="1031"/>
      <c r="CD5" s="1031"/>
      <c r="CE5" s="1031"/>
      <c r="CF5" s="1031"/>
      <c r="CG5" s="1032"/>
      <c r="CH5" s="1036" t="s">
        <v>358</v>
      </c>
      <c r="CI5" s="1037"/>
      <c r="CJ5" s="1037"/>
      <c r="CK5" s="1037"/>
      <c r="CL5" s="1038"/>
      <c r="CM5" s="1036" t="s">
        <v>359</v>
      </c>
      <c r="CN5" s="1037"/>
      <c r="CO5" s="1037"/>
      <c r="CP5" s="1037"/>
      <c r="CQ5" s="1038"/>
      <c r="CR5" s="1036" t="s">
        <v>360</v>
      </c>
      <c r="CS5" s="1037"/>
      <c r="CT5" s="1037"/>
      <c r="CU5" s="1037"/>
      <c r="CV5" s="1038"/>
      <c r="CW5" s="1036" t="s">
        <v>361</v>
      </c>
      <c r="CX5" s="1037"/>
      <c r="CY5" s="1037"/>
      <c r="CZ5" s="1037"/>
      <c r="DA5" s="1038"/>
      <c r="DB5" s="1036" t="s">
        <v>362</v>
      </c>
      <c r="DC5" s="1037"/>
      <c r="DD5" s="1037"/>
      <c r="DE5" s="1037"/>
      <c r="DF5" s="1038"/>
      <c r="DG5" s="1127" t="s">
        <v>363</v>
      </c>
      <c r="DH5" s="1128"/>
      <c r="DI5" s="1128"/>
      <c r="DJ5" s="1128"/>
      <c r="DK5" s="1129"/>
      <c r="DL5" s="1127" t="s">
        <v>364</v>
      </c>
      <c r="DM5" s="1128"/>
      <c r="DN5" s="1128"/>
      <c r="DO5" s="1128"/>
      <c r="DP5" s="1129"/>
      <c r="DQ5" s="1036" t="s">
        <v>365</v>
      </c>
      <c r="DR5" s="1037"/>
      <c r="DS5" s="1037"/>
      <c r="DT5" s="1037"/>
      <c r="DU5" s="1038"/>
      <c r="DV5" s="1036" t="s">
        <v>356</v>
      </c>
      <c r="DW5" s="1037"/>
      <c r="DX5" s="1037"/>
      <c r="DY5" s="1037"/>
      <c r="DZ5" s="1052"/>
      <c r="EA5" s="207"/>
    </row>
    <row r="6" spans="1:131" s="208" customFormat="1" ht="26.25" customHeight="1" thickBot="1" x14ac:dyDescent="0.2">
      <c r="A6" s="1033"/>
      <c r="B6" s="1034"/>
      <c r="C6" s="1034"/>
      <c r="D6" s="1034"/>
      <c r="E6" s="1034"/>
      <c r="F6" s="1034"/>
      <c r="G6" s="1034"/>
      <c r="H6" s="1034"/>
      <c r="I6" s="1034"/>
      <c r="J6" s="1034"/>
      <c r="K6" s="1034"/>
      <c r="L6" s="1034"/>
      <c r="M6" s="1034"/>
      <c r="N6" s="1034"/>
      <c r="O6" s="1034"/>
      <c r="P6" s="1035"/>
      <c r="Q6" s="1039"/>
      <c r="R6" s="1040"/>
      <c r="S6" s="1040"/>
      <c r="T6" s="1040"/>
      <c r="U6" s="1041"/>
      <c r="V6" s="1039"/>
      <c r="W6" s="1040"/>
      <c r="X6" s="1040"/>
      <c r="Y6" s="1040"/>
      <c r="Z6" s="1041"/>
      <c r="AA6" s="1039"/>
      <c r="AB6" s="1040"/>
      <c r="AC6" s="1040"/>
      <c r="AD6" s="1040"/>
      <c r="AE6" s="1040"/>
      <c r="AF6" s="1143"/>
      <c r="AG6" s="1040"/>
      <c r="AH6" s="1040"/>
      <c r="AI6" s="1040"/>
      <c r="AJ6" s="1053"/>
      <c r="AK6" s="1040"/>
      <c r="AL6" s="1040"/>
      <c r="AM6" s="1040"/>
      <c r="AN6" s="1040"/>
      <c r="AO6" s="1041"/>
      <c r="AP6" s="1039"/>
      <c r="AQ6" s="1040"/>
      <c r="AR6" s="1040"/>
      <c r="AS6" s="1040"/>
      <c r="AT6" s="1041"/>
      <c r="AU6" s="1039"/>
      <c r="AV6" s="1040"/>
      <c r="AW6" s="1040"/>
      <c r="AX6" s="1040"/>
      <c r="AY6" s="1053"/>
      <c r="AZ6" s="205"/>
      <c r="BA6" s="205"/>
      <c r="BB6" s="205"/>
      <c r="BC6" s="205"/>
      <c r="BD6" s="205"/>
      <c r="BE6" s="206"/>
      <c r="BF6" s="206"/>
      <c r="BG6" s="206"/>
      <c r="BH6" s="206"/>
      <c r="BI6" s="206"/>
      <c r="BJ6" s="206"/>
      <c r="BK6" s="206"/>
      <c r="BL6" s="206"/>
      <c r="BM6" s="206"/>
      <c r="BN6" s="206"/>
      <c r="BO6" s="206"/>
      <c r="BP6" s="206"/>
      <c r="BQ6" s="1033"/>
      <c r="BR6" s="1034"/>
      <c r="BS6" s="1034"/>
      <c r="BT6" s="1034"/>
      <c r="BU6" s="1034"/>
      <c r="BV6" s="1034"/>
      <c r="BW6" s="1034"/>
      <c r="BX6" s="1034"/>
      <c r="BY6" s="1034"/>
      <c r="BZ6" s="1034"/>
      <c r="CA6" s="1034"/>
      <c r="CB6" s="1034"/>
      <c r="CC6" s="1034"/>
      <c r="CD6" s="1034"/>
      <c r="CE6" s="1034"/>
      <c r="CF6" s="1034"/>
      <c r="CG6" s="103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30"/>
      <c r="DH6" s="1131"/>
      <c r="DI6" s="1131"/>
      <c r="DJ6" s="1131"/>
      <c r="DK6" s="1132"/>
      <c r="DL6" s="1130"/>
      <c r="DM6" s="1131"/>
      <c r="DN6" s="1131"/>
      <c r="DO6" s="1131"/>
      <c r="DP6" s="1132"/>
      <c r="DQ6" s="1039"/>
      <c r="DR6" s="1040"/>
      <c r="DS6" s="1040"/>
      <c r="DT6" s="1040"/>
      <c r="DU6" s="1041"/>
      <c r="DV6" s="1039"/>
      <c r="DW6" s="1040"/>
      <c r="DX6" s="1040"/>
      <c r="DY6" s="1040"/>
      <c r="DZ6" s="1053"/>
      <c r="EA6" s="207"/>
    </row>
    <row r="7" spans="1:131" s="208" customFormat="1" ht="26.25" customHeight="1" thickTop="1" x14ac:dyDescent="0.15">
      <c r="A7" s="211">
        <v>1</v>
      </c>
      <c r="B7" s="1085" t="s">
        <v>366</v>
      </c>
      <c r="C7" s="1086"/>
      <c r="D7" s="1086"/>
      <c r="E7" s="1086"/>
      <c r="F7" s="1086"/>
      <c r="G7" s="1086"/>
      <c r="H7" s="1086"/>
      <c r="I7" s="1086"/>
      <c r="J7" s="1086"/>
      <c r="K7" s="1086"/>
      <c r="L7" s="1086"/>
      <c r="M7" s="1086"/>
      <c r="N7" s="1086"/>
      <c r="O7" s="1086"/>
      <c r="P7" s="1087"/>
      <c r="Q7" s="1133">
        <v>135445</v>
      </c>
      <c r="R7" s="1134"/>
      <c r="S7" s="1134"/>
      <c r="T7" s="1134"/>
      <c r="U7" s="1134"/>
      <c r="V7" s="1134">
        <v>128516</v>
      </c>
      <c r="W7" s="1134"/>
      <c r="X7" s="1134"/>
      <c r="Y7" s="1134"/>
      <c r="Z7" s="1134"/>
      <c r="AA7" s="1134">
        <v>6929</v>
      </c>
      <c r="AB7" s="1134"/>
      <c r="AC7" s="1134"/>
      <c r="AD7" s="1134"/>
      <c r="AE7" s="1135"/>
      <c r="AF7" s="1136">
        <v>6922</v>
      </c>
      <c r="AG7" s="1137"/>
      <c r="AH7" s="1137"/>
      <c r="AI7" s="1137"/>
      <c r="AJ7" s="1138"/>
      <c r="AK7" s="1123">
        <v>2202</v>
      </c>
      <c r="AL7" s="1124"/>
      <c r="AM7" s="1124"/>
      <c r="AN7" s="1124"/>
      <c r="AO7" s="1124"/>
      <c r="AP7" s="1124">
        <v>1828</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049" t="s">
        <v>537</v>
      </c>
      <c r="BT7" s="1050"/>
      <c r="BU7" s="1050"/>
      <c r="BV7" s="1050"/>
      <c r="BW7" s="1050"/>
      <c r="BX7" s="1050"/>
      <c r="BY7" s="1050"/>
      <c r="BZ7" s="1050"/>
      <c r="CA7" s="1050"/>
      <c r="CB7" s="1050"/>
      <c r="CC7" s="1050"/>
      <c r="CD7" s="1050"/>
      <c r="CE7" s="1050"/>
      <c r="CF7" s="1050"/>
      <c r="CG7" s="1051"/>
      <c r="CH7" s="1024">
        <v>-12</v>
      </c>
      <c r="CI7" s="1025"/>
      <c r="CJ7" s="1025"/>
      <c r="CK7" s="1025"/>
      <c r="CL7" s="1026"/>
      <c r="CM7" s="1024">
        <v>654</v>
      </c>
      <c r="CN7" s="1025"/>
      <c r="CO7" s="1025"/>
      <c r="CP7" s="1025"/>
      <c r="CQ7" s="1026"/>
      <c r="CR7" s="1024">
        <v>500</v>
      </c>
      <c r="CS7" s="1025"/>
      <c r="CT7" s="1025"/>
      <c r="CU7" s="1025"/>
      <c r="CV7" s="1026"/>
      <c r="CW7" s="1024">
        <v>399</v>
      </c>
      <c r="CX7" s="1025"/>
      <c r="CY7" s="1025"/>
      <c r="CZ7" s="1025"/>
      <c r="DA7" s="1026"/>
      <c r="DB7" s="1024" t="s">
        <v>529</v>
      </c>
      <c r="DC7" s="1025"/>
      <c r="DD7" s="1025"/>
      <c r="DE7" s="1025"/>
      <c r="DF7" s="1026"/>
      <c r="DG7" s="1024" t="s">
        <v>528</v>
      </c>
      <c r="DH7" s="1025"/>
      <c r="DI7" s="1025"/>
      <c r="DJ7" s="1025"/>
      <c r="DK7" s="1026"/>
      <c r="DL7" s="1024" t="s">
        <v>538</v>
      </c>
      <c r="DM7" s="1025"/>
      <c r="DN7" s="1025"/>
      <c r="DO7" s="1025"/>
      <c r="DP7" s="1026"/>
      <c r="DQ7" s="1024" t="s">
        <v>528</v>
      </c>
      <c r="DR7" s="1025"/>
      <c r="DS7" s="1025"/>
      <c r="DT7" s="1025"/>
      <c r="DU7" s="1026"/>
      <c r="DV7" s="1144"/>
      <c r="DW7" s="1145"/>
      <c r="DX7" s="1145"/>
      <c r="DY7" s="1145"/>
      <c r="DZ7" s="1146"/>
      <c r="EA7" s="207"/>
    </row>
    <row r="8" spans="1:131" s="208" customFormat="1" ht="26.25" customHeight="1" x14ac:dyDescent="0.15">
      <c r="A8" s="214">
        <v>2</v>
      </c>
      <c r="B8" s="1072"/>
      <c r="C8" s="1073"/>
      <c r="D8" s="1073"/>
      <c r="E8" s="1073"/>
      <c r="F8" s="1073"/>
      <c r="G8" s="1073"/>
      <c r="H8" s="1073"/>
      <c r="I8" s="1073"/>
      <c r="J8" s="1073"/>
      <c r="K8" s="1073"/>
      <c r="L8" s="1073"/>
      <c r="M8" s="1073"/>
      <c r="N8" s="1073"/>
      <c r="O8" s="1073"/>
      <c r="P8" s="1074"/>
      <c r="Q8" s="1078"/>
      <c r="R8" s="1079"/>
      <c r="S8" s="1079"/>
      <c r="T8" s="1079"/>
      <c r="U8" s="1079"/>
      <c r="V8" s="1079"/>
      <c r="W8" s="1079"/>
      <c r="X8" s="1079"/>
      <c r="Y8" s="1079"/>
      <c r="Z8" s="1079"/>
      <c r="AA8" s="1079"/>
      <c r="AB8" s="1079"/>
      <c r="AC8" s="1079"/>
      <c r="AD8" s="1079"/>
      <c r="AE8" s="1080"/>
      <c r="AF8" s="1054"/>
      <c r="AG8" s="1055"/>
      <c r="AH8" s="1055"/>
      <c r="AI8" s="1055"/>
      <c r="AJ8" s="1056"/>
      <c r="AK8" s="1121"/>
      <c r="AL8" s="1122"/>
      <c r="AM8" s="1122"/>
      <c r="AN8" s="1122"/>
      <c r="AO8" s="1122"/>
      <c r="AP8" s="1122"/>
      <c r="AQ8" s="1122"/>
      <c r="AR8" s="1122"/>
      <c r="AS8" s="1122"/>
      <c r="AT8" s="1122"/>
      <c r="AU8" s="1119"/>
      <c r="AV8" s="1119"/>
      <c r="AW8" s="1119"/>
      <c r="AX8" s="1119"/>
      <c r="AY8" s="1120"/>
      <c r="AZ8" s="205"/>
      <c r="BA8" s="205"/>
      <c r="BB8" s="205"/>
      <c r="BC8" s="205"/>
      <c r="BD8" s="205"/>
      <c r="BE8" s="206"/>
      <c r="BF8" s="206"/>
      <c r="BG8" s="206"/>
      <c r="BH8" s="206"/>
      <c r="BI8" s="206"/>
      <c r="BJ8" s="206"/>
      <c r="BK8" s="206"/>
      <c r="BL8" s="206"/>
      <c r="BM8" s="206"/>
      <c r="BN8" s="206"/>
      <c r="BO8" s="206"/>
      <c r="BP8" s="206"/>
      <c r="BQ8" s="215">
        <v>2</v>
      </c>
      <c r="BR8" s="216"/>
      <c r="BS8" s="1049"/>
      <c r="BT8" s="1050"/>
      <c r="BU8" s="1050"/>
      <c r="BV8" s="1050"/>
      <c r="BW8" s="1050"/>
      <c r="BX8" s="1050"/>
      <c r="BY8" s="1050"/>
      <c r="BZ8" s="1050"/>
      <c r="CA8" s="1050"/>
      <c r="CB8" s="1050"/>
      <c r="CC8" s="1050"/>
      <c r="CD8" s="1050"/>
      <c r="CE8" s="1050"/>
      <c r="CF8" s="1050"/>
      <c r="CG8" s="1051"/>
      <c r="CH8" s="1024"/>
      <c r="CI8" s="1025"/>
      <c r="CJ8" s="1025"/>
      <c r="CK8" s="1025"/>
      <c r="CL8" s="1026"/>
      <c r="CM8" s="1024"/>
      <c r="CN8" s="1025"/>
      <c r="CO8" s="1025"/>
      <c r="CP8" s="1025"/>
      <c r="CQ8" s="1026"/>
      <c r="CR8" s="1024"/>
      <c r="CS8" s="1025"/>
      <c r="CT8" s="1025"/>
      <c r="CU8" s="1025"/>
      <c r="CV8" s="1026"/>
      <c r="CW8" s="1024"/>
      <c r="CX8" s="1025"/>
      <c r="CY8" s="1025"/>
      <c r="CZ8" s="1025"/>
      <c r="DA8" s="1026"/>
      <c r="DB8" s="1024"/>
      <c r="DC8" s="1025"/>
      <c r="DD8" s="1025"/>
      <c r="DE8" s="1025"/>
      <c r="DF8" s="1026"/>
      <c r="DG8" s="1024"/>
      <c r="DH8" s="1025"/>
      <c r="DI8" s="1025"/>
      <c r="DJ8" s="1025"/>
      <c r="DK8" s="1026"/>
      <c r="DL8" s="1024"/>
      <c r="DM8" s="1025"/>
      <c r="DN8" s="1025"/>
      <c r="DO8" s="1025"/>
      <c r="DP8" s="1026"/>
      <c r="DQ8" s="1024"/>
      <c r="DR8" s="1025"/>
      <c r="DS8" s="1025"/>
      <c r="DT8" s="1025"/>
      <c r="DU8" s="1026"/>
      <c r="DV8" s="1027"/>
      <c r="DW8" s="1028"/>
      <c r="DX8" s="1028"/>
      <c r="DY8" s="1028"/>
      <c r="DZ8" s="1029"/>
      <c r="EA8" s="207"/>
    </row>
    <row r="9" spans="1:131" s="208" customFormat="1" ht="26.25" customHeight="1" x14ac:dyDescent="0.15">
      <c r="A9" s="214">
        <v>3</v>
      </c>
      <c r="B9" s="1072"/>
      <c r="C9" s="1073"/>
      <c r="D9" s="1073"/>
      <c r="E9" s="1073"/>
      <c r="F9" s="1073"/>
      <c r="G9" s="1073"/>
      <c r="H9" s="1073"/>
      <c r="I9" s="1073"/>
      <c r="J9" s="1073"/>
      <c r="K9" s="1073"/>
      <c r="L9" s="1073"/>
      <c r="M9" s="1073"/>
      <c r="N9" s="1073"/>
      <c r="O9" s="1073"/>
      <c r="P9" s="1074"/>
      <c r="Q9" s="1078"/>
      <c r="R9" s="1079"/>
      <c r="S9" s="1079"/>
      <c r="T9" s="1079"/>
      <c r="U9" s="1079"/>
      <c r="V9" s="1079"/>
      <c r="W9" s="1079"/>
      <c r="X9" s="1079"/>
      <c r="Y9" s="1079"/>
      <c r="Z9" s="1079"/>
      <c r="AA9" s="1079"/>
      <c r="AB9" s="1079"/>
      <c r="AC9" s="1079"/>
      <c r="AD9" s="1079"/>
      <c r="AE9" s="1080"/>
      <c r="AF9" s="1054"/>
      <c r="AG9" s="1055"/>
      <c r="AH9" s="1055"/>
      <c r="AI9" s="1055"/>
      <c r="AJ9" s="1056"/>
      <c r="AK9" s="1121"/>
      <c r="AL9" s="1122"/>
      <c r="AM9" s="1122"/>
      <c r="AN9" s="1122"/>
      <c r="AO9" s="1122"/>
      <c r="AP9" s="1122"/>
      <c r="AQ9" s="1122"/>
      <c r="AR9" s="1122"/>
      <c r="AS9" s="1122"/>
      <c r="AT9" s="1122"/>
      <c r="AU9" s="1119"/>
      <c r="AV9" s="1119"/>
      <c r="AW9" s="1119"/>
      <c r="AX9" s="1119"/>
      <c r="AY9" s="1120"/>
      <c r="AZ9" s="205"/>
      <c r="BA9" s="205"/>
      <c r="BB9" s="205"/>
      <c r="BC9" s="205"/>
      <c r="BD9" s="205"/>
      <c r="BE9" s="206"/>
      <c r="BF9" s="206"/>
      <c r="BG9" s="206"/>
      <c r="BH9" s="206"/>
      <c r="BI9" s="206"/>
      <c r="BJ9" s="206"/>
      <c r="BK9" s="206"/>
      <c r="BL9" s="206"/>
      <c r="BM9" s="206"/>
      <c r="BN9" s="206"/>
      <c r="BO9" s="206"/>
      <c r="BP9" s="206"/>
      <c r="BQ9" s="215">
        <v>3</v>
      </c>
      <c r="BR9" s="216"/>
      <c r="BS9" s="1049"/>
      <c r="BT9" s="1050"/>
      <c r="BU9" s="1050"/>
      <c r="BV9" s="1050"/>
      <c r="BW9" s="1050"/>
      <c r="BX9" s="1050"/>
      <c r="BY9" s="1050"/>
      <c r="BZ9" s="1050"/>
      <c r="CA9" s="1050"/>
      <c r="CB9" s="1050"/>
      <c r="CC9" s="1050"/>
      <c r="CD9" s="1050"/>
      <c r="CE9" s="1050"/>
      <c r="CF9" s="1050"/>
      <c r="CG9" s="1051"/>
      <c r="CH9" s="1024"/>
      <c r="CI9" s="1025"/>
      <c r="CJ9" s="1025"/>
      <c r="CK9" s="1025"/>
      <c r="CL9" s="1026"/>
      <c r="CM9" s="1024"/>
      <c r="CN9" s="1025"/>
      <c r="CO9" s="1025"/>
      <c r="CP9" s="1025"/>
      <c r="CQ9" s="1026"/>
      <c r="CR9" s="1024"/>
      <c r="CS9" s="1025"/>
      <c r="CT9" s="1025"/>
      <c r="CU9" s="1025"/>
      <c r="CV9" s="1026"/>
      <c r="CW9" s="1024"/>
      <c r="CX9" s="1025"/>
      <c r="CY9" s="1025"/>
      <c r="CZ9" s="1025"/>
      <c r="DA9" s="1026"/>
      <c r="DB9" s="1024"/>
      <c r="DC9" s="1025"/>
      <c r="DD9" s="1025"/>
      <c r="DE9" s="1025"/>
      <c r="DF9" s="1026"/>
      <c r="DG9" s="1024"/>
      <c r="DH9" s="1025"/>
      <c r="DI9" s="1025"/>
      <c r="DJ9" s="1025"/>
      <c r="DK9" s="1026"/>
      <c r="DL9" s="1024"/>
      <c r="DM9" s="1025"/>
      <c r="DN9" s="1025"/>
      <c r="DO9" s="1025"/>
      <c r="DP9" s="1026"/>
      <c r="DQ9" s="1024"/>
      <c r="DR9" s="1025"/>
      <c r="DS9" s="1025"/>
      <c r="DT9" s="1025"/>
      <c r="DU9" s="1026"/>
      <c r="DV9" s="1027"/>
      <c r="DW9" s="1028"/>
      <c r="DX9" s="1028"/>
      <c r="DY9" s="1028"/>
      <c r="DZ9" s="1029"/>
      <c r="EA9" s="207"/>
    </row>
    <row r="10" spans="1:131" s="208" customFormat="1" ht="26.25" customHeight="1" x14ac:dyDescent="0.15">
      <c r="A10" s="214">
        <v>4</v>
      </c>
      <c r="B10" s="1072"/>
      <c r="C10" s="1073"/>
      <c r="D10" s="1073"/>
      <c r="E10" s="1073"/>
      <c r="F10" s="1073"/>
      <c r="G10" s="1073"/>
      <c r="H10" s="1073"/>
      <c r="I10" s="1073"/>
      <c r="J10" s="1073"/>
      <c r="K10" s="1073"/>
      <c r="L10" s="1073"/>
      <c r="M10" s="1073"/>
      <c r="N10" s="1073"/>
      <c r="O10" s="1073"/>
      <c r="P10" s="1074"/>
      <c r="Q10" s="1078"/>
      <c r="R10" s="1079"/>
      <c r="S10" s="1079"/>
      <c r="T10" s="1079"/>
      <c r="U10" s="1079"/>
      <c r="V10" s="1079"/>
      <c r="W10" s="1079"/>
      <c r="X10" s="1079"/>
      <c r="Y10" s="1079"/>
      <c r="Z10" s="1079"/>
      <c r="AA10" s="1079"/>
      <c r="AB10" s="1079"/>
      <c r="AC10" s="1079"/>
      <c r="AD10" s="1079"/>
      <c r="AE10" s="1080"/>
      <c r="AF10" s="1054"/>
      <c r="AG10" s="1055"/>
      <c r="AH10" s="1055"/>
      <c r="AI10" s="1055"/>
      <c r="AJ10" s="1056"/>
      <c r="AK10" s="1121"/>
      <c r="AL10" s="1122"/>
      <c r="AM10" s="1122"/>
      <c r="AN10" s="1122"/>
      <c r="AO10" s="1122"/>
      <c r="AP10" s="1122"/>
      <c r="AQ10" s="1122"/>
      <c r="AR10" s="1122"/>
      <c r="AS10" s="1122"/>
      <c r="AT10" s="1122"/>
      <c r="AU10" s="1119"/>
      <c r="AV10" s="1119"/>
      <c r="AW10" s="1119"/>
      <c r="AX10" s="1119"/>
      <c r="AY10" s="1120"/>
      <c r="AZ10" s="205"/>
      <c r="BA10" s="205"/>
      <c r="BB10" s="205"/>
      <c r="BC10" s="205"/>
      <c r="BD10" s="205"/>
      <c r="BE10" s="206"/>
      <c r="BF10" s="206"/>
      <c r="BG10" s="206"/>
      <c r="BH10" s="206"/>
      <c r="BI10" s="206"/>
      <c r="BJ10" s="206"/>
      <c r="BK10" s="206"/>
      <c r="BL10" s="206"/>
      <c r="BM10" s="206"/>
      <c r="BN10" s="206"/>
      <c r="BO10" s="206"/>
      <c r="BP10" s="206"/>
      <c r="BQ10" s="215">
        <v>4</v>
      </c>
      <c r="BR10" s="216"/>
      <c r="BS10" s="1049"/>
      <c r="BT10" s="1050"/>
      <c r="BU10" s="1050"/>
      <c r="BV10" s="1050"/>
      <c r="BW10" s="1050"/>
      <c r="BX10" s="1050"/>
      <c r="BY10" s="1050"/>
      <c r="BZ10" s="1050"/>
      <c r="CA10" s="1050"/>
      <c r="CB10" s="1050"/>
      <c r="CC10" s="1050"/>
      <c r="CD10" s="1050"/>
      <c r="CE10" s="1050"/>
      <c r="CF10" s="1050"/>
      <c r="CG10" s="1051"/>
      <c r="CH10" s="1024"/>
      <c r="CI10" s="1025"/>
      <c r="CJ10" s="1025"/>
      <c r="CK10" s="1025"/>
      <c r="CL10" s="1026"/>
      <c r="CM10" s="1024"/>
      <c r="CN10" s="1025"/>
      <c r="CO10" s="1025"/>
      <c r="CP10" s="1025"/>
      <c r="CQ10" s="1026"/>
      <c r="CR10" s="1024"/>
      <c r="CS10" s="1025"/>
      <c r="CT10" s="1025"/>
      <c r="CU10" s="1025"/>
      <c r="CV10" s="1026"/>
      <c r="CW10" s="1024"/>
      <c r="CX10" s="1025"/>
      <c r="CY10" s="1025"/>
      <c r="CZ10" s="1025"/>
      <c r="DA10" s="1026"/>
      <c r="DB10" s="1024"/>
      <c r="DC10" s="1025"/>
      <c r="DD10" s="1025"/>
      <c r="DE10" s="1025"/>
      <c r="DF10" s="1026"/>
      <c r="DG10" s="1024"/>
      <c r="DH10" s="1025"/>
      <c r="DI10" s="1025"/>
      <c r="DJ10" s="1025"/>
      <c r="DK10" s="1026"/>
      <c r="DL10" s="1024"/>
      <c r="DM10" s="1025"/>
      <c r="DN10" s="1025"/>
      <c r="DO10" s="1025"/>
      <c r="DP10" s="1026"/>
      <c r="DQ10" s="1024"/>
      <c r="DR10" s="1025"/>
      <c r="DS10" s="1025"/>
      <c r="DT10" s="1025"/>
      <c r="DU10" s="1026"/>
      <c r="DV10" s="1027"/>
      <c r="DW10" s="1028"/>
      <c r="DX10" s="1028"/>
      <c r="DY10" s="1028"/>
      <c r="DZ10" s="1029"/>
      <c r="EA10" s="207"/>
    </row>
    <row r="11" spans="1:131" s="208" customFormat="1" ht="26.25" customHeight="1" x14ac:dyDescent="0.15">
      <c r="A11" s="214">
        <v>5</v>
      </c>
      <c r="B11" s="1072"/>
      <c r="C11" s="1073"/>
      <c r="D11" s="1073"/>
      <c r="E11" s="1073"/>
      <c r="F11" s="1073"/>
      <c r="G11" s="1073"/>
      <c r="H11" s="1073"/>
      <c r="I11" s="1073"/>
      <c r="J11" s="1073"/>
      <c r="K11" s="1073"/>
      <c r="L11" s="1073"/>
      <c r="M11" s="1073"/>
      <c r="N11" s="1073"/>
      <c r="O11" s="1073"/>
      <c r="P11" s="1074"/>
      <c r="Q11" s="1078"/>
      <c r="R11" s="1079"/>
      <c r="S11" s="1079"/>
      <c r="T11" s="1079"/>
      <c r="U11" s="1079"/>
      <c r="V11" s="1079"/>
      <c r="W11" s="1079"/>
      <c r="X11" s="1079"/>
      <c r="Y11" s="1079"/>
      <c r="Z11" s="1079"/>
      <c r="AA11" s="1079"/>
      <c r="AB11" s="1079"/>
      <c r="AC11" s="1079"/>
      <c r="AD11" s="1079"/>
      <c r="AE11" s="1080"/>
      <c r="AF11" s="1054"/>
      <c r="AG11" s="1055"/>
      <c r="AH11" s="1055"/>
      <c r="AI11" s="1055"/>
      <c r="AJ11" s="1056"/>
      <c r="AK11" s="1121"/>
      <c r="AL11" s="1122"/>
      <c r="AM11" s="1122"/>
      <c r="AN11" s="1122"/>
      <c r="AO11" s="1122"/>
      <c r="AP11" s="1122"/>
      <c r="AQ11" s="1122"/>
      <c r="AR11" s="1122"/>
      <c r="AS11" s="1122"/>
      <c r="AT11" s="1122"/>
      <c r="AU11" s="1119"/>
      <c r="AV11" s="1119"/>
      <c r="AW11" s="1119"/>
      <c r="AX11" s="1119"/>
      <c r="AY11" s="1120"/>
      <c r="AZ11" s="205"/>
      <c r="BA11" s="205"/>
      <c r="BB11" s="205"/>
      <c r="BC11" s="205"/>
      <c r="BD11" s="205"/>
      <c r="BE11" s="206"/>
      <c r="BF11" s="206"/>
      <c r="BG11" s="206"/>
      <c r="BH11" s="206"/>
      <c r="BI11" s="206"/>
      <c r="BJ11" s="206"/>
      <c r="BK11" s="206"/>
      <c r="BL11" s="206"/>
      <c r="BM11" s="206"/>
      <c r="BN11" s="206"/>
      <c r="BO11" s="206"/>
      <c r="BP11" s="206"/>
      <c r="BQ11" s="215">
        <v>5</v>
      </c>
      <c r="BR11" s="216"/>
      <c r="BS11" s="1049"/>
      <c r="BT11" s="1050"/>
      <c r="BU11" s="1050"/>
      <c r="BV11" s="1050"/>
      <c r="BW11" s="1050"/>
      <c r="BX11" s="1050"/>
      <c r="BY11" s="1050"/>
      <c r="BZ11" s="1050"/>
      <c r="CA11" s="1050"/>
      <c r="CB11" s="1050"/>
      <c r="CC11" s="1050"/>
      <c r="CD11" s="1050"/>
      <c r="CE11" s="1050"/>
      <c r="CF11" s="1050"/>
      <c r="CG11" s="1051"/>
      <c r="CH11" s="1024"/>
      <c r="CI11" s="1025"/>
      <c r="CJ11" s="1025"/>
      <c r="CK11" s="1025"/>
      <c r="CL11" s="1026"/>
      <c r="CM11" s="1024"/>
      <c r="CN11" s="1025"/>
      <c r="CO11" s="1025"/>
      <c r="CP11" s="1025"/>
      <c r="CQ11" s="1026"/>
      <c r="CR11" s="1024"/>
      <c r="CS11" s="1025"/>
      <c r="CT11" s="1025"/>
      <c r="CU11" s="1025"/>
      <c r="CV11" s="1026"/>
      <c r="CW11" s="1024"/>
      <c r="CX11" s="1025"/>
      <c r="CY11" s="1025"/>
      <c r="CZ11" s="1025"/>
      <c r="DA11" s="1026"/>
      <c r="DB11" s="1024"/>
      <c r="DC11" s="1025"/>
      <c r="DD11" s="1025"/>
      <c r="DE11" s="1025"/>
      <c r="DF11" s="1026"/>
      <c r="DG11" s="1024"/>
      <c r="DH11" s="1025"/>
      <c r="DI11" s="1025"/>
      <c r="DJ11" s="1025"/>
      <c r="DK11" s="1026"/>
      <c r="DL11" s="1024"/>
      <c r="DM11" s="1025"/>
      <c r="DN11" s="1025"/>
      <c r="DO11" s="1025"/>
      <c r="DP11" s="1026"/>
      <c r="DQ11" s="1024"/>
      <c r="DR11" s="1025"/>
      <c r="DS11" s="1025"/>
      <c r="DT11" s="1025"/>
      <c r="DU11" s="1026"/>
      <c r="DV11" s="1027"/>
      <c r="DW11" s="1028"/>
      <c r="DX11" s="1028"/>
      <c r="DY11" s="1028"/>
      <c r="DZ11" s="1029"/>
      <c r="EA11" s="207"/>
    </row>
    <row r="12" spans="1:131" s="208" customFormat="1" ht="26.25" customHeight="1" x14ac:dyDescent="0.15">
      <c r="A12" s="214">
        <v>6</v>
      </c>
      <c r="B12" s="1072"/>
      <c r="C12" s="1073"/>
      <c r="D12" s="1073"/>
      <c r="E12" s="1073"/>
      <c r="F12" s="1073"/>
      <c r="G12" s="1073"/>
      <c r="H12" s="1073"/>
      <c r="I12" s="1073"/>
      <c r="J12" s="1073"/>
      <c r="K12" s="1073"/>
      <c r="L12" s="1073"/>
      <c r="M12" s="1073"/>
      <c r="N12" s="1073"/>
      <c r="O12" s="1073"/>
      <c r="P12" s="1074"/>
      <c r="Q12" s="1078"/>
      <c r="R12" s="1079"/>
      <c r="S12" s="1079"/>
      <c r="T12" s="1079"/>
      <c r="U12" s="1079"/>
      <c r="V12" s="1079"/>
      <c r="W12" s="1079"/>
      <c r="X12" s="1079"/>
      <c r="Y12" s="1079"/>
      <c r="Z12" s="1079"/>
      <c r="AA12" s="1079"/>
      <c r="AB12" s="1079"/>
      <c r="AC12" s="1079"/>
      <c r="AD12" s="1079"/>
      <c r="AE12" s="1080"/>
      <c r="AF12" s="1054"/>
      <c r="AG12" s="1055"/>
      <c r="AH12" s="1055"/>
      <c r="AI12" s="1055"/>
      <c r="AJ12" s="1056"/>
      <c r="AK12" s="1121"/>
      <c r="AL12" s="1122"/>
      <c r="AM12" s="1122"/>
      <c r="AN12" s="1122"/>
      <c r="AO12" s="1122"/>
      <c r="AP12" s="1122"/>
      <c r="AQ12" s="1122"/>
      <c r="AR12" s="1122"/>
      <c r="AS12" s="1122"/>
      <c r="AT12" s="1122"/>
      <c r="AU12" s="1119"/>
      <c r="AV12" s="1119"/>
      <c r="AW12" s="1119"/>
      <c r="AX12" s="1119"/>
      <c r="AY12" s="1120"/>
      <c r="AZ12" s="205"/>
      <c r="BA12" s="205"/>
      <c r="BB12" s="205"/>
      <c r="BC12" s="205"/>
      <c r="BD12" s="205"/>
      <c r="BE12" s="206"/>
      <c r="BF12" s="206"/>
      <c r="BG12" s="206"/>
      <c r="BH12" s="206"/>
      <c r="BI12" s="206"/>
      <c r="BJ12" s="206"/>
      <c r="BK12" s="206"/>
      <c r="BL12" s="206"/>
      <c r="BM12" s="206"/>
      <c r="BN12" s="206"/>
      <c r="BO12" s="206"/>
      <c r="BP12" s="206"/>
      <c r="BQ12" s="215">
        <v>6</v>
      </c>
      <c r="BR12" s="216"/>
      <c r="BS12" s="1049"/>
      <c r="BT12" s="1050"/>
      <c r="BU12" s="1050"/>
      <c r="BV12" s="1050"/>
      <c r="BW12" s="1050"/>
      <c r="BX12" s="1050"/>
      <c r="BY12" s="1050"/>
      <c r="BZ12" s="1050"/>
      <c r="CA12" s="1050"/>
      <c r="CB12" s="1050"/>
      <c r="CC12" s="1050"/>
      <c r="CD12" s="1050"/>
      <c r="CE12" s="1050"/>
      <c r="CF12" s="1050"/>
      <c r="CG12" s="1051"/>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207"/>
    </row>
    <row r="13" spans="1:131" s="208" customFormat="1" ht="26.25" customHeight="1" x14ac:dyDescent="0.15">
      <c r="A13" s="214">
        <v>7</v>
      </c>
      <c r="B13" s="1072"/>
      <c r="C13" s="1073"/>
      <c r="D13" s="1073"/>
      <c r="E13" s="1073"/>
      <c r="F13" s="1073"/>
      <c r="G13" s="1073"/>
      <c r="H13" s="1073"/>
      <c r="I13" s="1073"/>
      <c r="J13" s="1073"/>
      <c r="K13" s="1073"/>
      <c r="L13" s="1073"/>
      <c r="M13" s="1073"/>
      <c r="N13" s="1073"/>
      <c r="O13" s="1073"/>
      <c r="P13" s="1074"/>
      <c r="Q13" s="1078"/>
      <c r="R13" s="1079"/>
      <c r="S13" s="1079"/>
      <c r="T13" s="1079"/>
      <c r="U13" s="1079"/>
      <c r="V13" s="1079"/>
      <c r="W13" s="1079"/>
      <c r="X13" s="1079"/>
      <c r="Y13" s="1079"/>
      <c r="Z13" s="1079"/>
      <c r="AA13" s="1079"/>
      <c r="AB13" s="1079"/>
      <c r="AC13" s="1079"/>
      <c r="AD13" s="1079"/>
      <c r="AE13" s="1080"/>
      <c r="AF13" s="1054"/>
      <c r="AG13" s="1055"/>
      <c r="AH13" s="1055"/>
      <c r="AI13" s="1055"/>
      <c r="AJ13" s="1056"/>
      <c r="AK13" s="1121"/>
      <c r="AL13" s="1122"/>
      <c r="AM13" s="1122"/>
      <c r="AN13" s="1122"/>
      <c r="AO13" s="1122"/>
      <c r="AP13" s="1122"/>
      <c r="AQ13" s="1122"/>
      <c r="AR13" s="1122"/>
      <c r="AS13" s="1122"/>
      <c r="AT13" s="1122"/>
      <c r="AU13" s="1119"/>
      <c r="AV13" s="1119"/>
      <c r="AW13" s="1119"/>
      <c r="AX13" s="1119"/>
      <c r="AY13" s="1120"/>
      <c r="AZ13" s="205"/>
      <c r="BA13" s="205"/>
      <c r="BB13" s="205"/>
      <c r="BC13" s="205"/>
      <c r="BD13" s="205"/>
      <c r="BE13" s="206"/>
      <c r="BF13" s="206"/>
      <c r="BG13" s="206"/>
      <c r="BH13" s="206"/>
      <c r="BI13" s="206"/>
      <c r="BJ13" s="206"/>
      <c r="BK13" s="206"/>
      <c r="BL13" s="206"/>
      <c r="BM13" s="206"/>
      <c r="BN13" s="206"/>
      <c r="BO13" s="206"/>
      <c r="BP13" s="206"/>
      <c r="BQ13" s="215">
        <v>7</v>
      </c>
      <c r="BR13" s="216"/>
      <c r="BS13" s="1049"/>
      <c r="BT13" s="1050"/>
      <c r="BU13" s="1050"/>
      <c r="BV13" s="1050"/>
      <c r="BW13" s="1050"/>
      <c r="BX13" s="1050"/>
      <c r="BY13" s="1050"/>
      <c r="BZ13" s="1050"/>
      <c r="CA13" s="1050"/>
      <c r="CB13" s="1050"/>
      <c r="CC13" s="1050"/>
      <c r="CD13" s="1050"/>
      <c r="CE13" s="1050"/>
      <c r="CF13" s="1050"/>
      <c r="CG13" s="1051"/>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207"/>
    </row>
    <row r="14" spans="1:131" s="208" customFormat="1" ht="26.25" customHeight="1" x14ac:dyDescent="0.15">
      <c r="A14" s="214">
        <v>8</v>
      </c>
      <c r="B14" s="1072"/>
      <c r="C14" s="1073"/>
      <c r="D14" s="1073"/>
      <c r="E14" s="1073"/>
      <c r="F14" s="1073"/>
      <c r="G14" s="1073"/>
      <c r="H14" s="1073"/>
      <c r="I14" s="1073"/>
      <c r="J14" s="1073"/>
      <c r="K14" s="1073"/>
      <c r="L14" s="1073"/>
      <c r="M14" s="1073"/>
      <c r="N14" s="1073"/>
      <c r="O14" s="1073"/>
      <c r="P14" s="1074"/>
      <c r="Q14" s="1078"/>
      <c r="R14" s="1079"/>
      <c r="S14" s="1079"/>
      <c r="T14" s="1079"/>
      <c r="U14" s="1079"/>
      <c r="V14" s="1079"/>
      <c r="W14" s="1079"/>
      <c r="X14" s="1079"/>
      <c r="Y14" s="1079"/>
      <c r="Z14" s="1079"/>
      <c r="AA14" s="1079"/>
      <c r="AB14" s="1079"/>
      <c r="AC14" s="1079"/>
      <c r="AD14" s="1079"/>
      <c r="AE14" s="1080"/>
      <c r="AF14" s="1054"/>
      <c r="AG14" s="1055"/>
      <c r="AH14" s="1055"/>
      <c r="AI14" s="1055"/>
      <c r="AJ14" s="1056"/>
      <c r="AK14" s="1121"/>
      <c r="AL14" s="1122"/>
      <c r="AM14" s="1122"/>
      <c r="AN14" s="1122"/>
      <c r="AO14" s="1122"/>
      <c r="AP14" s="1122"/>
      <c r="AQ14" s="1122"/>
      <c r="AR14" s="1122"/>
      <c r="AS14" s="1122"/>
      <c r="AT14" s="1122"/>
      <c r="AU14" s="1119"/>
      <c r="AV14" s="1119"/>
      <c r="AW14" s="1119"/>
      <c r="AX14" s="1119"/>
      <c r="AY14" s="1120"/>
      <c r="AZ14" s="205"/>
      <c r="BA14" s="205"/>
      <c r="BB14" s="205"/>
      <c r="BC14" s="205"/>
      <c r="BD14" s="205"/>
      <c r="BE14" s="206"/>
      <c r="BF14" s="206"/>
      <c r="BG14" s="206"/>
      <c r="BH14" s="206"/>
      <c r="BI14" s="206"/>
      <c r="BJ14" s="206"/>
      <c r="BK14" s="206"/>
      <c r="BL14" s="206"/>
      <c r="BM14" s="206"/>
      <c r="BN14" s="206"/>
      <c r="BO14" s="206"/>
      <c r="BP14" s="206"/>
      <c r="BQ14" s="215">
        <v>8</v>
      </c>
      <c r="BR14" s="216"/>
      <c r="BS14" s="1049"/>
      <c r="BT14" s="1050"/>
      <c r="BU14" s="1050"/>
      <c r="BV14" s="1050"/>
      <c r="BW14" s="1050"/>
      <c r="BX14" s="1050"/>
      <c r="BY14" s="1050"/>
      <c r="BZ14" s="1050"/>
      <c r="CA14" s="1050"/>
      <c r="CB14" s="1050"/>
      <c r="CC14" s="1050"/>
      <c r="CD14" s="1050"/>
      <c r="CE14" s="1050"/>
      <c r="CF14" s="1050"/>
      <c r="CG14" s="1051"/>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207"/>
    </row>
    <row r="15" spans="1:131" s="208" customFormat="1" ht="26.25" customHeight="1" x14ac:dyDescent="0.15">
      <c r="A15" s="214">
        <v>9</v>
      </c>
      <c r="B15" s="1072"/>
      <c r="C15" s="1073"/>
      <c r="D15" s="1073"/>
      <c r="E15" s="1073"/>
      <c r="F15" s="1073"/>
      <c r="G15" s="1073"/>
      <c r="H15" s="1073"/>
      <c r="I15" s="1073"/>
      <c r="J15" s="1073"/>
      <c r="K15" s="1073"/>
      <c r="L15" s="1073"/>
      <c r="M15" s="1073"/>
      <c r="N15" s="1073"/>
      <c r="O15" s="1073"/>
      <c r="P15" s="1074"/>
      <c r="Q15" s="1078"/>
      <c r="R15" s="1079"/>
      <c r="S15" s="1079"/>
      <c r="T15" s="1079"/>
      <c r="U15" s="1079"/>
      <c r="V15" s="1079"/>
      <c r="W15" s="1079"/>
      <c r="X15" s="1079"/>
      <c r="Y15" s="1079"/>
      <c r="Z15" s="1079"/>
      <c r="AA15" s="1079"/>
      <c r="AB15" s="1079"/>
      <c r="AC15" s="1079"/>
      <c r="AD15" s="1079"/>
      <c r="AE15" s="1080"/>
      <c r="AF15" s="1054"/>
      <c r="AG15" s="1055"/>
      <c r="AH15" s="1055"/>
      <c r="AI15" s="1055"/>
      <c r="AJ15" s="1056"/>
      <c r="AK15" s="1121"/>
      <c r="AL15" s="1122"/>
      <c r="AM15" s="1122"/>
      <c r="AN15" s="1122"/>
      <c r="AO15" s="1122"/>
      <c r="AP15" s="1122"/>
      <c r="AQ15" s="1122"/>
      <c r="AR15" s="1122"/>
      <c r="AS15" s="1122"/>
      <c r="AT15" s="1122"/>
      <c r="AU15" s="1119"/>
      <c r="AV15" s="1119"/>
      <c r="AW15" s="1119"/>
      <c r="AX15" s="1119"/>
      <c r="AY15" s="1120"/>
      <c r="AZ15" s="205"/>
      <c r="BA15" s="205"/>
      <c r="BB15" s="205"/>
      <c r="BC15" s="205"/>
      <c r="BD15" s="205"/>
      <c r="BE15" s="206"/>
      <c r="BF15" s="206"/>
      <c r="BG15" s="206"/>
      <c r="BH15" s="206"/>
      <c r="BI15" s="206"/>
      <c r="BJ15" s="206"/>
      <c r="BK15" s="206"/>
      <c r="BL15" s="206"/>
      <c r="BM15" s="206"/>
      <c r="BN15" s="206"/>
      <c r="BO15" s="206"/>
      <c r="BP15" s="206"/>
      <c r="BQ15" s="215">
        <v>9</v>
      </c>
      <c r="BR15" s="216"/>
      <c r="BS15" s="1049"/>
      <c r="BT15" s="1050"/>
      <c r="BU15" s="1050"/>
      <c r="BV15" s="1050"/>
      <c r="BW15" s="1050"/>
      <c r="BX15" s="1050"/>
      <c r="BY15" s="1050"/>
      <c r="BZ15" s="1050"/>
      <c r="CA15" s="1050"/>
      <c r="CB15" s="1050"/>
      <c r="CC15" s="1050"/>
      <c r="CD15" s="1050"/>
      <c r="CE15" s="1050"/>
      <c r="CF15" s="1050"/>
      <c r="CG15" s="1051"/>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207"/>
    </row>
    <row r="16" spans="1:131" s="208" customFormat="1" ht="26.25" customHeight="1" x14ac:dyDescent="0.15">
      <c r="A16" s="214">
        <v>10</v>
      </c>
      <c r="B16" s="1072"/>
      <c r="C16" s="1073"/>
      <c r="D16" s="1073"/>
      <c r="E16" s="1073"/>
      <c r="F16" s="1073"/>
      <c r="G16" s="1073"/>
      <c r="H16" s="1073"/>
      <c r="I16" s="1073"/>
      <c r="J16" s="1073"/>
      <c r="K16" s="1073"/>
      <c r="L16" s="1073"/>
      <c r="M16" s="1073"/>
      <c r="N16" s="1073"/>
      <c r="O16" s="1073"/>
      <c r="P16" s="1074"/>
      <c r="Q16" s="1078"/>
      <c r="R16" s="1079"/>
      <c r="S16" s="1079"/>
      <c r="T16" s="1079"/>
      <c r="U16" s="1079"/>
      <c r="V16" s="1079"/>
      <c r="W16" s="1079"/>
      <c r="X16" s="1079"/>
      <c r="Y16" s="1079"/>
      <c r="Z16" s="1079"/>
      <c r="AA16" s="1079"/>
      <c r="AB16" s="1079"/>
      <c r="AC16" s="1079"/>
      <c r="AD16" s="1079"/>
      <c r="AE16" s="1080"/>
      <c r="AF16" s="1054"/>
      <c r="AG16" s="1055"/>
      <c r="AH16" s="1055"/>
      <c r="AI16" s="1055"/>
      <c r="AJ16" s="1056"/>
      <c r="AK16" s="1121"/>
      <c r="AL16" s="1122"/>
      <c r="AM16" s="1122"/>
      <c r="AN16" s="1122"/>
      <c r="AO16" s="1122"/>
      <c r="AP16" s="1122"/>
      <c r="AQ16" s="1122"/>
      <c r="AR16" s="1122"/>
      <c r="AS16" s="1122"/>
      <c r="AT16" s="1122"/>
      <c r="AU16" s="1119"/>
      <c r="AV16" s="1119"/>
      <c r="AW16" s="1119"/>
      <c r="AX16" s="1119"/>
      <c r="AY16" s="1120"/>
      <c r="AZ16" s="205"/>
      <c r="BA16" s="205"/>
      <c r="BB16" s="205"/>
      <c r="BC16" s="205"/>
      <c r="BD16" s="205"/>
      <c r="BE16" s="206"/>
      <c r="BF16" s="206"/>
      <c r="BG16" s="206"/>
      <c r="BH16" s="206"/>
      <c r="BI16" s="206"/>
      <c r="BJ16" s="206"/>
      <c r="BK16" s="206"/>
      <c r="BL16" s="206"/>
      <c r="BM16" s="206"/>
      <c r="BN16" s="206"/>
      <c r="BO16" s="206"/>
      <c r="BP16" s="206"/>
      <c r="BQ16" s="215">
        <v>10</v>
      </c>
      <c r="BR16" s="216"/>
      <c r="BS16" s="1049"/>
      <c r="BT16" s="1050"/>
      <c r="BU16" s="1050"/>
      <c r="BV16" s="1050"/>
      <c r="BW16" s="1050"/>
      <c r="BX16" s="1050"/>
      <c r="BY16" s="1050"/>
      <c r="BZ16" s="1050"/>
      <c r="CA16" s="1050"/>
      <c r="CB16" s="1050"/>
      <c r="CC16" s="1050"/>
      <c r="CD16" s="1050"/>
      <c r="CE16" s="1050"/>
      <c r="CF16" s="1050"/>
      <c r="CG16" s="1051"/>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207"/>
    </row>
    <row r="17" spans="1:131" s="208" customFormat="1" ht="26.25" customHeight="1" x14ac:dyDescent="0.15">
      <c r="A17" s="214">
        <v>11</v>
      </c>
      <c r="B17" s="1072"/>
      <c r="C17" s="1073"/>
      <c r="D17" s="1073"/>
      <c r="E17" s="1073"/>
      <c r="F17" s="1073"/>
      <c r="G17" s="1073"/>
      <c r="H17" s="1073"/>
      <c r="I17" s="1073"/>
      <c r="J17" s="1073"/>
      <c r="K17" s="1073"/>
      <c r="L17" s="1073"/>
      <c r="M17" s="1073"/>
      <c r="N17" s="1073"/>
      <c r="O17" s="1073"/>
      <c r="P17" s="1074"/>
      <c r="Q17" s="1078"/>
      <c r="R17" s="1079"/>
      <c r="S17" s="1079"/>
      <c r="T17" s="1079"/>
      <c r="U17" s="1079"/>
      <c r="V17" s="1079"/>
      <c r="W17" s="1079"/>
      <c r="X17" s="1079"/>
      <c r="Y17" s="1079"/>
      <c r="Z17" s="1079"/>
      <c r="AA17" s="1079"/>
      <c r="AB17" s="1079"/>
      <c r="AC17" s="1079"/>
      <c r="AD17" s="1079"/>
      <c r="AE17" s="1080"/>
      <c r="AF17" s="1054"/>
      <c r="AG17" s="1055"/>
      <c r="AH17" s="1055"/>
      <c r="AI17" s="1055"/>
      <c r="AJ17" s="1056"/>
      <c r="AK17" s="1121"/>
      <c r="AL17" s="1122"/>
      <c r="AM17" s="1122"/>
      <c r="AN17" s="1122"/>
      <c r="AO17" s="1122"/>
      <c r="AP17" s="1122"/>
      <c r="AQ17" s="1122"/>
      <c r="AR17" s="1122"/>
      <c r="AS17" s="1122"/>
      <c r="AT17" s="1122"/>
      <c r="AU17" s="1119"/>
      <c r="AV17" s="1119"/>
      <c r="AW17" s="1119"/>
      <c r="AX17" s="1119"/>
      <c r="AY17" s="1120"/>
      <c r="AZ17" s="205"/>
      <c r="BA17" s="205"/>
      <c r="BB17" s="205"/>
      <c r="BC17" s="205"/>
      <c r="BD17" s="205"/>
      <c r="BE17" s="206"/>
      <c r="BF17" s="206"/>
      <c r="BG17" s="206"/>
      <c r="BH17" s="206"/>
      <c r="BI17" s="206"/>
      <c r="BJ17" s="206"/>
      <c r="BK17" s="206"/>
      <c r="BL17" s="206"/>
      <c r="BM17" s="206"/>
      <c r="BN17" s="206"/>
      <c r="BO17" s="206"/>
      <c r="BP17" s="206"/>
      <c r="BQ17" s="215">
        <v>11</v>
      </c>
      <c r="BR17" s="216"/>
      <c r="BS17" s="1049"/>
      <c r="BT17" s="1050"/>
      <c r="BU17" s="1050"/>
      <c r="BV17" s="1050"/>
      <c r="BW17" s="1050"/>
      <c r="BX17" s="1050"/>
      <c r="BY17" s="1050"/>
      <c r="BZ17" s="1050"/>
      <c r="CA17" s="1050"/>
      <c r="CB17" s="1050"/>
      <c r="CC17" s="1050"/>
      <c r="CD17" s="1050"/>
      <c r="CE17" s="1050"/>
      <c r="CF17" s="1050"/>
      <c r="CG17" s="1051"/>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207"/>
    </row>
    <row r="18" spans="1:131" s="208" customFormat="1" ht="26.25" customHeight="1" x14ac:dyDescent="0.15">
      <c r="A18" s="214">
        <v>12</v>
      </c>
      <c r="B18" s="1072"/>
      <c r="C18" s="1073"/>
      <c r="D18" s="1073"/>
      <c r="E18" s="1073"/>
      <c r="F18" s="1073"/>
      <c r="G18" s="1073"/>
      <c r="H18" s="1073"/>
      <c r="I18" s="1073"/>
      <c r="J18" s="1073"/>
      <c r="K18" s="1073"/>
      <c r="L18" s="1073"/>
      <c r="M18" s="1073"/>
      <c r="N18" s="1073"/>
      <c r="O18" s="1073"/>
      <c r="P18" s="1074"/>
      <c r="Q18" s="1078"/>
      <c r="R18" s="1079"/>
      <c r="S18" s="1079"/>
      <c r="T18" s="1079"/>
      <c r="U18" s="1079"/>
      <c r="V18" s="1079"/>
      <c r="W18" s="1079"/>
      <c r="X18" s="1079"/>
      <c r="Y18" s="1079"/>
      <c r="Z18" s="1079"/>
      <c r="AA18" s="1079"/>
      <c r="AB18" s="1079"/>
      <c r="AC18" s="1079"/>
      <c r="AD18" s="1079"/>
      <c r="AE18" s="1080"/>
      <c r="AF18" s="1054"/>
      <c r="AG18" s="1055"/>
      <c r="AH18" s="1055"/>
      <c r="AI18" s="1055"/>
      <c r="AJ18" s="1056"/>
      <c r="AK18" s="1121"/>
      <c r="AL18" s="1122"/>
      <c r="AM18" s="1122"/>
      <c r="AN18" s="1122"/>
      <c r="AO18" s="1122"/>
      <c r="AP18" s="1122"/>
      <c r="AQ18" s="1122"/>
      <c r="AR18" s="1122"/>
      <c r="AS18" s="1122"/>
      <c r="AT18" s="1122"/>
      <c r="AU18" s="1119"/>
      <c r="AV18" s="1119"/>
      <c r="AW18" s="1119"/>
      <c r="AX18" s="1119"/>
      <c r="AY18" s="1120"/>
      <c r="AZ18" s="205"/>
      <c r="BA18" s="205"/>
      <c r="BB18" s="205"/>
      <c r="BC18" s="205"/>
      <c r="BD18" s="205"/>
      <c r="BE18" s="206"/>
      <c r="BF18" s="206"/>
      <c r="BG18" s="206"/>
      <c r="BH18" s="206"/>
      <c r="BI18" s="206"/>
      <c r="BJ18" s="206"/>
      <c r="BK18" s="206"/>
      <c r="BL18" s="206"/>
      <c r="BM18" s="206"/>
      <c r="BN18" s="206"/>
      <c r="BO18" s="206"/>
      <c r="BP18" s="206"/>
      <c r="BQ18" s="215">
        <v>12</v>
      </c>
      <c r="BR18" s="216"/>
      <c r="BS18" s="1049"/>
      <c r="BT18" s="1050"/>
      <c r="BU18" s="1050"/>
      <c r="BV18" s="1050"/>
      <c r="BW18" s="1050"/>
      <c r="BX18" s="1050"/>
      <c r="BY18" s="1050"/>
      <c r="BZ18" s="1050"/>
      <c r="CA18" s="1050"/>
      <c r="CB18" s="1050"/>
      <c r="CC18" s="1050"/>
      <c r="CD18" s="1050"/>
      <c r="CE18" s="1050"/>
      <c r="CF18" s="1050"/>
      <c r="CG18" s="1051"/>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207"/>
    </row>
    <row r="19" spans="1:131" s="208" customFormat="1" ht="26.25" customHeight="1" x14ac:dyDescent="0.15">
      <c r="A19" s="214">
        <v>13</v>
      </c>
      <c r="B19" s="1072"/>
      <c r="C19" s="1073"/>
      <c r="D19" s="1073"/>
      <c r="E19" s="1073"/>
      <c r="F19" s="1073"/>
      <c r="G19" s="1073"/>
      <c r="H19" s="1073"/>
      <c r="I19" s="1073"/>
      <c r="J19" s="1073"/>
      <c r="K19" s="1073"/>
      <c r="L19" s="1073"/>
      <c r="M19" s="1073"/>
      <c r="N19" s="1073"/>
      <c r="O19" s="1073"/>
      <c r="P19" s="1074"/>
      <c r="Q19" s="1078"/>
      <c r="R19" s="1079"/>
      <c r="S19" s="1079"/>
      <c r="T19" s="1079"/>
      <c r="U19" s="1079"/>
      <c r="V19" s="1079"/>
      <c r="W19" s="1079"/>
      <c r="X19" s="1079"/>
      <c r="Y19" s="1079"/>
      <c r="Z19" s="1079"/>
      <c r="AA19" s="1079"/>
      <c r="AB19" s="1079"/>
      <c r="AC19" s="1079"/>
      <c r="AD19" s="1079"/>
      <c r="AE19" s="1080"/>
      <c r="AF19" s="1054"/>
      <c r="AG19" s="1055"/>
      <c r="AH19" s="1055"/>
      <c r="AI19" s="1055"/>
      <c r="AJ19" s="1056"/>
      <c r="AK19" s="1121"/>
      <c r="AL19" s="1122"/>
      <c r="AM19" s="1122"/>
      <c r="AN19" s="1122"/>
      <c r="AO19" s="1122"/>
      <c r="AP19" s="1122"/>
      <c r="AQ19" s="1122"/>
      <c r="AR19" s="1122"/>
      <c r="AS19" s="1122"/>
      <c r="AT19" s="1122"/>
      <c r="AU19" s="1119"/>
      <c r="AV19" s="1119"/>
      <c r="AW19" s="1119"/>
      <c r="AX19" s="1119"/>
      <c r="AY19" s="1120"/>
      <c r="AZ19" s="205"/>
      <c r="BA19" s="205"/>
      <c r="BB19" s="205"/>
      <c r="BC19" s="205"/>
      <c r="BD19" s="205"/>
      <c r="BE19" s="206"/>
      <c r="BF19" s="206"/>
      <c r="BG19" s="206"/>
      <c r="BH19" s="206"/>
      <c r="BI19" s="206"/>
      <c r="BJ19" s="206"/>
      <c r="BK19" s="206"/>
      <c r="BL19" s="206"/>
      <c r="BM19" s="206"/>
      <c r="BN19" s="206"/>
      <c r="BO19" s="206"/>
      <c r="BP19" s="206"/>
      <c r="BQ19" s="215">
        <v>13</v>
      </c>
      <c r="BR19" s="216"/>
      <c r="BS19" s="1049"/>
      <c r="BT19" s="1050"/>
      <c r="BU19" s="1050"/>
      <c r="BV19" s="1050"/>
      <c r="BW19" s="1050"/>
      <c r="BX19" s="1050"/>
      <c r="BY19" s="1050"/>
      <c r="BZ19" s="1050"/>
      <c r="CA19" s="1050"/>
      <c r="CB19" s="1050"/>
      <c r="CC19" s="1050"/>
      <c r="CD19" s="1050"/>
      <c r="CE19" s="1050"/>
      <c r="CF19" s="1050"/>
      <c r="CG19" s="1051"/>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207"/>
    </row>
    <row r="20" spans="1:131" s="208" customFormat="1" ht="26.25" customHeight="1" x14ac:dyDescent="0.15">
      <c r="A20" s="214">
        <v>14</v>
      </c>
      <c r="B20" s="1072"/>
      <c r="C20" s="1073"/>
      <c r="D20" s="1073"/>
      <c r="E20" s="1073"/>
      <c r="F20" s="1073"/>
      <c r="G20" s="1073"/>
      <c r="H20" s="1073"/>
      <c r="I20" s="1073"/>
      <c r="J20" s="1073"/>
      <c r="K20" s="1073"/>
      <c r="L20" s="1073"/>
      <c r="M20" s="1073"/>
      <c r="N20" s="1073"/>
      <c r="O20" s="1073"/>
      <c r="P20" s="1074"/>
      <c r="Q20" s="1078"/>
      <c r="R20" s="1079"/>
      <c r="S20" s="1079"/>
      <c r="T20" s="1079"/>
      <c r="U20" s="1079"/>
      <c r="V20" s="1079"/>
      <c r="W20" s="1079"/>
      <c r="X20" s="1079"/>
      <c r="Y20" s="1079"/>
      <c r="Z20" s="1079"/>
      <c r="AA20" s="1079"/>
      <c r="AB20" s="1079"/>
      <c r="AC20" s="1079"/>
      <c r="AD20" s="1079"/>
      <c r="AE20" s="1080"/>
      <c r="AF20" s="1054"/>
      <c r="AG20" s="1055"/>
      <c r="AH20" s="1055"/>
      <c r="AI20" s="1055"/>
      <c r="AJ20" s="1056"/>
      <c r="AK20" s="1121"/>
      <c r="AL20" s="1122"/>
      <c r="AM20" s="1122"/>
      <c r="AN20" s="1122"/>
      <c r="AO20" s="1122"/>
      <c r="AP20" s="1122"/>
      <c r="AQ20" s="1122"/>
      <c r="AR20" s="1122"/>
      <c r="AS20" s="1122"/>
      <c r="AT20" s="1122"/>
      <c r="AU20" s="1119"/>
      <c r="AV20" s="1119"/>
      <c r="AW20" s="1119"/>
      <c r="AX20" s="1119"/>
      <c r="AY20" s="1120"/>
      <c r="AZ20" s="205"/>
      <c r="BA20" s="205"/>
      <c r="BB20" s="205"/>
      <c r="BC20" s="205"/>
      <c r="BD20" s="205"/>
      <c r="BE20" s="206"/>
      <c r="BF20" s="206"/>
      <c r="BG20" s="206"/>
      <c r="BH20" s="206"/>
      <c r="BI20" s="206"/>
      <c r="BJ20" s="206"/>
      <c r="BK20" s="206"/>
      <c r="BL20" s="206"/>
      <c r="BM20" s="206"/>
      <c r="BN20" s="206"/>
      <c r="BO20" s="206"/>
      <c r="BP20" s="206"/>
      <c r="BQ20" s="215">
        <v>14</v>
      </c>
      <c r="BR20" s="216"/>
      <c r="BS20" s="1049"/>
      <c r="BT20" s="1050"/>
      <c r="BU20" s="1050"/>
      <c r="BV20" s="1050"/>
      <c r="BW20" s="1050"/>
      <c r="BX20" s="1050"/>
      <c r="BY20" s="1050"/>
      <c r="BZ20" s="1050"/>
      <c r="CA20" s="1050"/>
      <c r="CB20" s="1050"/>
      <c r="CC20" s="1050"/>
      <c r="CD20" s="1050"/>
      <c r="CE20" s="1050"/>
      <c r="CF20" s="1050"/>
      <c r="CG20" s="1051"/>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207"/>
    </row>
    <row r="21" spans="1:131" s="208" customFormat="1" ht="26.25" customHeight="1" thickBot="1" x14ac:dyDescent="0.2">
      <c r="A21" s="214">
        <v>15</v>
      </c>
      <c r="B21" s="1072"/>
      <c r="C21" s="1073"/>
      <c r="D21" s="1073"/>
      <c r="E21" s="1073"/>
      <c r="F21" s="1073"/>
      <c r="G21" s="1073"/>
      <c r="H21" s="1073"/>
      <c r="I21" s="1073"/>
      <c r="J21" s="1073"/>
      <c r="K21" s="1073"/>
      <c r="L21" s="1073"/>
      <c r="M21" s="1073"/>
      <c r="N21" s="1073"/>
      <c r="O21" s="1073"/>
      <c r="P21" s="1074"/>
      <c r="Q21" s="1078"/>
      <c r="R21" s="1079"/>
      <c r="S21" s="1079"/>
      <c r="T21" s="1079"/>
      <c r="U21" s="1079"/>
      <c r="V21" s="1079"/>
      <c r="W21" s="1079"/>
      <c r="X21" s="1079"/>
      <c r="Y21" s="1079"/>
      <c r="Z21" s="1079"/>
      <c r="AA21" s="1079"/>
      <c r="AB21" s="1079"/>
      <c r="AC21" s="1079"/>
      <c r="AD21" s="1079"/>
      <c r="AE21" s="1080"/>
      <c r="AF21" s="1054"/>
      <c r="AG21" s="1055"/>
      <c r="AH21" s="1055"/>
      <c r="AI21" s="1055"/>
      <c r="AJ21" s="1056"/>
      <c r="AK21" s="1121"/>
      <c r="AL21" s="1122"/>
      <c r="AM21" s="1122"/>
      <c r="AN21" s="1122"/>
      <c r="AO21" s="1122"/>
      <c r="AP21" s="1122"/>
      <c r="AQ21" s="1122"/>
      <c r="AR21" s="1122"/>
      <c r="AS21" s="1122"/>
      <c r="AT21" s="1122"/>
      <c r="AU21" s="1119"/>
      <c r="AV21" s="1119"/>
      <c r="AW21" s="1119"/>
      <c r="AX21" s="1119"/>
      <c r="AY21" s="1120"/>
      <c r="AZ21" s="205"/>
      <c r="BA21" s="205"/>
      <c r="BB21" s="205"/>
      <c r="BC21" s="205"/>
      <c r="BD21" s="205"/>
      <c r="BE21" s="206"/>
      <c r="BF21" s="206"/>
      <c r="BG21" s="206"/>
      <c r="BH21" s="206"/>
      <c r="BI21" s="206"/>
      <c r="BJ21" s="206"/>
      <c r="BK21" s="206"/>
      <c r="BL21" s="206"/>
      <c r="BM21" s="206"/>
      <c r="BN21" s="206"/>
      <c r="BO21" s="206"/>
      <c r="BP21" s="206"/>
      <c r="BQ21" s="215">
        <v>15</v>
      </c>
      <c r="BR21" s="216"/>
      <c r="BS21" s="1049"/>
      <c r="BT21" s="1050"/>
      <c r="BU21" s="1050"/>
      <c r="BV21" s="1050"/>
      <c r="BW21" s="1050"/>
      <c r="BX21" s="1050"/>
      <c r="BY21" s="1050"/>
      <c r="BZ21" s="1050"/>
      <c r="CA21" s="1050"/>
      <c r="CB21" s="1050"/>
      <c r="CC21" s="1050"/>
      <c r="CD21" s="1050"/>
      <c r="CE21" s="1050"/>
      <c r="CF21" s="1050"/>
      <c r="CG21" s="1051"/>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207"/>
    </row>
    <row r="22" spans="1:131" s="208" customFormat="1" ht="26.25" customHeight="1" x14ac:dyDescent="0.15">
      <c r="A22" s="214">
        <v>16</v>
      </c>
      <c r="B22" s="1072"/>
      <c r="C22" s="1073"/>
      <c r="D22" s="1073"/>
      <c r="E22" s="1073"/>
      <c r="F22" s="1073"/>
      <c r="G22" s="1073"/>
      <c r="H22" s="1073"/>
      <c r="I22" s="1073"/>
      <c r="J22" s="1073"/>
      <c r="K22" s="1073"/>
      <c r="L22" s="1073"/>
      <c r="M22" s="1073"/>
      <c r="N22" s="1073"/>
      <c r="O22" s="1073"/>
      <c r="P22" s="1074"/>
      <c r="Q22" s="1116"/>
      <c r="R22" s="1117"/>
      <c r="S22" s="1117"/>
      <c r="T22" s="1117"/>
      <c r="U22" s="1117"/>
      <c r="V22" s="1117"/>
      <c r="W22" s="1117"/>
      <c r="X22" s="1117"/>
      <c r="Y22" s="1117"/>
      <c r="Z22" s="1117"/>
      <c r="AA22" s="1117"/>
      <c r="AB22" s="1117"/>
      <c r="AC22" s="1117"/>
      <c r="AD22" s="1117"/>
      <c r="AE22" s="1118"/>
      <c r="AF22" s="1054"/>
      <c r="AG22" s="1055"/>
      <c r="AH22" s="1055"/>
      <c r="AI22" s="1055"/>
      <c r="AJ22" s="1056"/>
      <c r="AK22" s="1112"/>
      <c r="AL22" s="1113"/>
      <c r="AM22" s="1113"/>
      <c r="AN22" s="1113"/>
      <c r="AO22" s="1113"/>
      <c r="AP22" s="1113"/>
      <c r="AQ22" s="1113"/>
      <c r="AR22" s="1113"/>
      <c r="AS22" s="1113"/>
      <c r="AT22" s="1113"/>
      <c r="AU22" s="1114"/>
      <c r="AV22" s="1114"/>
      <c r="AW22" s="1114"/>
      <c r="AX22" s="1114"/>
      <c r="AY22" s="1115"/>
      <c r="AZ22" s="1070" t="s">
        <v>367</v>
      </c>
      <c r="BA22" s="1070"/>
      <c r="BB22" s="1070"/>
      <c r="BC22" s="1070"/>
      <c r="BD22" s="1071"/>
      <c r="BE22" s="206"/>
      <c r="BF22" s="206"/>
      <c r="BG22" s="206"/>
      <c r="BH22" s="206"/>
      <c r="BI22" s="206"/>
      <c r="BJ22" s="206"/>
      <c r="BK22" s="206"/>
      <c r="BL22" s="206"/>
      <c r="BM22" s="206"/>
      <c r="BN22" s="206"/>
      <c r="BO22" s="206"/>
      <c r="BP22" s="206"/>
      <c r="BQ22" s="215">
        <v>16</v>
      </c>
      <c r="BR22" s="216"/>
      <c r="BS22" s="1049"/>
      <c r="BT22" s="1050"/>
      <c r="BU22" s="1050"/>
      <c r="BV22" s="1050"/>
      <c r="BW22" s="1050"/>
      <c r="BX22" s="1050"/>
      <c r="BY22" s="1050"/>
      <c r="BZ22" s="1050"/>
      <c r="CA22" s="1050"/>
      <c r="CB22" s="1050"/>
      <c r="CC22" s="1050"/>
      <c r="CD22" s="1050"/>
      <c r="CE22" s="1050"/>
      <c r="CF22" s="1050"/>
      <c r="CG22" s="1051"/>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103">
        <v>135445</v>
      </c>
      <c r="R23" s="1104"/>
      <c r="S23" s="1104"/>
      <c r="T23" s="1104"/>
      <c r="U23" s="1104"/>
      <c r="V23" s="1104">
        <v>128516</v>
      </c>
      <c r="W23" s="1104"/>
      <c r="X23" s="1104"/>
      <c r="Y23" s="1104"/>
      <c r="Z23" s="1104"/>
      <c r="AA23" s="1104">
        <v>6929</v>
      </c>
      <c r="AB23" s="1104"/>
      <c r="AC23" s="1104"/>
      <c r="AD23" s="1104"/>
      <c r="AE23" s="1105"/>
      <c r="AF23" s="1106">
        <v>6922</v>
      </c>
      <c r="AG23" s="1104"/>
      <c r="AH23" s="1104"/>
      <c r="AI23" s="1104"/>
      <c r="AJ23" s="1107"/>
      <c r="AK23" s="1108"/>
      <c r="AL23" s="1109"/>
      <c r="AM23" s="1109"/>
      <c r="AN23" s="1109"/>
      <c r="AO23" s="1109"/>
      <c r="AP23" s="1104">
        <v>1828</v>
      </c>
      <c r="AQ23" s="1104"/>
      <c r="AR23" s="1104"/>
      <c r="AS23" s="1104"/>
      <c r="AT23" s="1104"/>
      <c r="AU23" s="1110"/>
      <c r="AV23" s="1110"/>
      <c r="AW23" s="1110"/>
      <c r="AX23" s="1110"/>
      <c r="AY23" s="1111"/>
      <c r="AZ23" s="1100" t="s">
        <v>112</v>
      </c>
      <c r="BA23" s="1101"/>
      <c r="BB23" s="1101"/>
      <c r="BC23" s="1101"/>
      <c r="BD23" s="1102"/>
      <c r="BE23" s="206"/>
      <c r="BF23" s="206"/>
      <c r="BG23" s="206"/>
      <c r="BH23" s="206"/>
      <c r="BI23" s="206"/>
      <c r="BJ23" s="206"/>
      <c r="BK23" s="206"/>
      <c r="BL23" s="206"/>
      <c r="BM23" s="206"/>
      <c r="BN23" s="206"/>
      <c r="BO23" s="206"/>
      <c r="BP23" s="206"/>
      <c r="BQ23" s="215">
        <v>17</v>
      </c>
      <c r="BR23" s="216"/>
      <c r="BS23" s="1049"/>
      <c r="BT23" s="1050"/>
      <c r="BU23" s="1050"/>
      <c r="BV23" s="1050"/>
      <c r="BW23" s="1050"/>
      <c r="BX23" s="1050"/>
      <c r="BY23" s="1050"/>
      <c r="BZ23" s="1050"/>
      <c r="CA23" s="1050"/>
      <c r="CB23" s="1050"/>
      <c r="CC23" s="1050"/>
      <c r="CD23" s="1050"/>
      <c r="CE23" s="1050"/>
      <c r="CF23" s="1050"/>
      <c r="CG23" s="1051"/>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207"/>
    </row>
    <row r="24" spans="1:131" s="208" customFormat="1" ht="26.25" customHeight="1" x14ac:dyDescent="0.15">
      <c r="A24" s="1099" t="s">
        <v>370</v>
      </c>
      <c r="B24" s="1099"/>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099"/>
      <c r="AV24" s="1099"/>
      <c r="AW24" s="1099"/>
      <c r="AX24" s="1099"/>
      <c r="AY24" s="1099"/>
      <c r="AZ24" s="205"/>
      <c r="BA24" s="205"/>
      <c r="BB24" s="205"/>
      <c r="BC24" s="205"/>
      <c r="BD24" s="205"/>
      <c r="BE24" s="206"/>
      <c r="BF24" s="206"/>
      <c r="BG24" s="206"/>
      <c r="BH24" s="206"/>
      <c r="BI24" s="206"/>
      <c r="BJ24" s="206"/>
      <c r="BK24" s="206"/>
      <c r="BL24" s="206"/>
      <c r="BM24" s="206"/>
      <c r="BN24" s="206"/>
      <c r="BO24" s="206"/>
      <c r="BP24" s="206"/>
      <c r="BQ24" s="215">
        <v>18</v>
      </c>
      <c r="BR24" s="216"/>
      <c r="BS24" s="1049"/>
      <c r="BT24" s="1050"/>
      <c r="BU24" s="1050"/>
      <c r="BV24" s="1050"/>
      <c r="BW24" s="1050"/>
      <c r="BX24" s="1050"/>
      <c r="BY24" s="1050"/>
      <c r="BZ24" s="1050"/>
      <c r="CA24" s="1050"/>
      <c r="CB24" s="1050"/>
      <c r="CC24" s="1050"/>
      <c r="CD24" s="1050"/>
      <c r="CE24" s="1050"/>
      <c r="CF24" s="1050"/>
      <c r="CG24" s="1051"/>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207"/>
    </row>
    <row r="25" spans="1:131" s="200" customFormat="1" ht="26.25" customHeight="1" thickBot="1" x14ac:dyDescent="0.2">
      <c r="A25" s="1098" t="s">
        <v>371</v>
      </c>
      <c r="B25" s="1098"/>
      <c r="C25" s="1098"/>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205"/>
      <c r="BK25" s="205"/>
      <c r="BL25" s="205"/>
      <c r="BM25" s="205"/>
      <c r="BN25" s="205"/>
      <c r="BO25" s="218"/>
      <c r="BP25" s="218"/>
      <c r="BQ25" s="215">
        <v>19</v>
      </c>
      <c r="BR25" s="216"/>
      <c r="BS25" s="1049"/>
      <c r="BT25" s="1050"/>
      <c r="BU25" s="1050"/>
      <c r="BV25" s="1050"/>
      <c r="BW25" s="1050"/>
      <c r="BX25" s="1050"/>
      <c r="BY25" s="1050"/>
      <c r="BZ25" s="1050"/>
      <c r="CA25" s="1050"/>
      <c r="CB25" s="1050"/>
      <c r="CC25" s="1050"/>
      <c r="CD25" s="1050"/>
      <c r="CE25" s="1050"/>
      <c r="CF25" s="1050"/>
      <c r="CG25" s="1051"/>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199"/>
    </row>
    <row r="26" spans="1:131" s="200" customFormat="1" ht="26.25" customHeight="1" x14ac:dyDescent="0.15">
      <c r="A26" s="1030" t="s">
        <v>349</v>
      </c>
      <c r="B26" s="1031"/>
      <c r="C26" s="1031"/>
      <c r="D26" s="1031"/>
      <c r="E26" s="1031"/>
      <c r="F26" s="1031"/>
      <c r="G26" s="1031"/>
      <c r="H26" s="1031"/>
      <c r="I26" s="1031"/>
      <c r="J26" s="1031"/>
      <c r="K26" s="1031"/>
      <c r="L26" s="1031"/>
      <c r="M26" s="1031"/>
      <c r="N26" s="1031"/>
      <c r="O26" s="1031"/>
      <c r="P26" s="1032"/>
      <c r="Q26" s="1036" t="s">
        <v>372</v>
      </c>
      <c r="R26" s="1037"/>
      <c r="S26" s="1037"/>
      <c r="T26" s="1037"/>
      <c r="U26" s="1038"/>
      <c r="V26" s="1036" t="s">
        <v>373</v>
      </c>
      <c r="W26" s="1037"/>
      <c r="X26" s="1037"/>
      <c r="Y26" s="1037"/>
      <c r="Z26" s="1038"/>
      <c r="AA26" s="1036" t="s">
        <v>374</v>
      </c>
      <c r="AB26" s="1037"/>
      <c r="AC26" s="1037"/>
      <c r="AD26" s="1037"/>
      <c r="AE26" s="1037"/>
      <c r="AF26" s="1094" t="s">
        <v>375</v>
      </c>
      <c r="AG26" s="1043"/>
      <c r="AH26" s="1043"/>
      <c r="AI26" s="1043"/>
      <c r="AJ26" s="1095"/>
      <c r="AK26" s="1037" t="s">
        <v>376</v>
      </c>
      <c r="AL26" s="1037"/>
      <c r="AM26" s="1037"/>
      <c r="AN26" s="1037"/>
      <c r="AO26" s="1038"/>
      <c r="AP26" s="1036" t="s">
        <v>377</v>
      </c>
      <c r="AQ26" s="1037"/>
      <c r="AR26" s="1037"/>
      <c r="AS26" s="1037"/>
      <c r="AT26" s="1038"/>
      <c r="AU26" s="1036" t="s">
        <v>378</v>
      </c>
      <c r="AV26" s="1037"/>
      <c r="AW26" s="1037"/>
      <c r="AX26" s="1037"/>
      <c r="AY26" s="1038"/>
      <c r="AZ26" s="1036" t="s">
        <v>379</v>
      </c>
      <c r="BA26" s="1037"/>
      <c r="BB26" s="1037"/>
      <c r="BC26" s="1037"/>
      <c r="BD26" s="1038"/>
      <c r="BE26" s="1036" t="s">
        <v>356</v>
      </c>
      <c r="BF26" s="1037"/>
      <c r="BG26" s="1037"/>
      <c r="BH26" s="1037"/>
      <c r="BI26" s="1052"/>
      <c r="BJ26" s="205"/>
      <c r="BK26" s="205"/>
      <c r="BL26" s="205"/>
      <c r="BM26" s="205"/>
      <c r="BN26" s="205"/>
      <c r="BO26" s="218"/>
      <c r="BP26" s="218"/>
      <c r="BQ26" s="215">
        <v>20</v>
      </c>
      <c r="BR26" s="216"/>
      <c r="BS26" s="1049"/>
      <c r="BT26" s="1050"/>
      <c r="BU26" s="1050"/>
      <c r="BV26" s="1050"/>
      <c r="BW26" s="1050"/>
      <c r="BX26" s="1050"/>
      <c r="BY26" s="1050"/>
      <c r="BZ26" s="1050"/>
      <c r="CA26" s="1050"/>
      <c r="CB26" s="1050"/>
      <c r="CC26" s="1050"/>
      <c r="CD26" s="1050"/>
      <c r="CE26" s="1050"/>
      <c r="CF26" s="1050"/>
      <c r="CG26" s="1051"/>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199"/>
    </row>
    <row r="27" spans="1:131" s="200" customFormat="1" ht="26.25" customHeight="1" thickBot="1" x14ac:dyDescent="0.2">
      <c r="A27" s="1033"/>
      <c r="B27" s="1034"/>
      <c r="C27" s="1034"/>
      <c r="D27" s="1034"/>
      <c r="E27" s="1034"/>
      <c r="F27" s="1034"/>
      <c r="G27" s="1034"/>
      <c r="H27" s="1034"/>
      <c r="I27" s="1034"/>
      <c r="J27" s="1034"/>
      <c r="K27" s="1034"/>
      <c r="L27" s="1034"/>
      <c r="M27" s="1034"/>
      <c r="N27" s="1034"/>
      <c r="O27" s="1034"/>
      <c r="P27" s="1035"/>
      <c r="Q27" s="1039"/>
      <c r="R27" s="1040"/>
      <c r="S27" s="1040"/>
      <c r="T27" s="1040"/>
      <c r="U27" s="1041"/>
      <c r="V27" s="1039"/>
      <c r="W27" s="1040"/>
      <c r="X27" s="1040"/>
      <c r="Y27" s="1040"/>
      <c r="Z27" s="1041"/>
      <c r="AA27" s="1039"/>
      <c r="AB27" s="1040"/>
      <c r="AC27" s="1040"/>
      <c r="AD27" s="1040"/>
      <c r="AE27" s="1040"/>
      <c r="AF27" s="1096"/>
      <c r="AG27" s="1046"/>
      <c r="AH27" s="1046"/>
      <c r="AI27" s="1046"/>
      <c r="AJ27" s="1097"/>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53"/>
      <c r="BJ27" s="205"/>
      <c r="BK27" s="205"/>
      <c r="BL27" s="205"/>
      <c r="BM27" s="205"/>
      <c r="BN27" s="205"/>
      <c r="BO27" s="218"/>
      <c r="BP27" s="218"/>
      <c r="BQ27" s="215">
        <v>21</v>
      </c>
      <c r="BR27" s="216"/>
      <c r="BS27" s="1049"/>
      <c r="BT27" s="1050"/>
      <c r="BU27" s="1050"/>
      <c r="BV27" s="1050"/>
      <c r="BW27" s="1050"/>
      <c r="BX27" s="1050"/>
      <c r="BY27" s="1050"/>
      <c r="BZ27" s="1050"/>
      <c r="CA27" s="1050"/>
      <c r="CB27" s="1050"/>
      <c r="CC27" s="1050"/>
      <c r="CD27" s="1050"/>
      <c r="CE27" s="1050"/>
      <c r="CF27" s="1050"/>
      <c r="CG27" s="1051"/>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199"/>
    </row>
    <row r="28" spans="1:131" s="200" customFormat="1" ht="26.25" customHeight="1" thickTop="1" x14ac:dyDescent="0.15">
      <c r="A28" s="219">
        <v>1</v>
      </c>
      <c r="B28" s="1085" t="s">
        <v>380</v>
      </c>
      <c r="C28" s="1086"/>
      <c r="D28" s="1086"/>
      <c r="E28" s="1086"/>
      <c r="F28" s="1086"/>
      <c r="G28" s="1086"/>
      <c r="H28" s="1086"/>
      <c r="I28" s="1086"/>
      <c r="J28" s="1086"/>
      <c r="K28" s="1086"/>
      <c r="L28" s="1086"/>
      <c r="M28" s="1086"/>
      <c r="N28" s="1086"/>
      <c r="O28" s="1086"/>
      <c r="P28" s="1087"/>
      <c r="Q28" s="1088">
        <v>27737</v>
      </c>
      <c r="R28" s="1089"/>
      <c r="S28" s="1089"/>
      <c r="T28" s="1089"/>
      <c r="U28" s="1089"/>
      <c r="V28" s="1089">
        <v>26547</v>
      </c>
      <c r="W28" s="1089"/>
      <c r="X28" s="1089"/>
      <c r="Y28" s="1089"/>
      <c r="Z28" s="1089"/>
      <c r="AA28" s="1089">
        <v>1190</v>
      </c>
      <c r="AB28" s="1089"/>
      <c r="AC28" s="1089"/>
      <c r="AD28" s="1089"/>
      <c r="AE28" s="1090"/>
      <c r="AF28" s="1091">
        <v>1190</v>
      </c>
      <c r="AG28" s="1089"/>
      <c r="AH28" s="1089"/>
      <c r="AI28" s="1089"/>
      <c r="AJ28" s="1092"/>
      <c r="AK28" s="1093">
        <v>2941</v>
      </c>
      <c r="AL28" s="1081"/>
      <c r="AM28" s="1081"/>
      <c r="AN28" s="1081"/>
      <c r="AO28" s="1081"/>
      <c r="AP28" s="1081" t="s">
        <v>538</v>
      </c>
      <c r="AQ28" s="1081"/>
      <c r="AR28" s="1081"/>
      <c r="AS28" s="1081"/>
      <c r="AT28" s="1081"/>
      <c r="AU28" s="1081" t="s">
        <v>528</v>
      </c>
      <c r="AV28" s="1081"/>
      <c r="AW28" s="1081"/>
      <c r="AX28" s="1081"/>
      <c r="AY28" s="1081"/>
      <c r="AZ28" s="1082" t="s">
        <v>539</v>
      </c>
      <c r="BA28" s="1082"/>
      <c r="BB28" s="1082"/>
      <c r="BC28" s="1082"/>
      <c r="BD28" s="1082"/>
      <c r="BE28" s="1083"/>
      <c r="BF28" s="1083"/>
      <c r="BG28" s="1083"/>
      <c r="BH28" s="1083"/>
      <c r="BI28" s="1084"/>
      <c r="BJ28" s="205"/>
      <c r="BK28" s="205"/>
      <c r="BL28" s="205"/>
      <c r="BM28" s="205"/>
      <c r="BN28" s="205"/>
      <c r="BO28" s="218"/>
      <c r="BP28" s="218"/>
      <c r="BQ28" s="215">
        <v>22</v>
      </c>
      <c r="BR28" s="216"/>
      <c r="BS28" s="1049"/>
      <c r="BT28" s="1050"/>
      <c r="BU28" s="1050"/>
      <c r="BV28" s="1050"/>
      <c r="BW28" s="1050"/>
      <c r="BX28" s="1050"/>
      <c r="BY28" s="1050"/>
      <c r="BZ28" s="1050"/>
      <c r="CA28" s="1050"/>
      <c r="CB28" s="1050"/>
      <c r="CC28" s="1050"/>
      <c r="CD28" s="1050"/>
      <c r="CE28" s="1050"/>
      <c r="CF28" s="1050"/>
      <c r="CG28" s="1051"/>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199"/>
    </row>
    <row r="29" spans="1:131" s="200" customFormat="1" ht="26.25" customHeight="1" x14ac:dyDescent="0.15">
      <c r="A29" s="219">
        <v>2</v>
      </c>
      <c r="B29" s="1072" t="s">
        <v>381</v>
      </c>
      <c r="C29" s="1073"/>
      <c r="D29" s="1073"/>
      <c r="E29" s="1073"/>
      <c r="F29" s="1073"/>
      <c r="G29" s="1073"/>
      <c r="H29" s="1073"/>
      <c r="I29" s="1073"/>
      <c r="J29" s="1073"/>
      <c r="K29" s="1073"/>
      <c r="L29" s="1073"/>
      <c r="M29" s="1073"/>
      <c r="N29" s="1073"/>
      <c r="O29" s="1073"/>
      <c r="P29" s="1074"/>
      <c r="Q29" s="1078">
        <v>15408</v>
      </c>
      <c r="R29" s="1079"/>
      <c r="S29" s="1079"/>
      <c r="T29" s="1079"/>
      <c r="U29" s="1079"/>
      <c r="V29" s="1079">
        <v>14959</v>
      </c>
      <c r="W29" s="1079"/>
      <c r="X29" s="1079"/>
      <c r="Y29" s="1079"/>
      <c r="Z29" s="1079"/>
      <c r="AA29" s="1079">
        <v>449</v>
      </c>
      <c r="AB29" s="1079"/>
      <c r="AC29" s="1079"/>
      <c r="AD29" s="1079"/>
      <c r="AE29" s="1080"/>
      <c r="AF29" s="1054">
        <v>449</v>
      </c>
      <c r="AG29" s="1055"/>
      <c r="AH29" s="1055"/>
      <c r="AI29" s="1055"/>
      <c r="AJ29" s="1056"/>
      <c r="AK29" s="1009">
        <v>2398</v>
      </c>
      <c r="AL29" s="1000"/>
      <c r="AM29" s="1000"/>
      <c r="AN29" s="1000"/>
      <c r="AO29" s="1000"/>
      <c r="AP29" s="1000">
        <v>22</v>
      </c>
      <c r="AQ29" s="1000"/>
      <c r="AR29" s="1000"/>
      <c r="AS29" s="1000"/>
      <c r="AT29" s="1000"/>
      <c r="AU29" s="1000" t="s">
        <v>528</v>
      </c>
      <c r="AV29" s="1000"/>
      <c r="AW29" s="1000"/>
      <c r="AX29" s="1000"/>
      <c r="AY29" s="1000"/>
      <c r="AZ29" s="1077" t="s">
        <v>539</v>
      </c>
      <c r="BA29" s="1077"/>
      <c r="BB29" s="1077"/>
      <c r="BC29" s="1077"/>
      <c r="BD29" s="1077"/>
      <c r="BE29" s="1067"/>
      <c r="BF29" s="1067"/>
      <c r="BG29" s="1067"/>
      <c r="BH29" s="1067"/>
      <c r="BI29" s="1068"/>
      <c r="BJ29" s="205"/>
      <c r="BK29" s="205"/>
      <c r="BL29" s="205"/>
      <c r="BM29" s="205"/>
      <c r="BN29" s="205"/>
      <c r="BO29" s="218"/>
      <c r="BP29" s="218"/>
      <c r="BQ29" s="215">
        <v>23</v>
      </c>
      <c r="BR29" s="216"/>
      <c r="BS29" s="1049"/>
      <c r="BT29" s="1050"/>
      <c r="BU29" s="1050"/>
      <c r="BV29" s="1050"/>
      <c r="BW29" s="1050"/>
      <c r="BX29" s="1050"/>
      <c r="BY29" s="1050"/>
      <c r="BZ29" s="1050"/>
      <c r="CA29" s="1050"/>
      <c r="CB29" s="1050"/>
      <c r="CC29" s="1050"/>
      <c r="CD29" s="1050"/>
      <c r="CE29" s="1050"/>
      <c r="CF29" s="1050"/>
      <c r="CG29" s="1051"/>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199"/>
    </row>
    <row r="30" spans="1:131" s="200" customFormat="1" ht="26.25" customHeight="1" x14ac:dyDescent="0.15">
      <c r="A30" s="219">
        <v>3</v>
      </c>
      <c r="B30" s="1072" t="s">
        <v>382</v>
      </c>
      <c r="C30" s="1073"/>
      <c r="D30" s="1073"/>
      <c r="E30" s="1073"/>
      <c r="F30" s="1073"/>
      <c r="G30" s="1073"/>
      <c r="H30" s="1073"/>
      <c r="I30" s="1073"/>
      <c r="J30" s="1073"/>
      <c r="K30" s="1073"/>
      <c r="L30" s="1073"/>
      <c r="M30" s="1073"/>
      <c r="N30" s="1073"/>
      <c r="O30" s="1073"/>
      <c r="P30" s="1074"/>
      <c r="Q30" s="1078">
        <v>5074</v>
      </c>
      <c r="R30" s="1079"/>
      <c r="S30" s="1079"/>
      <c r="T30" s="1079"/>
      <c r="U30" s="1079"/>
      <c r="V30" s="1079">
        <v>4911</v>
      </c>
      <c r="W30" s="1079"/>
      <c r="X30" s="1079"/>
      <c r="Y30" s="1079"/>
      <c r="Z30" s="1079"/>
      <c r="AA30" s="1079">
        <v>163</v>
      </c>
      <c r="AB30" s="1079"/>
      <c r="AC30" s="1079"/>
      <c r="AD30" s="1079"/>
      <c r="AE30" s="1080"/>
      <c r="AF30" s="1054">
        <v>163</v>
      </c>
      <c r="AG30" s="1055"/>
      <c r="AH30" s="1055"/>
      <c r="AI30" s="1055"/>
      <c r="AJ30" s="1056"/>
      <c r="AK30" s="1009">
        <v>1756</v>
      </c>
      <c r="AL30" s="1000"/>
      <c r="AM30" s="1000"/>
      <c r="AN30" s="1000"/>
      <c r="AO30" s="1000"/>
      <c r="AP30" s="1000" t="s">
        <v>538</v>
      </c>
      <c r="AQ30" s="1000"/>
      <c r="AR30" s="1000"/>
      <c r="AS30" s="1000"/>
      <c r="AT30" s="1000"/>
      <c r="AU30" s="1000" t="s">
        <v>529</v>
      </c>
      <c r="AV30" s="1000"/>
      <c r="AW30" s="1000"/>
      <c r="AX30" s="1000"/>
      <c r="AY30" s="1000"/>
      <c r="AZ30" s="1077" t="s">
        <v>539</v>
      </c>
      <c r="BA30" s="1077"/>
      <c r="BB30" s="1077"/>
      <c r="BC30" s="1077"/>
      <c r="BD30" s="1077"/>
      <c r="BE30" s="1067"/>
      <c r="BF30" s="1067"/>
      <c r="BG30" s="1067"/>
      <c r="BH30" s="1067"/>
      <c r="BI30" s="1068"/>
      <c r="BJ30" s="205"/>
      <c r="BK30" s="205"/>
      <c r="BL30" s="205"/>
      <c r="BM30" s="205"/>
      <c r="BN30" s="205"/>
      <c r="BO30" s="218"/>
      <c r="BP30" s="218"/>
      <c r="BQ30" s="215">
        <v>24</v>
      </c>
      <c r="BR30" s="216"/>
      <c r="BS30" s="1049"/>
      <c r="BT30" s="1050"/>
      <c r="BU30" s="1050"/>
      <c r="BV30" s="1050"/>
      <c r="BW30" s="1050"/>
      <c r="BX30" s="1050"/>
      <c r="BY30" s="1050"/>
      <c r="BZ30" s="1050"/>
      <c r="CA30" s="1050"/>
      <c r="CB30" s="1050"/>
      <c r="CC30" s="1050"/>
      <c r="CD30" s="1050"/>
      <c r="CE30" s="1050"/>
      <c r="CF30" s="1050"/>
      <c r="CG30" s="1051"/>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199"/>
    </row>
    <row r="31" spans="1:131" s="200" customFormat="1" ht="26.25" customHeight="1" x14ac:dyDescent="0.15">
      <c r="A31" s="219">
        <v>4</v>
      </c>
      <c r="B31" s="1072"/>
      <c r="C31" s="1073"/>
      <c r="D31" s="1073"/>
      <c r="E31" s="1073"/>
      <c r="F31" s="1073"/>
      <c r="G31" s="1073"/>
      <c r="H31" s="1073"/>
      <c r="I31" s="1073"/>
      <c r="J31" s="1073"/>
      <c r="K31" s="1073"/>
      <c r="L31" s="1073"/>
      <c r="M31" s="1073"/>
      <c r="N31" s="1073"/>
      <c r="O31" s="1073"/>
      <c r="P31" s="1074"/>
      <c r="Q31" s="1078"/>
      <c r="R31" s="1079"/>
      <c r="S31" s="1079"/>
      <c r="T31" s="1079"/>
      <c r="U31" s="1079"/>
      <c r="V31" s="1079"/>
      <c r="W31" s="1079"/>
      <c r="X31" s="1079"/>
      <c r="Y31" s="1079"/>
      <c r="Z31" s="1079"/>
      <c r="AA31" s="1079"/>
      <c r="AB31" s="1079"/>
      <c r="AC31" s="1079"/>
      <c r="AD31" s="1079"/>
      <c r="AE31" s="1080"/>
      <c r="AF31" s="1054"/>
      <c r="AG31" s="1055"/>
      <c r="AH31" s="1055"/>
      <c r="AI31" s="1055"/>
      <c r="AJ31" s="1056"/>
      <c r="AK31" s="1009"/>
      <c r="AL31" s="1000"/>
      <c r="AM31" s="1000"/>
      <c r="AN31" s="1000"/>
      <c r="AO31" s="1000"/>
      <c r="AP31" s="1000"/>
      <c r="AQ31" s="1000"/>
      <c r="AR31" s="1000"/>
      <c r="AS31" s="1000"/>
      <c r="AT31" s="1000"/>
      <c r="AU31" s="1000"/>
      <c r="AV31" s="1000"/>
      <c r="AW31" s="1000"/>
      <c r="AX31" s="1000"/>
      <c r="AY31" s="1000"/>
      <c r="AZ31" s="1077"/>
      <c r="BA31" s="1077"/>
      <c r="BB31" s="1077"/>
      <c r="BC31" s="1077"/>
      <c r="BD31" s="1077"/>
      <c r="BE31" s="1067"/>
      <c r="BF31" s="1067"/>
      <c r="BG31" s="1067"/>
      <c r="BH31" s="1067"/>
      <c r="BI31" s="1068"/>
      <c r="BJ31" s="205"/>
      <c r="BK31" s="205"/>
      <c r="BL31" s="205"/>
      <c r="BM31" s="205"/>
      <c r="BN31" s="205"/>
      <c r="BO31" s="218"/>
      <c r="BP31" s="218"/>
      <c r="BQ31" s="215">
        <v>25</v>
      </c>
      <c r="BR31" s="216"/>
      <c r="BS31" s="1049"/>
      <c r="BT31" s="1050"/>
      <c r="BU31" s="1050"/>
      <c r="BV31" s="1050"/>
      <c r="BW31" s="1050"/>
      <c r="BX31" s="1050"/>
      <c r="BY31" s="1050"/>
      <c r="BZ31" s="1050"/>
      <c r="CA31" s="1050"/>
      <c r="CB31" s="1050"/>
      <c r="CC31" s="1050"/>
      <c r="CD31" s="1050"/>
      <c r="CE31" s="1050"/>
      <c r="CF31" s="1050"/>
      <c r="CG31" s="1051"/>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199"/>
    </row>
    <row r="32" spans="1:131" s="200" customFormat="1" ht="26.25" customHeight="1" x14ac:dyDescent="0.15">
      <c r="A32" s="219">
        <v>5</v>
      </c>
      <c r="B32" s="1072"/>
      <c r="C32" s="1073"/>
      <c r="D32" s="1073"/>
      <c r="E32" s="1073"/>
      <c r="F32" s="1073"/>
      <c r="G32" s="1073"/>
      <c r="H32" s="1073"/>
      <c r="I32" s="1073"/>
      <c r="J32" s="1073"/>
      <c r="K32" s="1073"/>
      <c r="L32" s="1073"/>
      <c r="M32" s="1073"/>
      <c r="N32" s="1073"/>
      <c r="O32" s="1073"/>
      <c r="P32" s="1074"/>
      <c r="Q32" s="1078"/>
      <c r="R32" s="1079"/>
      <c r="S32" s="1079"/>
      <c r="T32" s="1079"/>
      <c r="U32" s="1079"/>
      <c r="V32" s="1079"/>
      <c r="W32" s="1079"/>
      <c r="X32" s="1079"/>
      <c r="Y32" s="1079"/>
      <c r="Z32" s="1079"/>
      <c r="AA32" s="1079"/>
      <c r="AB32" s="1079"/>
      <c r="AC32" s="1079"/>
      <c r="AD32" s="1079"/>
      <c r="AE32" s="1080"/>
      <c r="AF32" s="1054"/>
      <c r="AG32" s="1055"/>
      <c r="AH32" s="1055"/>
      <c r="AI32" s="1055"/>
      <c r="AJ32" s="1056"/>
      <c r="AK32" s="1009"/>
      <c r="AL32" s="1000"/>
      <c r="AM32" s="1000"/>
      <c r="AN32" s="1000"/>
      <c r="AO32" s="1000"/>
      <c r="AP32" s="1000"/>
      <c r="AQ32" s="1000"/>
      <c r="AR32" s="1000"/>
      <c r="AS32" s="1000"/>
      <c r="AT32" s="1000"/>
      <c r="AU32" s="1000"/>
      <c r="AV32" s="1000"/>
      <c r="AW32" s="1000"/>
      <c r="AX32" s="1000"/>
      <c r="AY32" s="1000"/>
      <c r="AZ32" s="1077"/>
      <c r="BA32" s="1077"/>
      <c r="BB32" s="1077"/>
      <c r="BC32" s="1077"/>
      <c r="BD32" s="1077"/>
      <c r="BE32" s="1067"/>
      <c r="BF32" s="1067"/>
      <c r="BG32" s="1067"/>
      <c r="BH32" s="1067"/>
      <c r="BI32" s="1068"/>
      <c r="BJ32" s="205"/>
      <c r="BK32" s="205"/>
      <c r="BL32" s="205"/>
      <c r="BM32" s="205"/>
      <c r="BN32" s="205"/>
      <c r="BO32" s="218"/>
      <c r="BP32" s="218"/>
      <c r="BQ32" s="215">
        <v>26</v>
      </c>
      <c r="BR32" s="216"/>
      <c r="BS32" s="1049"/>
      <c r="BT32" s="1050"/>
      <c r="BU32" s="1050"/>
      <c r="BV32" s="1050"/>
      <c r="BW32" s="1050"/>
      <c r="BX32" s="1050"/>
      <c r="BY32" s="1050"/>
      <c r="BZ32" s="1050"/>
      <c r="CA32" s="1050"/>
      <c r="CB32" s="1050"/>
      <c r="CC32" s="1050"/>
      <c r="CD32" s="1050"/>
      <c r="CE32" s="1050"/>
      <c r="CF32" s="1050"/>
      <c r="CG32" s="1051"/>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199"/>
    </row>
    <row r="33" spans="1:131" s="200" customFormat="1" ht="26.25" customHeight="1" x14ac:dyDescent="0.15">
      <c r="A33" s="219">
        <v>6</v>
      </c>
      <c r="B33" s="1072"/>
      <c r="C33" s="1073"/>
      <c r="D33" s="1073"/>
      <c r="E33" s="1073"/>
      <c r="F33" s="1073"/>
      <c r="G33" s="1073"/>
      <c r="H33" s="1073"/>
      <c r="I33" s="1073"/>
      <c r="J33" s="1073"/>
      <c r="K33" s="1073"/>
      <c r="L33" s="1073"/>
      <c r="M33" s="1073"/>
      <c r="N33" s="1073"/>
      <c r="O33" s="1073"/>
      <c r="P33" s="1074"/>
      <c r="Q33" s="1078"/>
      <c r="R33" s="1079"/>
      <c r="S33" s="1079"/>
      <c r="T33" s="1079"/>
      <c r="U33" s="1079"/>
      <c r="V33" s="1079"/>
      <c r="W33" s="1079"/>
      <c r="X33" s="1079"/>
      <c r="Y33" s="1079"/>
      <c r="Z33" s="1079"/>
      <c r="AA33" s="1079"/>
      <c r="AB33" s="1079"/>
      <c r="AC33" s="1079"/>
      <c r="AD33" s="1079"/>
      <c r="AE33" s="1080"/>
      <c r="AF33" s="1054"/>
      <c r="AG33" s="1055"/>
      <c r="AH33" s="1055"/>
      <c r="AI33" s="1055"/>
      <c r="AJ33" s="1056"/>
      <c r="AK33" s="1009"/>
      <c r="AL33" s="1000"/>
      <c r="AM33" s="1000"/>
      <c r="AN33" s="1000"/>
      <c r="AO33" s="1000"/>
      <c r="AP33" s="1000"/>
      <c r="AQ33" s="1000"/>
      <c r="AR33" s="1000"/>
      <c r="AS33" s="1000"/>
      <c r="AT33" s="1000"/>
      <c r="AU33" s="1000"/>
      <c r="AV33" s="1000"/>
      <c r="AW33" s="1000"/>
      <c r="AX33" s="1000"/>
      <c r="AY33" s="1000"/>
      <c r="AZ33" s="1077"/>
      <c r="BA33" s="1077"/>
      <c r="BB33" s="1077"/>
      <c r="BC33" s="1077"/>
      <c r="BD33" s="1077"/>
      <c r="BE33" s="1067"/>
      <c r="BF33" s="1067"/>
      <c r="BG33" s="1067"/>
      <c r="BH33" s="1067"/>
      <c r="BI33" s="1068"/>
      <c r="BJ33" s="205"/>
      <c r="BK33" s="205"/>
      <c r="BL33" s="205"/>
      <c r="BM33" s="205"/>
      <c r="BN33" s="205"/>
      <c r="BO33" s="218"/>
      <c r="BP33" s="218"/>
      <c r="BQ33" s="215">
        <v>27</v>
      </c>
      <c r="BR33" s="216"/>
      <c r="BS33" s="1049"/>
      <c r="BT33" s="1050"/>
      <c r="BU33" s="1050"/>
      <c r="BV33" s="1050"/>
      <c r="BW33" s="1050"/>
      <c r="BX33" s="1050"/>
      <c r="BY33" s="1050"/>
      <c r="BZ33" s="1050"/>
      <c r="CA33" s="1050"/>
      <c r="CB33" s="1050"/>
      <c r="CC33" s="1050"/>
      <c r="CD33" s="1050"/>
      <c r="CE33" s="1050"/>
      <c r="CF33" s="1050"/>
      <c r="CG33" s="1051"/>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199"/>
    </row>
    <row r="34" spans="1:131" s="200" customFormat="1" ht="26.25" customHeight="1" x14ac:dyDescent="0.15">
      <c r="A34" s="219">
        <v>7</v>
      </c>
      <c r="B34" s="1072"/>
      <c r="C34" s="1073"/>
      <c r="D34" s="1073"/>
      <c r="E34" s="1073"/>
      <c r="F34" s="1073"/>
      <c r="G34" s="1073"/>
      <c r="H34" s="1073"/>
      <c r="I34" s="1073"/>
      <c r="J34" s="1073"/>
      <c r="K34" s="1073"/>
      <c r="L34" s="1073"/>
      <c r="M34" s="1073"/>
      <c r="N34" s="1073"/>
      <c r="O34" s="1073"/>
      <c r="P34" s="1074"/>
      <c r="Q34" s="1078"/>
      <c r="R34" s="1079"/>
      <c r="S34" s="1079"/>
      <c r="T34" s="1079"/>
      <c r="U34" s="1079"/>
      <c r="V34" s="1079"/>
      <c r="W34" s="1079"/>
      <c r="X34" s="1079"/>
      <c r="Y34" s="1079"/>
      <c r="Z34" s="1079"/>
      <c r="AA34" s="1079"/>
      <c r="AB34" s="1079"/>
      <c r="AC34" s="1079"/>
      <c r="AD34" s="1079"/>
      <c r="AE34" s="1080"/>
      <c r="AF34" s="1054"/>
      <c r="AG34" s="1055"/>
      <c r="AH34" s="1055"/>
      <c r="AI34" s="1055"/>
      <c r="AJ34" s="1056"/>
      <c r="AK34" s="1009"/>
      <c r="AL34" s="1000"/>
      <c r="AM34" s="1000"/>
      <c r="AN34" s="1000"/>
      <c r="AO34" s="1000"/>
      <c r="AP34" s="1000"/>
      <c r="AQ34" s="1000"/>
      <c r="AR34" s="1000"/>
      <c r="AS34" s="1000"/>
      <c r="AT34" s="1000"/>
      <c r="AU34" s="1000"/>
      <c r="AV34" s="1000"/>
      <c r="AW34" s="1000"/>
      <c r="AX34" s="1000"/>
      <c r="AY34" s="1000"/>
      <c r="AZ34" s="1077"/>
      <c r="BA34" s="1077"/>
      <c r="BB34" s="1077"/>
      <c r="BC34" s="1077"/>
      <c r="BD34" s="1077"/>
      <c r="BE34" s="1067"/>
      <c r="BF34" s="1067"/>
      <c r="BG34" s="1067"/>
      <c r="BH34" s="1067"/>
      <c r="BI34" s="1068"/>
      <c r="BJ34" s="205"/>
      <c r="BK34" s="205"/>
      <c r="BL34" s="205"/>
      <c r="BM34" s="205"/>
      <c r="BN34" s="205"/>
      <c r="BO34" s="218"/>
      <c r="BP34" s="218"/>
      <c r="BQ34" s="215">
        <v>28</v>
      </c>
      <c r="BR34" s="216"/>
      <c r="BS34" s="1049"/>
      <c r="BT34" s="1050"/>
      <c r="BU34" s="1050"/>
      <c r="BV34" s="1050"/>
      <c r="BW34" s="1050"/>
      <c r="BX34" s="1050"/>
      <c r="BY34" s="1050"/>
      <c r="BZ34" s="1050"/>
      <c r="CA34" s="1050"/>
      <c r="CB34" s="1050"/>
      <c r="CC34" s="1050"/>
      <c r="CD34" s="1050"/>
      <c r="CE34" s="1050"/>
      <c r="CF34" s="1050"/>
      <c r="CG34" s="1051"/>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199"/>
    </row>
    <row r="35" spans="1:131" s="200" customFormat="1" ht="26.25" customHeight="1" x14ac:dyDescent="0.15">
      <c r="A35" s="219">
        <v>8</v>
      </c>
      <c r="B35" s="1072"/>
      <c r="C35" s="1073"/>
      <c r="D35" s="1073"/>
      <c r="E35" s="1073"/>
      <c r="F35" s="1073"/>
      <c r="G35" s="1073"/>
      <c r="H35" s="1073"/>
      <c r="I35" s="1073"/>
      <c r="J35" s="1073"/>
      <c r="K35" s="1073"/>
      <c r="L35" s="1073"/>
      <c r="M35" s="1073"/>
      <c r="N35" s="1073"/>
      <c r="O35" s="1073"/>
      <c r="P35" s="1074"/>
      <c r="Q35" s="1078"/>
      <c r="R35" s="1079"/>
      <c r="S35" s="1079"/>
      <c r="T35" s="1079"/>
      <c r="U35" s="1079"/>
      <c r="V35" s="1079"/>
      <c r="W35" s="1079"/>
      <c r="X35" s="1079"/>
      <c r="Y35" s="1079"/>
      <c r="Z35" s="1079"/>
      <c r="AA35" s="1079"/>
      <c r="AB35" s="1079"/>
      <c r="AC35" s="1079"/>
      <c r="AD35" s="1079"/>
      <c r="AE35" s="1080"/>
      <c r="AF35" s="1054"/>
      <c r="AG35" s="1055"/>
      <c r="AH35" s="1055"/>
      <c r="AI35" s="1055"/>
      <c r="AJ35" s="1056"/>
      <c r="AK35" s="1009"/>
      <c r="AL35" s="1000"/>
      <c r="AM35" s="1000"/>
      <c r="AN35" s="1000"/>
      <c r="AO35" s="1000"/>
      <c r="AP35" s="1000"/>
      <c r="AQ35" s="1000"/>
      <c r="AR35" s="1000"/>
      <c r="AS35" s="1000"/>
      <c r="AT35" s="1000"/>
      <c r="AU35" s="1000"/>
      <c r="AV35" s="1000"/>
      <c r="AW35" s="1000"/>
      <c r="AX35" s="1000"/>
      <c r="AY35" s="1000"/>
      <c r="AZ35" s="1077"/>
      <c r="BA35" s="1077"/>
      <c r="BB35" s="1077"/>
      <c r="BC35" s="1077"/>
      <c r="BD35" s="1077"/>
      <c r="BE35" s="1067"/>
      <c r="BF35" s="1067"/>
      <c r="BG35" s="1067"/>
      <c r="BH35" s="1067"/>
      <c r="BI35" s="1068"/>
      <c r="BJ35" s="205"/>
      <c r="BK35" s="205"/>
      <c r="BL35" s="205"/>
      <c r="BM35" s="205"/>
      <c r="BN35" s="205"/>
      <c r="BO35" s="218"/>
      <c r="BP35" s="218"/>
      <c r="BQ35" s="215">
        <v>29</v>
      </c>
      <c r="BR35" s="216"/>
      <c r="BS35" s="1049"/>
      <c r="BT35" s="1050"/>
      <c r="BU35" s="1050"/>
      <c r="BV35" s="1050"/>
      <c r="BW35" s="1050"/>
      <c r="BX35" s="1050"/>
      <c r="BY35" s="1050"/>
      <c r="BZ35" s="1050"/>
      <c r="CA35" s="1050"/>
      <c r="CB35" s="1050"/>
      <c r="CC35" s="1050"/>
      <c r="CD35" s="1050"/>
      <c r="CE35" s="1050"/>
      <c r="CF35" s="1050"/>
      <c r="CG35" s="1051"/>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199"/>
    </row>
    <row r="36" spans="1:131" s="200" customFormat="1" ht="26.25" customHeight="1" x14ac:dyDescent="0.15">
      <c r="A36" s="219">
        <v>9</v>
      </c>
      <c r="B36" s="1072"/>
      <c r="C36" s="1073"/>
      <c r="D36" s="1073"/>
      <c r="E36" s="1073"/>
      <c r="F36" s="1073"/>
      <c r="G36" s="1073"/>
      <c r="H36" s="1073"/>
      <c r="I36" s="1073"/>
      <c r="J36" s="1073"/>
      <c r="K36" s="1073"/>
      <c r="L36" s="1073"/>
      <c r="M36" s="1073"/>
      <c r="N36" s="1073"/>
      <c r="O36" s="1073"/>
      <c r="P36" s="1074"/>
      <c r="Q36" s="1078"/>
      <c r="R36" s="1079"/>
      <c r="S36" s="1079"/>
      <c r="T36" s="1079"/>
      <c r="U36" s="1079"/>
      <c r="V36" s="1079"/>
      <c r="W36" s="1079"/>
      <c r="X36" s="1079"/>
      <c r="Y36" s="1079"/>
      <c r="Z36" s="1079"/>
      <c r="AA36" s="1079"/>
      <c r="AB36" s="1079"/>
      <c r="AC36" s="1079"/>
      <c r="AD36" s="1079"/>
      <c r="AE36" s="1080"/>
      <c r="AF36" s="1054"/>
      <c r="AG36" s="1055"/>
      <c r="AH36" s="1055"/>
      <c r="AI36" s="1055"/>
      <c r="AJ36" s="1056"/>
      <c r="AK36" s="1009"/>
      <c r="AL36" s="1000"/>
      <c r="AM36" s="1000"/>
      <c r="AN36" s="1000"/>
      <c r="AO36" s="1000"/>
      <c r="AP36" s="1000"/>
      <c r="AQ36" s="1000"/>
      <c r="AR36" s="1000"/>
      <c r="AS36" s="1000"/>
      <c r="AT36" s="1000"/>
      <c r="AU36" s="1000"/>
      <c r="AV36" s="1000"/>
      <c r="AW36" s="1000"/>
      <c r="AX36" s="1000"/>
      <c r="AY36" s="1000"/>
      <c r="AZ36" s="1077"/>
      <c r="BA36" s="1077"/>
      <c r="BB36" s="1077"/>
      <c r="BC36" s="1077"/>
      <c r="BD36" s="1077"/>
      <c r="BE36" s="1067"/>
      <c r="BF36" s="1067"/>
      <c r="BG36" s="1067"/>
      <c r="BH36" s="1067"/>
      <c r="BI36" s="1068"/>
      <c r="BJ36" s="205"/>
      <c r="BK36" s="205"/>
      <c r="BL36" s="205"/>
      <c r="BM36" s="205"/>
      <c r="BN36" s="205"/>
      <c r="BO36" s="218"/>
      <c r="BP36" s="218"/>
      <c r="BQ36" s="215">
        <v>30</v>
      </c>
      <c r="BR36" s="216"/>
      <c r="BS36" s="1049"/>
      <c r="BT36" s="1050"/>
      <c r="BU36" s="1050"/>
      <c r="BV36" s="1050"/>
      <c r="BW36" s="1050"/>
      <c r="BX36" s="1050"/>
      <c r="BY36" s="1050"/>
      <c r="BZ36" s="1050"/>
      <c r="CA36" s="1050"/>
      <c r="CB36" s="1050"/>
      <c r="CC36" s="1050"/>
      <c r="CD36" s="1050"/>
      <c r="CE36" s="1050"/>
      <c r="CF36" s="1050"/>
      <c r="CG36" s="1051"/>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199"/>
    </row>
    <row r="37" spans="1:131" s="200" customFormat="1" ht="26.25" customHeight="1" x14ac:dyDescent="0.15">
      <c r="A37" s="219">
        <v>10</v>
      </c>
      <c r="B37" s="1072"/>
      <c r="C37" s="1073"/>
      <c r="D37" s="1073"/>
      <c r="E37" s="1073"/>
      <c r="F37" s="1073"/>
      <c r="G37" s="1073"/>
      <c r="H37" s="1073"/>
      <c r="I37" s="1073"/>
      <c r="J37" s="1073"/>
      <c r="K37" s="1073"/>
      <c r="L37" s="1073"/>
      <c r="M37" s="1073"/>
      <c r="N37" s="1073"/>
      <c r="O37" s="1073"/>
      <c r="P37" s="1074"/>
      <c r="Q37" s="1078"/>
      <c r="R37" s="1079"/>
      <c r="S37" s="1079"/>
      <c r="T37" s="1079"/>
      <c r="U37" s="1079"/>
      <c r="V37" s="1079"/>
      <c r="W37" s="1079"/>
      <c r="X37" s="1079"/>
      <c r="Y37" s="1079"/>
      <c r="Z37" s="1079"/>
      <c r="AA37" s="1079"/>
      <c r="AB37" s="1079"/>
      <c r="AC37" s="1079"/>
      <c r="AD37" s="1079"/>
      <c r="AE37" s="1080"/>
      <c r="AF37" s="1054"/>
      <c r="AG37" s="1055"/>
      <c r="AH37" s="1055"/>
      <c r="AI37" s="1055"/>
      <c r="AJ37" s="1056"/>
      <c r="AK37" s="1009"/>
      <c r="AL37" s="1000"/>
      <c r="AM37" s="1000"/>
      <c r="AN37" s="1000"/>
      <c r="AO37" s="1000"/>
      <c r="AP37" s="1000"/>
      <c r="AQ37" s="1000"/>
      <c r="AR37" s="1000"/>
      <c r="AS37" s="1000"/>
      <c r="AT37" s="1000"/>
      <c r="AU37" s="1000"/>
      <c r="AV37" s="1000"/>
      <c r="AW37" s="1000"/>
      <c r="AX37" s="1000"/>
      <c r="AY37" s="1000"/>
      <c r="AZ37" s="1077"/>
      <c r="BA37" s="1077"/>
      <c r="BB37" s="1077"/>
      <c r="BC37" s="1077"/>
      <c r="BD37" s="1077"/>
      <c r="BE37" s="1067"/>
      <c r="BF37" s="1067"/>
      <c r="BG37" s="1067"/>
      <c r="BH37" s="1067"/>
      <c r="BI37" s="1068"/>
      <c r="BJ37" s="205"/>
      <c r="BK37" s="205"/>
      <c r="BL37" s="205"/>
      <c r="BM37" s="205"/>
      <c r="BN37" s="205"/>
      <c r="BO37" s="218"/>
      <c r="BP37" s="218"/>
      <c r="BQ37" s="215">
        <v>31</v>
      </c>
      <c r="BR37" s="216"/>
      <c r="BS37" s="1049"/>
      <c r="BT37" s="1050"/>
      <c r="BU37" s="1050"/>
      <c r="BV37" s="1050"/>
      <c r="BW37" s="1050"/>
      <c r="BX37" s="1050"/>
      <c r="BY37" s="1050"/>
      <c r="BZ37" s="1050"/>
      <c r="CA37" s="1050"/>
      <c r="CB37" s="1050"/>
      <c r="CC37" s="1050"/>
      <c r="CD37" s="1050"/>
      <c r="CE37" s="1050"/>
      <c r="CF37" s="1050"/>
      <c r="CG37" s="1051"/>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199"/>
    </row>
    <row r="38" spans="1:131" s="200" customFormat="1" ht="26.25" customHeight="1" x14ac:dyDescent="0.15">
      <c r="A38" s="219">
        <v>11</v>
      </c>
      <c r="B38" s="1072"/>
      <c r="C38" s="1073"/>
      <c r="D38" s="1073"/>
      <c r="E38" s="1073"/>
      <c r="F38" s="1073"/>
      <c r="G38" s="1073"/>
      <c r="H38" s="1073"/>
      <c r="I38" s="1073"/>
      <c r="J38" s="1073"/>
      <c r="K38" s="1073"/>
      <c r="L38" s="1073"/>
      <c r="M38" s="1073"/>
      <c r="N38" s="1073"/>
      <c r="O38" s="1073"/>
      <c r="P38" s="1074"/>
      <c r="Q38" s="1078"/>
      <c r="R38" s="1079"/>
      <c r="S38" s="1079"/>
      <c r="T38" s="1079"/>
      <c r="U38" s="1079"/>
      <c r="V38" s="1079"/>
      <c r="W38" s="1079"/>
      <c r="X38" s="1079"/>
      <c r="Y38" s="1079"/>
      <c r="Z38" s="1079"/>
      <c r="AA38" s="1079"/>
      <c r="AB38" s="1079"/>
      <c r="AC38" s="1079"/>
      <c r="AD38" s="1079"/>
      <c r="AE38" s="1080"/>
      <c r="AF38" s="1054"/>
      <c r="AG38" s="1055"/>
      <c r="AH38" s="1055"/>
      <c r="AI38" s="1055"/>
      <c r="AJ38" s="1056"/>
      <c r="AK38" s="1009"/>
      <c r="AL38" s="1000"/>
      <c r="AM38" s="1000"/>
      <c r="AN38" s="1000"/>
      <c r="AO38" s="1000"/>
      <c r="AP38" s="1000"/>
      <c r="AQ38" s="1000"/>
      <c r="AR38" s="1000"/>
      <c r="AS38" s="1000"/>
      <c r="AT38" s="1000"/>
      <c r="AU38" s="1000"/>
      <c r="AV38" s="1000"/>
      <c r="AW38" s="1000"/>
      <c r="AX38" s="1000"/>
      <c r="AY38" s="1000"/>
      <c r="AZ38" s="1077"/>
      <c r="BA38" s="1077"/>
      <c r="BB38" s="1077"/>
      <c r="BC38" s="1077"/>
      <c r="BD38" s="1077"/>
      <c r="BE38" s="1067"/>
      <c r="BF38" s="1067"/>
      <c r="BG38" s="1067"/>
      <c r="BH38" s="1067"/>
      <c r="BI38" s="1068"/>
      <c r="BJ38" s="205"/>
      <c r="BK38" s="205"/>
      <c r="BL38" s="205"/>
      <c r="BM38" s="205"/>
      <c r="BN38" s="205"/>
      <c r="BO38" s="218"/>
      <c r="BP38" s="218"/>
      <c r="BQ38" s="215">
        <v>32</v>
      </c>
      <c r="BR38" s="216"/>
      <c r="BS38" s="1049"/>
      <c r="BT38" s="1050"/>
      <c r="BU38" s="1050"/>
      <c r="BV38" s="1050"/>
      <c r="BW38" s="1050"/>
      <c r="BX38" s="1050"/>
      <c r="BY38" s="1050"/>
      <c r="BZ38" s="1050"/>
      <c r="CA38" s="1050"/>
      <c r="CB38" s="1050"/>
      <c r="CC38" s="1050"/>
      <c r="CD38" s="1050"/>
      <c r="CE38" s="1050"/>
      <c r="CF38" s="1050"/>
      <c r="CG38" s="1051"/>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199"/>
    </row>
    <row r="39" spans="1:131" s="200" customFormat="1" ht="26.25" customHeight="1" x14ac:dyDescent="0.15">
      <c r="A39" s="219">
        <v>12</v>
      </c>
      <c r="B39" s="1072"/>
      <c r="C39" s="1073"/>
      <c r="D39" s="1073"/>
      <c r="E39" s="1073"/>
      <c r="F39" s="1073"/>
      <c r="G39" s="1073"/>
      <c r="H39" s="1073"/>
      <c r="I39" s="1073"/>
      <c r="J39" s="1073"/>
      <c r="K39" s="1073"/>
      <c r="L39" s="1073"/>
      <c r="M39" s="1073"/>
      <c r="N39" s="1073"/>
      <c r="O39" s="1073"/>
      <c r="P39" s="1074"/>
      <c r="Q39" s="1078"/>
      <c r="R39" s="1079"/>
      <c r="S39" s="1079"/>
      <c r="T39" s="1079"/>
      <c r="U39" s="1079"/>
      <c r="V39" s="1079"/>
      <c r="W39" s="1079"/>
      <c r="X39" s="1079"/>
      <c r="Y39" s="1079"/>
      <c r="Z39" s="1079"/>
      <c r="AA39" s="1079"/>
      <c r="AB39" s="1079"/>
      <c r="AC39" s="1079"/>
      <c r="AD39" s="1079"/>
      <c r="AE39" s="1080"/>
      <c r="AF39" s="1054"/>
      <c r="AG39" s="1055"/>
      <c r="AH39" s="1055"/>
      <c r="AI39" s="1055"/>
      <c r="AJ39" s="1056"/>
      <c r="AK39" s="1009"/>
      <c r="AL39" s="1000"/>
      <c r="AM39" s="1000"/>
      <c r="AN39" s="1000"/>
      <c r="AO39" s="1000"/>
      <c r="AP39" s="1000"/>
      <c r="AQ39" s="1000"/>
      <c r="AR39" s="1000"/>
      <c r="AS39" s="1000"/>
      <c r="AT39" s="1000"/>
      <c r="AU39" s="1000"/>
      <c r="AV39" s="1000"/>
      <c r="AW39" s="1000"/>
      <c r="AX39" s="1000"/>
      <c r="AY39" s="1000"/>
      <c r="AZ39" s="1077"/>
      <c r="BA39" s="1077"/>
      <c r="BB39" s="1077"/>
      <c r="BC39" s="1077"/>
      <c r="BD39" s="1077"/>
      <c r="BE39" s="1067"/>
      <c r="BF39" s="1067"/>
      <c r="BG39" s="1067"/>
      <c r="BH39" s="1067"/>
      <c r="BI39" s="1068"/>
      <c r="BJ39" s="205"/>
      <c r="BK39" s="205"/>
      <c r="BL39" s="205"/>
      <c r="BM39" s="205"/>
      <c r="BN39" s="205"/>
      <c r="BO39" s="218"/>
      <c r="BP39" s="218"/>
      <c r="BQ39" s="215">
        <v>33</v>
      </c>
      <c r="BR39" s="216"/>
      <c r="BS39" s="1049"/>
      <c r="BT39" s="1050"/>
      <c r="BU39" s="1050"/>
      <c r="BV39" s="1050"/>
      <c r="BW39" s="1050"/>
      <c r="BX39" s="1050"/>
      <c r="BY39" s="1050"/>
      <c r="BZ39" s="1050"/>
      <c r="CA39" s="1050"/>
      <c r="CB39" s="1050"/>
      <c r="CC39" s="1050"/>
      <c r="CD39" s="1050"/>
      <c r="CE39" s="1050"/>
      <c r="CF39" s="1050"/>
      <c r="CG39" s="1051"/>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199"/>
    </row>
    <row r="40" spans="1:131" s="200" customFormat="1" ht="26.25" customHeight="1" x14ac:dyDescent="0.15">
      <c r="A40" s="214">
        <v>13</v>
      </c>
      <c r="B40" s="1072"/>
      <c r="C40" s="1073"/>
      <c r="D40" s="1073"/>
      <c r="E40" s="1073"/>
      <c r="F40" s="1073"/>
      <c r="G40" s="1073"/>
      <c r="H40" s="1073"/>
      <c r="I40" s="1073"/>
      <c r="J40" s="1073"/>
      <c r="K40" s="1073"/>
      <c r="L40" s="1073"/>
      <c r="M40" s="1073"/>
      <c r="N40" s="1073"/>
      <c r="O40" s="1073"/>
      <c r="P40" s="1074"/>
      <c r="Q40" s="1078"/>
      <c r="R40" s="1079"/>
      <c r="S40" s="1079"/>
      <c r="T40" s="1079"/>
      <c r="U40" s="1079"/>
      <c r="V40" s="1079"/>
      <c r="W40" s="1079"/>
      <c r="X40" s="1079"/>
      <c r="Y40" s="1079"/>
      <c r="Z40" s="1079"/>
      <c r="AA40" s="1079"/>
      <c r="AB40" s="1079"/>
      <c r="AC40" s="1079"/>
      <c r="AD40" s="1079"/>
      <c r="AE40" s="1080"/>
      <c r="AF40" s="1054"/>
      <c r="AG40" s="1055"/>
      <c r="AH40" s="1055"/>
      <c r="AI40" s="1055"/>
      <c r="AJ40" s="1056"/>
      <c r="AK40" s="1009"/>
      <c r="AL40" s="1000"/>
      <c r="AM40" s="1000"/>
      <c r="AN40" s="1000"/>
      <c r="AO40" s="1000"/>
      <c r="AP40" s="1000"/>
      <c r="AQ40" s="1000"/>
      <c r="AR40" s="1000"/>
      <c r="AS40" s="1000"/>
      <c r="AT40" s="1000"/>
      <c r="AU40" s="1000"/>
      <c r="AV40" s="1000"/>
      <c r="AW40" s="1000"/>
      <c r="AX40" s="1000"/>
      <c r="AY40" s="1000"/>
      <c r="AZ40" s="1077"/>
      <c r="BA40" s="1077"/>
      <c r="BB40" s="1077"/>
      <c r="BC40" s="1077"/>
      <c r="BD40" s="1077"/>
      <c r="BE40" s="1067"/>
      <c r="BF40" s="1067"/>
      <c r="BG40" s="1067"/>
      <c r="BH40" s="1067"/>
      <c r="BI40" s="1068"/>
      <c r="BJ40" s="205"/>
      <c r="BK40" s="205"/>
      <c r="BL40" s="205"/>
      <c r="BM40" s="205"/>
      <c r="BN40" s="205"/>
      <c r="BO40" s="218"/>
      <c r="BP40" s="218"/>
      <c r="BQ40" s="215">
        <v>34</v>
      </c>
      <c r="BR40" s="216"/>
      <c r="BS40" s="1049"/>
      <c r="BT40" s="1050"/>
      <c r="BU40" s="1050"/>
      <c r="BV40" s="1050"/>
      <c r="BW40" s="1050"/>
      <c r="BX40" s="1050"/>
      <c r="BY40" s="1050"/>
      <c r="BZ40" s="1050"/>
      <c r="CA40" s="1050"/>
      <c r="CB40" s="1050"/>
      <c r="CC40" s="1050"/>
      <c r="CD40" s="1050"/>
      <c r="CE40" s="1050"/>
      <c r="CF40" s="1050"/>
      <c r="CG40" s="1051"/>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199"/>
    </row>
    <row r="41" spans="1:131" s="200" customFormat="1" ht="26.25" customHeight="1" x14ac:dyDescent="0.15">
      <c r="A41" s="214">
        <v>14</v>
      </c>
      <c r="B41" s="1072"/>
      <c r="C41" s="1073"/>
      <c r="D41" s="1073"/>
      <c r="E41" s="1073"/>
      <c r="F41" s="1073"/>
      <c r="G41" s="1073"/>
      <c r="H41" s="1073"/>
      <c r="I41" s="1073"/>
      <c r="J41" s="1073"/>
      <c r="K41" s="1073"/>
      <c r="L41" s="1073"/>
      <c r="M41" s="1073"/>
      <c r="N41" s="1073"/>
      <c r="O41" s="1073"/>
      <c r="P41" s="1074"/>
      <c r="Q41" s="1078"/>
      <c r="R41" s="1079"/>
      <c r="S41" s="1079"/>
      <c r="T41" s="1079"/>
      <c r="U41" s="1079"/>
      <c r="V41" s="1079"/>
      <c r="W41" s="1079"/>
      <c r="X41" s="1079"/>
      <c r="Y41" s="1079"/>
      <c r="Z41" s="1079"/>
      <c r="AA41" s="1079"/>
      <c r="AB41" s="1079"/>
      <c r="AC41" s="1079"/>
      <c r="AD41" s="1079"/>
      <c r="AE41" s="1080"/>
      <c r="AF41" s="1054"/>
      <c r="AG41" s="1055"/>
      <c r="AH41" s="1055"/>
      <c r="AI41" s="1055"/>
      <c r="AJ41" s="1056"/>
      <c r="AK41" s="1009"/>
      <c r="AL41" s="1000"/>
      <c r="AM41" s="1000"/>
      <c r="AN41" s="1000"/>
      <c r="AO41" s="1000"/>
      <c r="AP41" s="1000"/>
      <c r="AQ41" s="1000"/>
      <c r="AR41" s="1000"/>
      <c r="AS41" s="1000"/>
      <c r="AT41" s="1000"/>
      <c r="AU41" s="1000"/>
      <c r="AV41" s="1000"/>
      <c r="AW41" s="1000"/>
      <c r="AX41" s="1000"/>
      <c r="AY41" s="1000"/>
      <c r="AZ41" s="1077"/>
      <c r="BA41" s="1077"/>
      <c r="BB41" s="1077"/>
      <c r="BC41" s="1077"/>
      <c r="BD41" s="1077"/>
      <c r="BE41" s="1067"/>
      <c r="BF41" s="1067"/>
      <c r="BG41" s="1067"/>
      <c r="BH41" s="1067"/>
      <c r="BI41" s="1068"/>
      <c r="BJ41" s="205"/>
      <c r="BK41" s="205"/>
      <c r="BL41" s="205"/>
      <c r="BM41" s="205"/>
      <c r="BN41" s="205"/>
      <c r="BO41" s="218"/>
      <c r="BP41" s="218"/>
      <c r="BQ41" s="215">
        <v>35</v>
      </c>
      <c r="BR41" s="216"/>
      <c r="BS41" s="1049"/>
      <c r="BT41" s="1050"/>
      <c r="BU41" s="1050"/>
      <c r="BV41" s="1050"/>
      <c r="BW41" s="1050"/>
      <c r="BX41" s="1050"/>
      <c r="BY41" s="1050"/>
      <c r="BZ41" s="1050"/>
      <c r="CA41" s="1050"/>
      <c r="CB41" s="1050"/>
      <c r="CC41" s="1050"/>
      <c r="CD41" s="1050"/>
      <c r="CE41" s="1050"/>
      <c r="CF41" s="1050"/>
      <c r="CG41" s="1051"/>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199"/>
    </row>
    <row r="42" spans="1:131" s="200" customFormat="1" ht="26.25" customHeight="1" x14ac:dyDescent="0.15">
      <c r="A42" s="214">
        <v>15</v>
      </c>
      <c r="B42" s="1072"/>
      <c r="C42" s="1073"/>
      <c r="D42" s="1073"/>
      <c r="E42" s="1073"/>
      <c r="F42" s="1073"/>
      <c r="G42" s="1073"/>
      <c r="H42" s="1073"/>
      <c r="I42" s="1073"/>
      <c r="J42" s="1073"/>
      <c r="K42" s="1073"/>
      <c r="L42" s="1073"/>
      <c r="M42" s="1073"/>
      <c r="N42" s="1073"/>
      <c r="O42" s="1073"/>
      <c r="P42" s="1074"/>
      <c r="Q42" s="1078"/>
      <c r="R42" s="1079"/>
      <c r="S42" s="1079"/>
      <c r="T42" s="1079"/>
      <c r="U42" s="1079"/>
      <c r="V42" s="1079"/>
      <c r="W42" s="1079"/>
      <c r="X42" s="1079"/>
      <c r="Y42" s="1079"/>
      <c r="Z42" s="1079"/>
      <c r="AA42" s="1079"/>
      <c r="AB42" s="1079"/>
      <c r="AC42" s="1079"/>
      <c r="AD42" s="1079"/>
      <c r="AE42" s="1080"/>
      <c r="AF42" s="1054"/>
      <c r="AG42" s="1055"/>
      <c r="AH42" s="1055"/>
      <c r="AI42" s="1055"/>
      <c r="AJ42" s="1056"/>
      <c r="AK42" s="1009"/>
      <c r="AL42" s="1000"/>
      <c r="AM42" s="1000"/>
      <c r="AN42" s="1000"/>
      <c r="AO42" s="1000"/>
      <c r="AP42" s="1000"/>
      <c r="AQ42" s="1000"/>
      <c r="AR42" s="1000"/>
      <c r="AS42" s="1000"/>
      <c r="AT42" s="1000"/>
      <c r="AU42" s="1000"/>
      <c r="AV42" s="1000"/>
      <c r="AW42" s="1000"/>
      <c r="AX42" s="1000"/>
      <c r="AY42" s="1000"/>
      <c r="AZ42" s="1077"/>
      <c r="BA42" s="1077"/>
      <c r="BB42" s="1077"/>
      <c r="BC42" s="1077"/>
      <c r="BD42" s="1077"/>
      <c r="BE42" s="1067"/>
      <c r="BF42" s="1067"/>
      <c r="BG42" s="1067"/>
      <c r="BH42" s="1067"/>
      <c r="BI42" s="1068"/>
      <c r="BJ42" s="205"/>
      <c r="BK42" s="205"/>
      <c r="BL42" s="205"/>
      <c r="BM42" s="205"/>
      <c r="BN42" s="205"/>
      <c r="BO42" s="218"/>
      <c r="BP42" s="218"/>
      <c r="BQ42" s="215">
        <v>36</v>
      </c>
      <c r="BR42" s="216"/>
      <c r="BS42" s="1049"/>
      <c r="BT42" s="1050"/>
      <c r="BU42" s="1050"/>
      <c r="BV42" s="1050"/>
      <c r="BW42" s="1050"/>
      <c r="BX42" s="1050"/>
      <c r="BY42" s="1050"/>
      <c r="BZ42" s="1050"/>
      <c r="CA42" s="1050"/>
      <c r="CB42" s="1050"/>
      <c r="CC42" s="1050"/>
      <c r="CD42" s="1050"/>
      <c r="CE42" s="1050"/>
      <c r="CF42" s="1050"/>
      <c r="CG42" s="1051"/>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199"/>
    </row>
    <row r="43" spans="1:131" s="200" customFormat="1" ht="26.25" customHeight="1" x14ac:dyDescent="0.15">
      <c r="A43" s="214">
        <v>16</v>
      </c>
      <c r="B43" s="1072"/>
      <c r="C43" s="1073"/>
      <c r="D43" s="1073"/>
      <c r="E43" s="1073"/>
      <c r="F43" s="1073"/>
      <c r="G43" s="1073"/>
      <c r="H43" s="1073"/>
      <c r="I43" s="1073"/>
      <c r="J43" s="1073"/>
      <c r="K43" s="1073"/>
      <c r="L43" s="1073"/>
      <c r="M43" s="1073"/>
      <c r="N43" s="1073"/>
      <c r="O43" s="1073"/>
      <c r="P43" s="1074"/>
      <c r="Q43" s="1078"/>
      <c r="R43" s="1079"/>
      <c r="S43" s="1079"/>
      <c r="T43" s="1079"/>
      <c r="U43" s="1079"/>
      <c r="V43" s="1079"/>
      <c r="W43" s="1079"/>
      <c r="X43" s="1079"/>
      <c r="Y43" s="1079"/>
      <c r="Z43" s="1079"/>
      <c r="AA43" s="1079"/>
      <c r="AB43" s="1079"/>
      <c r="AC43" s="1079"/>
      <c r="AD43" s="1079"/>
      <c r="AE43" s="1080"/>
      <c r="AF43" s="1054"/>
      <c r="AG43" s="1055"/>
      <c r="AH43" s="1055"/>
      <c r="AI43" s="1055"/>
      <c r="AJ43" s="1056"/>
      <c r="AK43" s="1009"/>
      <c r="AL43" s="1000"/>
      <c r="AM43" s="1000"/>
      <c r="AN43" s="1000"/>
      <c r="AO43" s="1000"/>
      <c r="AP43" s="1000"/>
      <c r="AQ43" s="1000"/>
      <c r="AR43" s="1000"/>
      <c r="AS43" s="1000"/>
      <c r="AT43" s="1000"/>
      <c r="AU43" s="1000"/>
      <c r="AV43" s="1000"/>
      <c r="AW43" s="1000"/>
      <c r="AX43" s="1000"/>
      <c r="AY43" s="1000"/>
      <c r="AZ43" s="1077"/>
      <c r="BA43" s="1077"/>
      <c r="BB43" s="1077"/>
      <c r="BC43" s="1077"/>
      <c r="BD43" s="1077"/>
      <c r="BE43" s="1067"/>
      <c r="BF43" s="1067"/>
      <c r="BG43" s="1067"/>
      <c r="BH43" s="1067"/>
      <c r="BI43" s="1068"/>
      <c r="BJ43" s="205"/>
      <c r="BK43" s="205"/>
      <c r="BL43" s="205"/>
      <c r="BM43" s="205"/>
      <c r="BN43" s="205"/>
      <c r="BO43" s="218"/>
      <c r="BP43" s="218"/>
      <c r="BQ43" s="215">
        <v>37</v>
      </c>
      <c r="BR43" s="216"/>
      <c r="BS43" s="1049"/>
      <c r="BT43" s="1050"/>
      <c r="BU43" s="1050"/>
      <c r="BV43" s="1050"/>
      <c r="BW43" s="1050"/>
      <c r="BX43" s="1050"/>
      <c r="BY43" s="1050"/>
      <c r="BZ43" s="1050"/>
      <c r="CA43" s="1050"/>
      <c r="CB43" s="1050"/>
      <c r="CC43" s="1050"/>
      <c r="CD43" s="1050"/>
      <c r="CE43" s="1050"/>
      <c r="CF43" s="1050"/>
      <c r="CG43" s="1051"/>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199"/>
    </row>
    <row r="44" spans="1:131" s="200" customFormat="1" ht="26.25" customHeight="1" x14ac:dyDescent="0.15">
      <c r="A44" s="214">
        <v>17</v>
      </c>
      <c r="B44" s="1072"/>
      <c r="C44" s="1073"/>
      <c r="D44" s="1073"/>
      <c r="E44" s="1073"/>
      <c r="F44" s="1073"/>
      <c r="G44" s="1073"/>
      <c r="H44" s="1073"/>
      <c r="I44" s="1073"/>
      <c r="J44" s="1073"/>
      <c r="K44" s="1073"/>
      <c r="L44" s="1073"/>
      <c r="M44" s="1073"/>
      <c r="N44" s="1073"/>
      <c r="O44" s="1073"/>
      <c r="P44" s="1074"/>
      <c r="Q44" s="1078"/>
      <c r="R44" s="1079"/>
      <c r="S44" s="1079"/>
      <c r="T44" s="1079"/>
      <c r="U44" s="1079"/>
      <c r="V44" s="1079"/>
      <c r="W44" s="1079"/>
      <c r="X44" s="1079"/>
      <c r="Y44" s="1079"/>
      <c r="Z44" s="1079"/>
      <c r="AA44" s="1079"/>
      <c r="AB44" s="1079"/>
      <c r="AC44" s="1079"/>
      <c r="AD44" s="1079"/>
      <c r="AE44" s="1080"/>
      <c r="AF44" s="1054"/>
      <c r="AG44" s="1055"/>
      <c r="AH44" s="1055"/>
      <c r="AI44" s="1055"/>
      <c r="AJ44" s="1056"/>
      <c r="AK44" s="1009"/>
      <c r="AL44" s="1000"/>
      <c r="AM44" s="1000"/>
      <c r="AN44" s="1000"/>
      <c r="AO44" s="1000"/>
      <c r="AP44" s="1000"/>
      <c r="AQ44" s="1000"/>
      <c r="AR44" s="1000"/>
      <c r="AS44" s="1000"/>
      <c r="AT44" s="1000"/>
      <c r="AU44" s="1000"/>
      <c r="AV44" s="1000"/>
      <c r="AW44" s="1000"/>
      <c r="AX44" s="1000"/>
      <c r="AY44" s="1000"/>
      <c r="AZ44" s="1077"/>
      <c r="BA44" s="1077"/>
      <c r="BB44" s="1077"/>
      <c r="BC44" s="1077"/>
      <c r="BD44" s="1077"/>
      <c r="BE44" s="1067"/>
      <c r="BF44" s="1067"/>
      <c r="BG44" s="1067"/>
      <c r="BH44" s="1067"/>
      <c r="BI44" s="1068"/>
      <c r="BJ44" s="205"/>
      <c r="BK44" s="205"/>
      <c r="BL44" s="205"/>
      <c r="BM44" s="205"/>
      <c r="BN44" s="205"/>
      <c r="BO44" s="218"/>
      <c r="BP44" s="218"/>
      <c r="BQ44" s="215">
        <v>38</v>
      </c>
      <c r="BR44" s="216"/>
      <c r="BS44" s="1049"/>
      <c r="BT44" s="1050"/>
      <c r="BU44" s="1050"/>
      <c r="BV44" s="1050"/>
      <c r="BW44" s="1050"/>
      <c r="BX44" s="1050"/>
      <c r="BY44" s="1050"/>
      <c r="BZ44" s="1050"/>
      <c r="CA44" s="1050"/>
      <c r="CB44" s="1050"/>
      <c r="CC44" s="1050"/>
      <c r="CD44" s="1050"/>
      <c r="CE44" s="1050"/>
      <c r="CF44" s="1050"/>
      <c r="CG44" s="1051"/>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199"/>
    </row>
    <row r="45" spans="1:131" s="200" customFormat="1" ht="26.25" customHeight="1" x14ac:dyDescent="0.15">
      <c r="A45" s="214">
        <v>18</v>
      </c>
      <c r="B45" s="1072"/>
      <c r="C45" s="1073"/>
      <c r="D45" s="1073"/>
      <c r="E45" s="1073"/>
      <c r="F45" s="1073"/>
      <c r="G45" s="1073"/>
      <c r="H45" s="1073"/>
      <c r="I45" s="1073"/>
      <c r="J45" s="1073"/>
      <c r="K45" s="1073"/>
      <c r="L45" s="1073"/>
      <c r="M45" s="1073"/>
      <c r="N45" s="1073"/>
      <c r="O45" s="1073"/>
      <c r="P45" s="1074"/>
      <c r="Q45" s="1078"/>
      <c r="R45" s="1079"/>
      <c r="S45" s="1079"/>
      <c r="T45" s="1079"/>
      <c r="U45" s="1079"/>
      <c r="V45" s="1079"/>
      <c r="W45" s="1079"/>
      <c r="X45" s="1079"/>
      <c r="Y45" s="1079"/>
      <c r="Z45" s="1079"/>
      <c r="AA45" s="1079"/>
      <c r="AB45" s="1079"/>
      <c r="AC45" s="1079"/>
      <c r="AD45" s="1079"/>
      <c r="AE45" s="1080"/>
      <c r="AF45" s="1054"/>
      <c r="AG45" s="1055"/>
      <c r="AH45" s="1055"/>
      <c r="AI45" s="1055"/>
      <c r="AJ45" s="1056"/>
      <c r="AK45" s="1009"/>
      <c r="AL45" s="1000"/>
      <c r="AM45" s="1000"/>
      <c r="AN45" s="1000"/>
      <c r="AO45" s="1000"/>
      <c r="AP45" s="1000"/>
      <c r="AQ45" s="1000"/>
      <c r="AR45" s="1000"/>
      <c r="AS45" s="1000"/>
      <c r="AT45" s="1000"/>
      <c r="AU45" s="1000"/>
      <c r="AV45" s="1000"/>
      <c r="AW45" s="1000"/>
      <c r="AX45" s="1000"/>
      <c r="AY45" s="1000"/>
      <c r="AZ45" s="1077"/>
      <c r="BA45" s="1077"/>
      <c r="BB45" s="1077"/>
      <c r="BC45" s="1077"/>
      <c r="BD45" s="1077"/>
      <c r="BE45" s="1067"/>
      <c r="BF45" s="1067"/>
      <c r="BG45" s="1067"/>
      <c r="BH45" s="1067"/>
      <c r="BI45" s="1068"/>
      <c r="BJ45" s="205"/>
      <c r="BK45" s="205"/>
      <c r="BL45" s="205"/>
      <c r="BM45" s="205"/>
      <c r="BN45" s="205"/>
      <c r="BO45" s="218"/>
      <c r="BP45" s="218"/>
      <c r="BQ45" s="215">
        <v>39</v>
      </c>
      <c r="BR45" s="216"/>
      <c r="BS45" s="1049"/>
      <c r="BT45" s="1050"/>
      <c r="BU45" s="1050"/>
      <c r="BV45" s="1050"/>
      <c r="BW45" s="1050"/>
      <c r="BX45" s="1050"/>
      <c r="BY45" s="1050"/>
      <c r="BZ45" s="1050"/>
      <c r="CA45" s="1050"/>
      <c r="CB45" s="1050"/>
      <c r="CC45" s="1050"/>
      <c r="CD45" s="1050"/>
      <c r="CE45" s="1050"/>
      <c r="CF45" s="1050"/>
      <c r="CG45" s="1051"/>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199"/>
    </row>
    <row r="46" spans="1:131" s="200" customFormat="1" ht="26.25" customHeight="1" x14ac:dyDescent="0.15">
      <c r="A46" s="214">
        <v>19</v>
      </c>
      <c r="B46" s="1072"/>
      <c r="C46" s="1073"/>
      <c r="D46" s="1073"/>
      <c r="E46" s="1073"/>
      <c r="F46" s="1073"/>
      <c r="G46" s="1073"/>
      <c r="H46" s="1073"/>
      <c r="I46" s="1073"/>
      <c r="J46" s="1073"/>
      <c r="K46" s="1073"/>
      <c r="L46" s="1073"/>
      <c r="M46" s="1073"/>
      <c r="N46" s="1073"/>
      <c r="O46" s="1073"/>
      <c r="P46" s="1074"/>
      <c r="Q46" s="1078"/>
      <c r="R46" s="1079"/>
      <c r="S46" s="1079"/>
      <c r="T46" s="1079"/>
      <c r="U46" s="1079"/>
      <c r="V46" s="1079"/>
      <c r="W46" s="1079"/>
      <c r="X46" s="1079"/>
      <c r="Y46" s="1079"/>
      <c r="Z46" s="1079"/>
      <c r="AA46" s="1079"/>
      <c r="AB46" s="1079"/>
      <c r="AC46" s="1079"/>
      <c r="AD46" s="1079"/>
      <c r="AE46" s="1080"/>
      <c r="AF46" s="1054"/>
      <c r="AG46" s="1055"/>
      <c r="AH46" s="1055"/>
      <c r="AI46" s="1055"/>
      <c r="AJ46" s="1056"/>
      <c r="AK46" s="1009"/>
      <c r="AL46" s="1000"/>
      <c r="AM46" s="1000"/>
      <c r="AN46" s="1000"/>
      <c r="AO46" s="1000"/>
      <c r="AP46" s="1000"/>
      <c r="AQ46" s="1000"/>
      <c r="AR46" s="1000"/>
      <c r="AS46" s="1000"/>
      <c r="AT46" s="1000"/>
      <c r="AU46" s="1000"/>
      <c r="AV46" s="1000"/>
      <c r="AW46" s="1000"/>
      <c r="AX46" s="1000"/>
      <c r="AY46" s="1000"/>
      <c r="AZ46" s="1077"/>
      <c r="BA46" s="1077"/>
      <c r="BB46" s="1077"/>
      <c r="BC46" s="1077"/>
      <c r="BD46" s="1077"/>
      <c r="BE46" s="1067"/>
      <c r="BF46" s="1067"/>
      <c r="BG46" s="1067"/>
      <c r="BH46" s="1067"/>
      <c r="BI46" s="1068"/>
      <c r="BJ46" s="205"/>
      <c r="BK46" s="205"/>
      <c r="BL46" s="205"/>
      <c r="BM46" s="205"/>
      <c r="BN46" s="205"/>
      <c r="BO46" s="218"/>
      <c r="BP46" s="218"/>
      <c r="BQ46" s="215">
        <v>40</v>
      </c>
      <c r="BR46" s="216"/>
      <c r="BS46" s="1049"/>
      <c r="BT46" s="1050"/>
      <c r="BU46" s="1050"/>
      <c r="BV46" s="1050"/>
      <c r="BW46" s="1050"/>
      <c r="BX46" s="1050"/>
      <c r="BY46" s="1050"/>
      <c r="BZ46" s="1050"/>
      <c r="CA46" s="1050"/>
      <c r="CB46" s="1050"/>
      <c r="CC46" s="1050"/>
      <c r="CD46" s="1050"/>
      <c r="CE46" s="1050"/>
      <c r="CF46" s="1050"/>
      <c r="CG46" s="1051"/>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199"/>
    </row>
    <row r="47" spans="1:131" s="200" customFormat="1" ht="26.25" customHeight="1" x14ac:dyDescent="0.15">
      <c r="A47" s="214">
        <v>20</v>
      </c>
      <c r="B47" s="1072"/>
      <c r="C47" s="1073"/>
      <c r="D47" s="1073"/>
      <c r="E47" s="1073"/>
      <c r="F47" s="1073"/>
      <c r="G47" s="1073"/>
      <c r="H47" s="1073"/>
      <c r="I47" s="1073"/>
      <c r="J47" s="1073"/>
      <c r="K47" s="1073"/>
      <c r="L47" s="1073"/>
      <c r="M47" s="1073"/>
      <c r="N47" s="1073"/>
      <c r="O47" s="1073"/>
      <c r="P47" s="1074"/>
      <c r="Q47" s="1078"/>
      <c r="R47" s="1079"/>
      <c r="S47" s="1079"/>
      <c r="T47" s="1079"/>
      <c r="U47" s="1079"/>
      <c r="V47" s="1079"/>
      <c r="W47" s="1079"/>
      <c r="X47" s="1079"/>
      <c r="Y47" s="1079"/>
      <c r="Z47" s="1079"/>
      <c r="AA47" s="1079"/>
      <c r="AB47" s="1079"/>
      <c r="AC47" s="1079"/>
      <c r="AD47" s="1079"/>
      <c r="AE47" s="1080"/>
      <c r="AF47" s="1054"/>
      <c r="AG47" s="1055"/>
      <c r="AH47" s="1055"/>
      <c r="AI47" s="1055"/>
      <c r="AJ47" s="1056"/>
      <c r="AK47" s="1009"/>
      <c r="AL47" s="1000"/>
      <c r="AM47" s="1000"/>
      <c r="AN47" s="1000"/>
      <c r="AO47" s="1000"/>
      <c r="AP47" s="1000"/>
      <c r="AQ47" s="1000"/>
      <c r="AR47" s="1000"/>
      <c r="AS47" s="1000"/>
      <c r="AT47" s="1000"/>
      <c r="AU47" s="1000"/>
      <c r="AV47" s="1000"/>
      <c r="AW47" s="1000"/>
      <c r="AX47" s="1000"/>
      <c r="AY47" s="1000"/>
      <c r="AZ47" s="1077"/>
      <c r="BA47" s="1077"/>
      <c r="BB47" s="1077"/>
      <c r="BC47" s="1077"/>
      <c r="BD47" s="1077"/>
      <c r="BE47" s="1067"/>
      <c r="BF47" s="1067"/>
      <c r="BG47" s="1067"/>
      <c r="BH47" s="1067"/>
      <c r="BI47" s="1068"/>
      <c r="BJ47" s="205"/>
      <c r="BK47" s="205"/>
      <c r="BL47" s="205"/>
      <c r="BM47" s="205"/>
      <c r="BN47" s="205"/>
      <c r="BO47" s="218"/>
      <c r="BP47" s="218"/>
      <c r="BQ47" s="215">
        <v>41</v>
      </c>
      <c r="BR47" s="216"/>
      <c r="BS47" s="1049"/>
      <c r="BT47" s="1050"/>
      <c r="BU47" s="1050"/>
      <c r="BV47" s="1050"/>
      <c r="BW47" s="1050"/>
      <c r="BX47" s="1050"/>
      <c r="BY47" s="1050"/>
      <c r="BZ47" s="1050"/>
      <c r="CA47" s="1050"/>
      <c r="CB47" s="1050"/>
      <c r="CC47" s="1050"/>
      <c r="CD47" s="1050"/>
      <c r="CE47" s="1050"/>
      <c r="CF47" s="1050"/>
      <c r="CG47" s="1051"/>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199"/>
    </row>
    <row r="48" spans="1:131" s="200" customFormat="1" ht="26.25" customHeight="1" x14ac:dyDescent="0.15">
      <c r="A48" s="214">
        <v>21</v>
      </c>
      <c r="B48" s="1072"/>
      <c r="C48" s="1073"/>
      <c r="D48" s="1073"/>
      <c r="E48" s="1073"/>
      <c r="F48" s="1073"/>
      <c r="G48" s="1073"/>
      <c r="H48" s="1073"/>
      <c r="I48" s="1073"/>
      <c r="J48" s="1073"/>
      <c r="K48" s="1073"/>
      <c r="L48" s="1073"/>
      <c r="M48" s="1073"/>
      <c r="N48" s="1073"/>
      <c r="O48" s="1073"/>
      <c r="P48" s="1074"/>
      <c r="Q48" s="1078"/>
      <c r="R48" s="1079"/>
      <c r="S48" s="1079"/>
      <c r="T48" s="1079"/>
      <c r="U48" s="1079"/>
      <c r="V48" s="1079"/>
      <c r="W48" s="1079"/>
      <c r="X48" s="1079"/>
      <c r="Y48" s="1079"/>
      <c r="Z48" s="1079"/>
      <c r="AA48" s="1079"/>
      <c r="AB48" s="1079"/>
      <c r="AC48" s="1079"/>
      <c r="AD48" s="1079"/>
      <c r="AE48" s="1080"/>
      <c r="AF48" s="1054"/>
      <c r="AG48" s="1055"/>
      <c r="AH48" s="1055"/>
      <c r="AI48" s="1055"/>
      <c r="AJ48" s="1056"/>
      <c r="AK48" s="1009"/>
      <c r="AL48" s="1000"/>
      <c r="AM48" s="1000"/>
      <c r="AN48" s="1000"/>
      <c r="AO48" s="1000"/>
      <c r="AP48" s="1000"/>
      <c r="AQ48" s="1000"/>
      <c r="AR48" s="1000"/>
      <c r="AS48" s="1000"/>
      <c r="AT48" s="1000"/>
      <c r="AU48" s="1000"/>
      <c r="AV48" s="1000"/>
      <c r="AW48" s="1000"/>
      <c r="AX48" s="1000"/>
      <c r="AY48" s="1000"/>
      <c r="AZ48" s="1077"/>
      <c r="BA48" s="1077"/>
      <c r="BB48" s="1077"/>
      <c r="BC48" s="1077"/>
      <c r="BD48" s="1077"/>
      <c r="BE48" s="1067"/>
      <c r="BF48" s="1067"/>
      <c r="BG48" s="1067"/>
      <c r="BH48" s="1067"/>
      <c r="BI48" s="1068"/>
      <c r="BJ48" s="205"/>
      <c r="BK48" s="205"/>
      <c r="BL48" s="205"/>
      <c r="BM48" s="205"/>
      <c r="BN48" s="205"/>
      <c r="BO48" s="218"/>
      <c r="BP48" s="218"/>
      <c r="BQ48" s="215">
        <v>42</v>
      </c>
      <c r="BR48" s="216"/>
      <c r="BS48" s="1049"/>
      <c r="BT48" s="1050"/>
      <c r="BU48" s="1050"/>
      <c r="BV48" s="1050"/>
      <c r="BW48" s="1050"/>
      <c r="BX48" s="1050"/>
      <c r="BY48" s="1050"/>
      <c r="BZ48" s="1050"/>
      <c r="CA48" s="1050"/>
      <c r="CB48" s="1050"/>
      <c r="CC48" s="1050"/>
      <c r="CD48" s="1050"/>
      <c r="CE48" s="1050"/>
      <c r="CF48" s="1050"/>
      <c r="CG48" s="1051"/>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199"/>
    </row>
    <row r="49" spans="1:131" s="200" customFormat="1" ht="26.25" customHeight="1" x14ac:dyDescent="0.15">
      <c r="A49" s="214">
        <v>22</v>
      </c>
      <c r="B49" s="1072"/>
      <c r="C49" s="1073"/>
      <c r="D49" s="1073"/>
      <c r="E49" s="1073"/>
      <c r="F49" s="1073"/>
      <c r="G49" s="1073"/>
      <c r="H49" s="1073"/>
      <c r="I49" s="1073"/>
      <c r="J49" s="1073"/>
      <c r="K49" s="1073"/>
      <c r="L49" s="1073"/>
      <c r="M49" s="1073"/>
      <c r="N49" s="1073"/>
      <c r="O49" s="1073"/>
      <c r="P49" s="1074"/>
      <c r="Q49" s="1078"/>
      <c r="R49" s="1079"/>
      <c r="S49" s="1079"/>
      <c r="T49" s="1079"/>
      <c r="U49" s="1079"/>
      <c r="V49" s="1079"/>
      <c r="W49" s="1079"/>
      <c r="X49" s="1079"/>
      <c r="Y49" s="1079"/>
      <c r="Z49" s="1079"/>
      <c r="AA49" s="1079"/>
      <c r="AB49" s="1079"/>
      <c r="AC49" s="1079"/>
      <c r="AD49" s="1079"/>
      <c r="AE49" s="1080"/>
      <c r="AF49" s="1054"/>
      <c r="AG49" s="1055"/>
      <c r="AH49" s="1055"/>
      <c r="AI49" s="1055"/>
      <c r="AJ49" s="1056"/>
      <c r="AK49" s="1009"/>
      <c r="AL49" s="1000"/>
      <c r="AM49" s="1000"/>
      <c r="AN49" s="1000"/>
      <c r="AO49" s="1000"/>
      <c r="AP49" s="1000"/>
      <c r="AQ49" s="1000"/>
      <c r="AR49" s="1000"/>
      <c r="AS49" s="1000"/>
      <c r="AT49" s="1000"/>
      <c r="AU49" s="1000"/>
      <c r="AV49" s="1000"/>
      <c r="AW49" s="1000"/>
      <c r="AX49" s="1000"/>
      <c r="AY49" s="1000"/>
      <c r="AZ49" s="1077"/>
      <c r="BA49" s="1077"/>
      <c r="BB49" s="1077"/>
      <c r="BC49" s="1077"/>
      <c r="BD49" s="1077"/>
      <c r="BE49" s="1067"/>
      <c r="BF49" s="1067"/>
      <c r="BG49" s="1067"/>
      <c r="BH49" s="1067"/>
      <c r="BI49" s="1068"/>
      <c r="BJ49" s="205"/>
      <c r="BK49" s="205"/>
      <c r="BL49" s="205"/>
      <c r="BM49" s="205"/>
      <c r="BN49" s="205"/>
      <c r="BO49" s="218"/>
      <c r="BP49" s="218"/>
      <c r="BQ49" s="215">
        <v>43</v>
      </c>
      <c r="BR49" s="216"/>
      <c r="BS49" s="1049"/>
      <c r="BT49" s="1050"/>
      <c r="BU49" s="1050"/>
      <c r="BV49" s="1050"/>
      <c r="BW49" s="1050"/>
      <c r="BX49" s="1050"/>
      <c r="BY49" s="1050"/>
      <c r="BZ49" s="1050"/>
      <c r="CA49" s="1050"/>
      <c r="CB49" s="1050"/>
      <c r="CC49" s="1050"/>
      <c r="CD49" s="1050"/>
      <c r="CE49" s="1050"/>
      <c r="CF49" s="1050"/>
      <c r="CG49" s="1051"/>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199"/>
    </row>
    <row r="50" spans="1:131" s="200" customFormat="1" ht="26.25" customHeight="1" x14ac:dyDescent="0.15">
      <c r="A50" s="214">
        <v>23</v>
      </c>
      <c r="B50" s="1072"/>
      <c r="C50" s="1073"/>
      <c r="D50" s="1073"/>
      <c r="E50" s="1073"/>
      <c r="F50" s="1073"/>
      <c r="G50" s="1073"/>
      <c r="H50" s="1073"/>
      <c r="I50" s="1073"/>
      <c r="J50" s="1073"/>
      <c r="K50" s="1073"/>
      <c r="L50" s="1073"/>
      <c r="M50" s="1073"/>
      <c r="N50" s="1073"/>
      <c r="O50" s="1073"/>
      <c r="P50" s="1074"/>
      <c r="Q50" s="1075"/>
      <c r="R50" s="1058"/>
      <c r="S50" s="1058"/>
      <c r="T50" s="1058"/>
      <c r="U50" s="1058"/>
      <c r="V50" s="1058"/>
      <c r="W50" s="1058"/>
      <c r="X50" s="1058"/>
      <c r="Y50" s="1058"/>
      <c r="Z50" s="1058"/>
      <c r="AA50" s="1058"/>
      <c r="AB50" s="1058"/>
      <c r="AC50" s="1058"/>
      <c r="AD50" s="1058"/>
      <c r="AE50" s="1076"/>
      <c r="AF50" s="1054"/>
      <c r="AG50" s="1055"/>
      <c r="AH50" s="1055"/>
      <c r="AI50" s="1055"/>
      <c r="AJ50" s="1056"/>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67"/>
      <c r="BF50" s="1067"/>
      <c r="BG50" s="1067"/>
      <c r="BH50" s="1067"/>
      <c r="BI50" s="1068"/>
      <c r="BJ50" s="205"/>
      <c r="BK50" s="205"/>
      <c r="BL50" s="205"/>
      <c r="BM50" s="205"/>
      <c r="BN50" s="205"/>
      <c r="BO50" s="218"/>
      <c r="BP50" s="218"/>
      <c r="BQ50" s="215">
        <v>44</v>
      </c>
      <c r="BR50" s="216"/>
      <c r="BS50" s="1049"/>
      <c r="BT50" s="1050"/>
      <c r="BU50" s="1050"/>
      <c r="BV50" s="1050"/>
      <c r="BW50" s="1050"/>
      <c r="BX50" s="1050"/>
      <c r="BY50" s="1050"/>
      <c r="BZ50" s="1050"/>
      <c r="CA50" s="1050"/>
      <c r="CB50" s="1050"/>
      <c r="CC50" s="1050"/>
      <c r="CD50" s="1050"/>
      <c r="CE50" s="1050"/>
      <c r="CF50" s="1050"/>
      <c r="CG50" s="1051"/>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199"/>
    </row>
    <row r="51" spans="1:131" s="200" customFormat="1" ht="26.25" customHeight="1" x14ac:dyDescent="0.15">
      <c r="A51" s="214">
        <v>24</v>
      </c>
      <c r="B51" s="1072"/>
      <c r="C51" s="1073"/>
      <c r="D51" s="1073"/>
      <c r="E51" s="1073"/>
      <c r="F51" s="1073"/>
      <c r="G51" s="1073"/>
      <c r="H51" s="1073"/>
      <c r="I51" s="1073"/>
      <c r="J51" s="1073"/>
      <c r="K51" s="1073"/>
      <c r="L51" s="1073"/>
      <c r="M51" s="1073"/>
      <c r="N51" s="1073"/>
      <c r="O51" s="1073"/>
      <c r="P51" s="1074"/>
      <c r="Q51" s="1075"/>
      <c r="R51" s="1058"/>
      <c r="S51" s="1058"/>
      <c r="T51" s="1058"/>
      <c r="U51" s="1058"/>
      <c r="V51" s="1058"/>
      <c r="W51" s="1058"/>
      <c r="X51" s="1058"/>
      <c r="Y51" s="1058"/>
      <c r="Z51" s="1058"/>
      <c r="AA51" s="1058"/>
      <c r="AB51" s="1058"/>
      <c r="AC51" s="1058"/>
      <c r="AD51" s="1058"/>
      <c r="AE51" s="1076"/>
      <c r="AF51" s="1054"/>
      <c r="AG51" s="1055"/>
      <c r="AH51" s="1055"/>
      <c r="AI51" s="1055"/>
      <c r="AJ51" s="1056"/>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67"/>
      <c r="BF51" s="1067"/>
      <c r="BG51" s="1067"/>
      <c r="BH51" s="1067"/>
      <c r="BI51" s="1068"/>
      <c r="BJ51" s="205"/>
      <c r="BK51" s="205"/>
      <c r="BL51" s="205"/>
      <c r="BM51" s="205"/>
      <c r="BN51" s="205"/>
      <c r="BO51" s="218"/>
      <c r="BP51" s="218"/>
      <c r="BQ51" s="215">
        <v>45</v>
      </c>
      <c r="BR51" s="216"/>
      <c r="BS51" s="1049"/>
      <c r="BT51" s="1050"/>
      <c r="BU51" s="1050"/>
      <c r="BV51" s="1050"/>
      <c r="BW51" s="1050"/>
      <c r="BX51" s="1050"/>
      <c r="BY51" s="1050"/>
      <c r="BZ51" s="1050"/>
      <c r="CA51" s="1050"/>
      <c r="CB51" s="1050"/>
      <c r="CC51" s="1050"/>
      <c r="CD51" s="1050"/>
      <c r="CE51" s="1050"/>
      <c r="CF51" s="1050"/>
      <c r="CG51" s="1051"/>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199"/>
    </row>
    <row r="52" spans="1:131" s="200" customFormat="1" ht="26.25" customHeight="1" x14ac:dyDescent="0.15">
      <c r="A52" s="214">
        <v>25</v>
      </c>
      <c r="B52" s="1072"/>
      <c r="C52" s="1073"/>
      <c r="D52" s="1073"/>
      <c r="E52" s="1073"/>
      <c r="F52" s="1073"/>
      <c r="G52" s="1073"/>
      <c r="H52" s="1073"/>
      <c r="I52" s="1073"/>
      <c r="J52" s="1073"/>
      <c r="K52" s="1073"/>
      <c r="L52" s="1073"/>
      <c r="M52" s="1073"/>
      <c r="N52" s="1073"/>
      <c r="O52" s="1073"/>
      <c r="P52" s="1074"/>
      <c r="Q52" s="1075"/>
      <c r="R52" s="1058"/>
      <c r="S52" s="1058"/>
      <c r="T52" s="1058"/>
      <c r="U52" s="1058"/>
      <c r="V52" s="1058"/>
      <c r="W52" s="1058"/>
      <c r="X52" s="1058"/>
      <c r="Y52" s="1058"/>
      <c r="Z52" s="1058"/>
      <c r="AA52" s="1058"/>
      <c r="AB52" s="1058"/>
      <c r="AC52" s="1058"/>
      <c r="AD52" s="1058"/>
      <c r="AE52" s="1076"/>
      <c r="AF52" s="1054"/>
      <c r="AG52" s="1055"/>
      <c r="AH52" s="1055"/>
      <c r="AI52" s="1055"/>
      <c r="AJ52" s="1056"/>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67"/>
      <c r="BF52" s="1067"/>
      <c r="BG52" s="1067"/>
      <c r="BH52" s="1067"/>
      <c r="BI52" s="1068"/>
      <c r="BJ52" s="205"/>
      <c r="BK52" s="205"/>
      <c r="BL52" s="205"/>
      <c r="BM52" s="205"/>
      <c r="BN52" s="205"/>
      <c r="BO52" s="218"/>
      <c r="BP52" s="218"/>
      <c r="BQ52" s="215">
        <v>46</v>
      </c>
      <c r="BR52" s="216"/>
      <c r="BS52" s="1049"/>
      <c r="BT52" s="1050"/>
      <c r="BU52" s="1050"/>
      <c r="BV52" s="1050"/>
      <c r="BW52" s="1050"/>
      <c r="BX52" s="1050"/>
      <c r="BY52" s="1050"/>
      <c r="BZ52" s="1050"/>
      <c r="CA52" s="1050"/>
      <c r="CB52" s="1050"/>
      <c r="CC52" s="1050"/>
      <c r="CD52" s="1050"/>
      <c r="CE52" s="1050"/>
      <c r="CF52" s="1050"/>
      <c r="CG52" s="1051"/>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199"/>
    </row>
    <row r="53" spans="1:131" s="200" customFormat="1" ht="26.25" customHeight="1" x14ac:dyDescent="0.15">
      <c r="A53" s="214">
        <v>26</v>
      </c>
      <c r="B53" s="1072"/>
      <c r="C53" s="1073"/>
      <c r="D53" s="1073"/>
      <c r="E53" s="1073"/>
      <c r="F53" s="1073"/>
      <c r="G53" s="1073"/>
      <c r="H53" s="1073"/>
      <c r="I53" s="1073"/>
      <c r="J53" s="1073"/>
      <c r="K53" s="1073"/>
      <c r="L53" s="1073"/>
      <c r="M53" s="1073"/>
      <c r="N53" s="1073"/>
      <c r="O53" s="1073"/>
      <c r="P53" s="1074"/>
      <c r="Q53" s="1075"/>
      <c r="R53" s="1058"/>
      <c r="S53" s="1058"/>
      <c r="T53" s="1058"/>
      <c r="U53" s="1058"/>
      <c r="V53" s="1058"/>
      <c r="W53" s="1058"/>
      <c r="X53" s="1058"/>
      <c r="Y53" s="1058"/>
      <c r="Z53" s="1058"/>
      <c r="AA53" s="1058"/>
      <c r="AB53" s="1058"/>
      <c r="AC53" s="1058"/>
      <c r="AD53" s="1058"/>
      <c r="AE53" s="1076"/>
      <c r="AF53" s="1054"/>
      <c r="AG53" s="1055"/>
      <c r="AH53" s="1055"/>
      <c r="AI53" s="1055"/>
      <c r="AJ53" s="1056"/>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67"/>
      <c r="BF53" s="1067"/>
      <c r="BG53" s="1067"/>
      <c r="BH53" s="1067"/>
      <c r="BI53" s="1068"/>
      <c r="BJ53" s="205"/>
      <c r="BK53" s="205"/>
      <c r="BL53" s="205"/>
      <c r="BM53" s="205"/>
      <c r="BN53" s="205"/>
      <c r="BO53" s="218"/>
      <c r="BP53" s="218"/>
      <c r="BQ53" s="215">
        <v>47</v>
      </c>
      <c r="BR53" s="216"/>
      <c r="BS53" s="1049"/>
      <c r="BT53" s="1050"/>
      <c r="BU53" s="1050"/>
      <c r="BV53" s="1050"/>
      <c r="BW53" s="1050"/>
      <c r="BX53" s="1050"/>
      <c r="BY53" s="1050"/>
      <c r="BZ53" s="1050"/>
      <c r="CA53" s="1050"/>
      <c r="CB53" s="1050"/>
      <c r="CC53" s="1050"/>
      <c r="CD53" s="1050"/>
      <c r="CE53" s="1050"/>
      <c r="CF53" s="1050"/>
      <c r="CG53" s="1051"/>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199"/>
    </row>
    <row r="54" spans="1:131" s="200" customFormat="1" ht="26.25" customHeight="1" x14ac:dyDescent="0.15">
      <c r="A54" s="214">
        <v>27</v>
      </c>
      <c r="B54" s="1072"/>
      <c r="C54" s="1073"/>
      <c r="D54" s="1073"/>
      <c r="E54" s="1073"/>
      <c r="F54" s="1073"/>
      <c r="G54" s="1073"/>
      <c r="H54" s="1073"/>
      <c r="I54" s="1073"/>
      <c r="J54" s="1073"/>
      <c r="K54" s="1073"/>
      <c r="L54" s="1073"/>
      <c r="M54" s="1073"/>
      <c r="N54" s="1073"/>
      <c r="O54" s="1073"/>
      <c r="P54" s="1074"/>
      <c r="Q54" s="1075"/>
      <c r="R54" s="1058"/>
      <c r="S54" s="1058"/>
      <c r="T54" s="1058"/>
      <c r="U54" s="1058"/>
      <c r="V54" s="1058"/>
      <c r="W54" s="1058"/>
      <c r="X54" s="1058"/>
      <c r="Y54" s="1058"/>
      <c r="Z54" s="1058"/>
      <c r="AA54" s="1058"/>
      <c r="AB54" s="1058"/>
      <c r="AC54" s="1058"/>
      <c r="AD54" s="1058"/>
      <c r="AE54" s="1076"/>
      <c r="AF54" s="1054"/>
      <c r="AG54" s="1055"/>
      <c r="AH54" s="1055"/>
      <c r="AI54" s="1055"/>
      <c r="AJ54" s="1056"/>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67"/>
      <c r="BF54" s="1067"/>
      <c r="BG54" s="1067"/>
      <c r="BH54" s="1067"/>
      <c r="BI54" s="1068"/>
      <c r="BJ54" s="205"/>
      <c r="BK54" s="205"/>
      <c r="BL54" s="205"/>
      <c r="BM54" s="205"/>
      <c r="BN54" s="205"/>
      <c r="BO54" s="218"/>
      <c r="BP54" s="218"/>
      <c r="BQ54" s="215">
        <v>48</v>
      </c>
      <c r="BR54" s="216"/>
      <c r="BS54" s="1049"/>
      <c r="BT54" s="1050"/>
      <c r="BU54" s="1050"/>
      <c r="BV54" s="1050"/>
      <c r="BW54" s="1050"/>
      <c r="BX54" s="1050"/>
      <c r="BY54" s="1050"/>
      <c r="BZ54" s="1050"/>
      <c r="CA54" s="1050"/>
      <c r="CB54" s="1050"/>
      <c r="CC54" s="1050"/>
      <c r="CD54" s="1050"/>
      <c r="CE54" s="1050"/>
      <c r="CF54" s="1050"/>
      <c r="CG54" s="1051"/>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199"/>
    </row>
    <row r="55" spans="1:131" s="200" customFormat="1" ht="26.25" customHeight="1" x14ac:dyDescent="0.15">
      <c r="A55" s="214">
        <v>28</v>
      </c>
      <c r="B55" s="1072"/>
      <c r="C55" s="1073"/>
      <c r="D55" s="1073"/>
      <c r="E55" s="1073"/>
      <c r="F55" s="1073"/>
      <c r="G55" s="1073"/>
      <c r="H55" s="1073"/>
      <c r="I55" s="1073"/>
      <c r="J55" s="1073"/>
      <c r="K55" s="1073"/>
      <c r="L55" s="1073"/>
      <c r="M55" s="1073"/>
      <c r="N55" s="1073"/>
      <c r="O55" s="1073"/>
      <c r="P55" s="1074"/>
      <c r="Q55" s="1075"/>
      <c r="R55" s="1058"/>
      <c r="S55" s="1058"/>
      <c r="T55" s="1058"/>
      <c r="U55" s="1058"/>
      <c r="V55" s="1058"/>
      <c r="W55" s="1058"/>
      <c r="X55" s="1058"/>
      <c r="Y55" s="1058"/>
      <c r="Z55" s="1058"/>
      <c r="AA55" s="1058"/>
      <c r="AB55" s="1058"/>
      <c r="AC55" s="1058"/>
      <c r="AD55" s="1058"/>
      <c r="AE55" s="1076"/>
      <c r="AF55" s="1054"/>
      <c r="AG55" s="1055"/>
      <c r="AH55" s="1055"/>
      <c r="AI55" s="1055"/>
      <c r="AJ55" s="1056"/>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67"/>
      <c r="BF55" s="1067"/>
      <c r="BG55" s="1067"/>
      <c r="BH55" s="1067"/>
      <c r="BI55" s="1068"/>
      <c r="BJ55" s="205"/>
      <c r="BK55" s="205"/>
      <c r="BL55" s="205"/>
      <c r="BM55" s="205"/>
      <c r="BN55" s="205"/>
      <c r="BO55" s="218"/>
      <c r="BP55" s="218"/>
      <c r="BQ55" s="215">
        <v>49</v>
      </c>
      <c r="BR55" s="216"/>
      <c r="BS55" s="1049"/>
      <c r="BT55" s="1050"/>
      <c r="BU55" s="1050"/>
      <c r="BV55" s="1050"/>
      <c r="BW55" s="1050"/>
      <c r="BX55" s="1050"/>
      <c r="BY55" s="1050"/>
      <c r="BZ55" s="1050"/>
      <c r="CA55" s="1050"/>
      <c r="CB55" s="1050"/>
      <c r="CC55" s="1050"/>
      <c r="CD55" s="1050"/>
      <c r="CE55" s="1050"/>
      <c r="CF55" s="1050"/>
      <c r="CG55" s="1051"/>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199"/>
    </row>
    <row r="56" spans="1:131" s="200" customFormat="1" ht="26.25" customHeight="1" x14ac:dyDescent="0.15">
      <c r="A56" s="214">
        <v>29</v>
      </c>
      <c r="B56" s="1072"/>
      <c r="C56" s="1073"/>
      <c r="D56" s="1073"/>
      <c r="E56" s="1073"/>
      <c r="F56" s="1073"/>
      <c r="G56" s="1073"/>
      <c r="H56" s="1073"/>
      <c r="I56" s="1073"/>
      <c r="J56" s="1073"/>
      <c r="K56" s="1073"/>
      <c r="L56" s="1073"/>
      <c r="M56" s="1073"/>
      <c r="N56" s="1073"/>
      <c r="O56" s="1073"/>
      <c r="P56" s="1074"/>
      <c r="Q56" s="1075"/>
      <c r="R56" s="1058"/>
      <c r="S56" s="1058"/>
      <c r="T56" s="1058"/>
      <c r="U56" s="1058"/>
      <c r="V56" s="1058"/>
      <c r="W56" s="1058"/>
      <c r="X56" s="1058"/>
      <c r="Y56" s="1058"/>
      <c r="Z56" s="1058"/>
      <c r="AA56" s="1058"/>
      <c r="AB56" s="1058"/>
      <c r="AC56" s="1058"/>
      <c r="AD56" s="1058"/>
      <c r="AE56" s="1076"/>
      <c r="AF56" s="1054"/>
      <c r="AG56" s="1055"/>
      <c r="AH56" s="1055"/>
      <c r="AI56" s="1055"/>
      <c r="AJ56" s="1056"/>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67"/>
      <c r="BF56" s="1067"/>
      <c r="BG56" s="1067"/>
      <c r="BH56" s="1067"/>
      <c r="BI56" s="1068"/>
      <c r="BJ56" s="205"/>
      <c r="BK56" s="205"/>
      <c r="BL56" s="205"/>
      <c r="BM56" s="205"/>
      <c r="BN56" s="205"/>
      <c r="BO56" s="218"/>
      <c r="BP56" s="218"/>
      <c r="BQ56" s="215">
        <v>50</v>
      </c>
      <c r="BR56" s="216"/>
      <c r="BS56" s="1049"/>
      <c r="BT56" s="1050"/>
      <c r="BU56" s="1050"/>
      <c r="BV56" s="1050"/>
      <c r="BW56" s="1050"/>
      <c r="BX56" s="1050"/>
      <c r="BY56" s="1050"/>
      <c r="BZ56" s="1050"/>
      <c r="CA56" s="1050"/>
      <c r="CB56" s="1050"/>
      <c r="CC56" s="1050"/>
      <c r="CD56" s="1050"/>
      <c r="CE56" s="1050"/>
      <c r="CF56" s="1050"/>
      <c r="CG56" s="1051"/>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199"/>
    </row>
    <row r="57" spans="1:131" s="200" customFormat="1" ht="26.25" customHeight="1" x14ac:dyDescent="0.15">
      <c r="A57" s="214">
        <v>30</v>
      </c>
      <c r="B57" s="1072"/>
      <c r="C57" s="1073"/>
      <c r="D57" s="1073"/>
      <c r="E57" s="1073"/>
      <c r="F57" s="1073"/>
      <c r="G57" s="1073"/>
      <c r="H57" s="1073"/>
      <c r="I57" s="1073"/>
      <c r="J57" s="1073"/>
      <c r="K57" s="1073"/>
      <c r="L57" s="1073"/>
      <c r="M57" s="1073"/>
      <c r="N57" s="1073"/>
      <c r="O57" s="1073"/>
      <c r="P57" s="1074"/>
      <c r="Q57" s="1075"/>
      <c r="R57" s="1058"/>
      <c r="S57" s="1058"/>
      <c r="T57" s="1058"/>
      <c r="U57" s="1058"/>
      <c r="V57" s="1058"/>
      <c r="W57" s="1058"/>
      <c r="X57" s="1058"/>
      <c r="Y57" s="1058"/>
      <c r="Z57" s="1058"/>
      <c r="AA57" s="1058"/>
      <c r="AB57" s="1058"/>
      <c r="AC57" s="1058"/>
      <c r="AD57" s="1058"/>
      <c r="AE57" s="1076"/>
      <c r="AF57" s="1054"/>
      <c r="AG57" s="1055"/>
      <c r="AH57" s="1055"/>
      <c r="AI57" s="1055"/>
      <c r="AJ57" s="1056"/>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67"/>
      <c r="BF57" s="1067"/>
      <c r="BG57" s="1067"/>
      <c r="BH57" s="1067"/>
      <c r="BI57" s="1068"/>
      <c r="BJ57" s="205"/>
      <c r="BK57" s="205"/>
      <c r="BL57" s="205"/>
      <c r="BM57" s="205"/>
      <c r="BN57" s="205"/>
      <c r="BO57" s="218"/>
      <c r="BP57" s="218"/>
      <c r="BQ57" s="215">
        <v>51</v>
      </c>
      <c r="BR57" s="216"/>
      <c r="BS57" s="1049"/>
      <c r="BT57" s="1050"/>
      <c r="BU57" s="1050"/>
      <c r="BV57" s="1050"/>
      <c r="BW57" s="1050"/>
      <c r="BX57" s="1050"/>
      <c r="BY57" s="1050"/>
      <c r="BZ57" s="1050"/>
      <c r="CA57" s="1050"/>
      <c r="CB57" s="1050"/>
      <c r="CC57" s="1050"/>
      <c r="CD57" s="1050"/>
      <c r="CE57" s="1050"/>
      <c r="CF57" s="1050"/>
      <c r="CG57" s="1051"/>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199"/>
    </row>
    <row r="58" spans="1:131" s="200" customFormat="1" ht="26.25" customHeight="1" x14ac:dyDescent="0.15">
      <c r="A58" s="214">
        <v>31</v>
      </c>
      <c r="B58" s="1072"/>
      <c r="C58" s="1073"/>
      <c r="D58" s="1073"/>
      <c r="E58" s="1073"/>
      <c r="F58" s="1073"/>
      <c r="G58" s="1073"/>
      <c r="H58" s="1073"/>
      <c r="I58" s="1073"/>
      <c r="J58" s="1073"/>
      <c r="K58" s="1073"/>
      <c r="L58" s="1073"/>
      <c r="M58" s="1073"/>
      <c r="N58" s="1073"/>
      <c r="O58" s="1073"/>
      <c r="P58" s="1074"/>
      <c r="Q58" s="1075"/>
      <c r="R58" s="1058"/>
      <c r="S58" s="1058"/>
      <c r="T58" s="1058"/>
      <c r="U58" s="1058"/>
      <c r="V58" s="1058"/>
      <c r="W58" s="1058"/>
      <c r="X58" s="1058"/>
      <c r="Y58" s="1058"/>
      <c r="Z58" s="1058"/>
      <c r="AA58" s="1058"/>
      <c r="AB58" s="1058"/>
      <c r="AC58" s="1058"/>
      <c r="AD58" s="1058"/>
      <c r="AE58" s="1076"/>
      <c r="AF58" s="1054"/>
      <c r="AG58" s="1055"/>
      <c r="AH58" s="1055"/>
      <c r="AI58" s="1055"/>
      <c r="AJ58" s="1056"/>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67"/>
      <c r="BF58" s="1067"/>
      <c r="BG58" s="1067"/>
      <c r="BH58" s="1067"/>
      <c r="BI58" s="1068"/>
      <c r="BJ58" s="205"/>
      <c r="BK58" s="205"/>
      <c r="BL58" s="205"/>
      <c r="BM58" s="205"/>
      <c r="BN58" s="205"/>
      <c r="BO58" s="218"/>
      <c r="BP58" s="218"/>
      <c r="BQ58" s="215">
        <v>52</v>
      </c>
      <c r="BR58" s="216"/>
      <c r="BS58" s="1049"/>
      <c r="BT58" s="1050"/>
      <c r="BU58" s="1050"/>
      <c r="BV58" s="1050"/>
      <c r="BW58" s="1050"/>
      <c r="BX58" s="1050"/>
      <c r="BY58" s="1050"/>
      <c r="BZ58" s="1050"/>
      <c r="CA58" s="1050"/>
      <c r="CB58" s="1050"/>
      <c r="CC58" s="1050"/>
      <c r="CD58" s="1050"/>
      <c r="CE58" s="1050"/>
      <c r="CF58" s="1050"/>
      <c r="CG58" s="1051"/>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199"/>
    </row>
    <row r="59" spans="1:131" s="200" customFormat="1" ht="26.25" customHeight="1" x14ac:dyDescent="0.15">
      <c r="A59" s="214">
        <v>32</v>
      </c>
      <c r="B59" s="1072"/>
      <c r="C59" s="1073"/>
      <c r="D59" s="1073"/>
      <c r="E59" s="1073"/>
      <c r="F59" s="1073"/>
      <c r="G59" s="1073"/>
      <c r="H59" s="1073"/>
      <c r="I59" s="1073"/>
      <c r="J59" s="1073"/>
      <c r="K59" s="1073"/>
      <c r="L59" s="1073"/>
      <c r="M59" s="1073"/>
      <c r="N59" s="1073"/>
      <c r="O59" s="1073"/>
      <c r="P59" s="1074"/>
      <c r="Q59" s="1075"/>
      <c r="R59" s="1058"/>
      <c r="S59" s="1058"/>
      <c r="T59" s="1058"/>
      <c r="U59" s="1058"/>
      <c r="V59" s="1058"/>
      <c r="W59" s="1058"/>
      <c r="X59" s="1058"/>
      <c r="Y59" s="1058"/>
      <c r="Z59" s="1058"/>
      <c r="AA59" s="1058"/>
      <c r="AB59" s="1058"/>
      <c r="AC59" s="1058"/>
      <c r="AD59" s="1058"/>
      <c r="AE59" s="1076"/>
      <c r="AF59" s="1054"/>
      <c r="AG59" s="1055"/>
      <c r="AH59" s="1055"/>
      <c r="AI59" s="1055"/>
      <c r="AJ59" s="1056"/>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67"/>
      <c r="BF59" s="1067"/>
      <c r="BG59" s="1067"/>
      <c r="BH59" s="1067"/>
      <c r="BI59" s="1068"/>
      <c r="BJ59" s="205"/>
      <c r="BK59" s="205"/>
      <c r="BL59" s="205"/>
      <c r="BM59" s="205"/>
      <c r="BN59" s="205"/>
      <c r="BO59" s="218"/>
      <c r="BP59" s="218"/>
      <c r="BQ59" s="215">
        <v>53</v>
      </c>
      <c r="BR59" s="216"/>
      <c r="BS59" s="1049"/>
      <c r="BT59" s="1050"/>
      <c r="BU59" s="1050"/>
      <c r="BV59" s="1050"/>
      <c r="BW59" s="1050"/>
      <c r="BX59" s="1050"/>
      <c r="BY59" s="1050"/>
      <c r="BZ59" s="1050"/>
      <c r="CA59" s="1050"/>
      <c r="CB59" s="1050"/>
      <c r="CC59" s="1050"/>
      <c r="CD59" s="1050"/>
      <c r="CE59" s="1050"/>
      <c r="CF59" s="1050"/>
      <c r="CG59" s="1051"/>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199"/>
    </row>
    <row r="60" spans="1:131" s="200" customFormat="1" ht="26.25" customHeight="1" x14ac:dyDescent="0.15">
      <c r="A60" s="214">
        <v>33</v>
      </c>
      <c r="B60" s="1072"/>
      <c r="C60" s="1073"/>
      <c r="D60" s="1073"/>
      <c r="E60" s="1073"/>
      <c r="F60" s="1073"/>
      <c r="G60" s="1073"/>
      <c r="H60" s="1073"/>
      <c r="I60" s="1073"/>
      <c r="J60" s="1073"/>
      <c r="K60" s="1073"/>
      <c r="L60" s="1073"/>
      <c r="M60" s="1073"/>
      <c r="N60" s="1073"/>
      <c r="O60" s="1073"/>
      <c r="P60" s="1074"/>
      <c r="Q60" s="1075"/>
      <c r="R60" s="1058"/>
      <c r="S60" s="1058"/>
      <c r="T60" s="1058"/>
      <c r="U60" s="1058"/>
      <c r="V60" s="1058"/>
      <c r="W60" s="1058"/>
      <c r="X60" s="1058"/>
      <c r="Y60" s="1058"/>
      <c r="Z60" s="1058"/>
      <c r="AA60" s="1058"/>
      <c r="AB60" s="1058"/>
      <c r="AC60" s="1058"/>
      <c r="AD60" s="1058"/>
      <c r="AE60" s="1076"/>
      <c r="AF60" s="1054"/>
      <c r="AG60" s="1055"/>
      <c r="AH60" s="1055"/>
      <c r="AI60" s="1055"/>
      <c r="AJ60" s="1056"/>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67"/>
      <c r="BF60" s="1067"/>
      <c r="BG60" s="1067"/>
      <c r="BH60" s="1067"/>
      <c r="BI60" s="1068"/>
      <c r="BJ60" s="205"/>
      <c r="BK60" s="205"/>
      <c r="BL60" s="205"/>
      <c r="BM60" s="205"/>
      <c r="BN60" s="205"/>
      <c r="BO60" s="218"/>
      <c r="BP60" s="218"/>
      <c r="BQ60" s="215">
        <v>54</v>
      </c>
      <c r="BR60" s="216"/>
      <c r="BS60" s="1049"/>
      <c r="BT60" s="1050"/>
      <c r="BU60" s="1050"/>
      <c r="BV60" s="1050"/>
      <c r="BW60" s="1050"/>
      <c r="BX60" s="1050"/>
      <c r="BY60" s="1050"/>
      <c r="BZ60" s="1050"/>
      <c r="CA60" s="1050"/>
      <c r="CB60" s="1050"/>
      <c r="CC60" s="1050"/>
      <c r="CD60" s="1050"/>
      <c r="CE60" s="1050"/>
      <c r="CF60" s="1050"/>
      <c r="CG60" s="1051"/>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199"/>
    </row>
    <row r="61" spans="1:131" s="200" customFormat="1" ht="26.25" customHeight="1" thickBot="1" x14ac:dyDescent="0.2">
      <c r="A61" s="214">
        <v>34</v>
      </c>
      <c r="B61" s="1072"/>
      <c r="C61" s="1073"/>
      <c r="D61" s="1073"/>
      <c r="E61" s="1073"/>
      <c r="F61" s="1073"/>
      <c r="G61" s="1073"/>
      <c r="H61" s="1073"/>
      <c r="I61" s="1073"/>
      <c r="J61" s="1073"/>
      <c r="K61" s="1073"/>
      <c r="L61" s="1073"/>
      <c r="M61" s="1073"/>
      <c r="N61" s="1073"/>
      <c r="O61" s="1073"/>
      <c r="P61" s="1074"/>
      <c r="Q61" s="1075"/>
      <c r="R61" s="1058"/>
      <c r="S61" s="1058"/>
      <c r="T61" s="1058"/>
      <c r="U61" s="1058"/>
      <c r="V61" s="1058"/>
      <c r="W61" s="1058"/>
      <c r="X61" s="1058"/>
      <c r="Y61" s="1058"/>
      <c r="Z61" s="1058"/>
      <c r="AA61" s="1058"/>
      <c r="AB61" s="1058"/>
      <c r="AC61" s="1058"/>
      <c r="AD61" s="1058"/>
      <c r="AE61" s="1076"/>
      <c r="AF61" s="1054"/>
      <c r="AG61" s="1055"/>
      <c r="AH61" s="1055"/>
      <c r="AI61" s="1055"/>
      <c r="AJ61" s="1056"/>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67"/>
      <c r="BF61" s="1067"/>
      <c r="BG61" s="1067"/>
      <c r="BH61" s="1067"/>
      <c r="BI61" s="1068"/>
      <c r="BJ61" s="205"/>
      <c r="BK61" s="205"/>
      <c r="BL61" s="205"/>
      <c r="BM61" s="205"/>
      <c r="BN61" s="205"/>
      <c r="BO61" s="218"/>
      <c r="BP61" s="218"/>
      <c r="BQ61" s="215">
        <v>55</v>
      </c>
      <c r="BR61" s="216"/>
      <c r="BS61" s="1049"/>
      <c r="BT61" s="1050"/>
      <c r="BU61" s="1050"/>
      <c r="BV61" s="1050"/>
      <c r="BW61" s="1050"/>
      <c r="BX61" s="1050"/>
      <c r="BY61" s="1050"/>
      <c r="BZ61" s="1050"/>
      <c r="CA61" s="1050"/>
      <c r="CB61" s="1050"/>
      <c r="CC61" s="1050"/>
      <c r="CD61" s="1050"/>
      <c r="CE61" s="1050"/>
      <c r="CF61" s="1050"/>
      <c r="CG61" s="1051"/>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199"/>
    </row>
    <row r="62" spans="1:131" s="200" customFormat="1" ht="26.25" customHeight="1" x14ac:dyDescent="0.15">
      <c r="A62" s="214">
        <v>35</v>
      </c>
      <c r="B62" s="1072"/>
      <c r="C62" s="1073"/>
      <c r="D62" s="1073"/>
      <c r="E62" s="1073"/>
      <c r="F62" s="1073"/>
      <c r="G62" s="1073"/>
      <c r="H62" s="1073"/>
      <c r="I62" s="1073"/>
      <c r="J62" s="1073"/>
      <c r="K62" s="1073"/>
      <c r="L62" s="1073"/>
      <c r="M62" s="1073"/>
      <c r="N62" s="1073"/>
      <c r="O62" s="1073"/>
      <c r="P62" s="1074"/>
      <c r="Q62" s="1075"/>
      <c r="R62" s="1058"/>
      <c r="S62" s="1058"/>
      <c r="T62" s="1058"/>
      <c r="U62" s="1058"/>
      <c r="V62" s="1058"/>
      <c r="W62" s="1058"/>
      <c r="X62" s="1058"/>
      <c r="Y62" s="1058"/>
      <c r="Z62" s="1058"/>
      <c r="AA62" s="1058"/>
      <c r="AB62" s="1058"/>
      <c r="AC62" s="1058"/>
      <c r="AD62" s="1058"/>
      <c r="AE62" s="1076"/>
      <c r="AF62" s="1054"/>
      <c r="AG62" s="1055"/>
      <c r="AH62" s="1055"/>
      <c r="AI62" s="1055"/>
      <c r="AJ62" s="1056"/>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67"/>
      <c r="BF62" s="1067"/>
      <c r="BG62" s="1067"/>
      <c r="BH62" s="1067"/>
      <c r="BI62" s="1068"/>
      <c r="BJ62" s="1069" t="s">
        <v>383</v>
      </c>
      <c r="BK62" s="1070"/>
      <c r="BL62" s="1070"/>
      <c r="BM62" s="1070"/>
      <c r="BN62" s="1071"/>
      <c r="BO62" s="218"/>
      <c r="BP62" s="218"/>
      <c r="BQ62" s="215">
        <v>56</v>
      </c>
      <c r="BR62" s="216"/>
      <c r="BS62" s="1049"/>
      <c r="BT62" s="1050"/>
      <c r="BU62" s="1050"/>
      <c r="BV62" s="1050"/>
      <c r="BW62" s="1050"/>
      <c r="BX62" s="1050"/>
      <c r="BY62" s="1050"/>
      <c r="BZ62" s="1050"/>
      <c r="CA62" s="1050"/>
      <c r="CB62" s="1050"/>
      <c r="CC62" s="1050"/>
      <c r="CD62" s="1050"/>
      <c r="CE62" s="1050"/>
      <c r="CF62" s="1050"/>
      <c r="CG62" s="1051"/>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199"/>
    </row>
    <row r="63" spans="1:131" s="200" customFormat="1" ht="26.25" customHeight="1" thickBot="1" x14ac:dyDescent="0.2">
      <c r="A63" s="217" t="s">
        <v>368</v>
      </c>
      <c r="B63" s="973" t="s">
        <v>384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3"/>
      <c r="AF63" s="1064">
        <v>1802</v>
      </c>
      <c r="AG63" s="988"/>
      <c r="AH63" s="988"/>
      <c r="AI63" s="988"/>
      <c r="AJ63" s="1065"/>
      <c r="AK63" s="1066"/>
      <c r="AL63" s="992"/>
      <c r="AM63" s="992"/>
      <c r="AN63" s="992"/>
      <c r="AO63" s="992"/>
      <c r="AP63" s="988">
        <v>22</v>
      </c>
      <c r="AQ63" s="988"/>
      <c r="AR63" s="988"/>
      <c r="AS63" s="988"/>
      <c r="AT63" s="988"/>
      <c r="AU63" s="988" t="s">
        <v>538</v>
      </c>
      <c r="AV63" s="988"/>
      <c r="AW63" s="988"/>
      <c r="AX63" s="988"/>
      <c r="AY63" s="988"/>
      <c r="AZ63" s="1060"/>
      <c r="BA63" s="1060"/>
      <c r="BB63" s="1060"/>
      <c r="BC63" s="1060"/>
      <c r="BD63" s="1060"/>
      <c r="BE63" s="989"/>
      <c r="BF63" s="989"/>
      <c r="BG63" s="989"/>
      <c r="BH63" s="989"/>
      <c r="BI63" s="990"/>
      <c r="BJ63" s="1061" t="s">
        <v>112</v>
      </c>
      <c r="BK63" s="980"/>
      <c r="BL63" s="980"/>
      <c r="BM63" s="980"/>
      <c r="BN63" s="1062"/>
      <c r="BO63" s="218"/>
      <c r="BP63" s="218"/>
      <c r="BQ63" s="215">
        <v>57</v>
      </c>
      <c r="BR63" s="216"/>
      <c r="BS63" s="1049"/>
      <c r="BT63" s="1050"/>
      <c r="BU63" s="1050"/>
      <c r="BV63" s="1050"/>
      <c r="BW63" s="1050"/>
      <c r="BX63" s="1050"/>
      <c r="BY63" s="1050"/>
      <c r="BZ63" s="1050"/>
      <c r="CA63" s="1050"/>
      <c r="CB63" s="1050"/>
      <c r="CC63" s="1050"/>
      <c r="CD63" s="1050"/>
      <c r="CE63" s="1050"/>
      <c r="CF63" s="1050"/>
      <c r="CG63" s="1051"/>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9"/>
      <c r="BT64" s="1050"/>
      <c r="BU64" s="1050"/>
      <c r="BV64" s="1050"/>
      <c r="BW64" s="1050"/>
      <c r="BX64" s="1050"/>
      <c r="BY64" s="1050"/>
      <c r="BZ64" s="1050"/>
      <c r="CA64" s="1050"/>
      <c r="CB64" s="1050"/>
      <c r="CC64" s="1050"/>
      <c r="CD64" s="1050"/>
      <c r="CE64" s="1050"/>
      <c r="CF64" s="1050"/>
      <c r="CG64" s="1051"/>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9"/>
      <c r="BT65" s="1050"/>
      <c r="BU65" s="1050"/>
      <c r="BV65" s="1050"/>
      <c r="BW65" s="1050"/>
      <c r="BX65" s="1050"/>
      <c r="BY65" s="1050"/>
      <c r="BZ65" s="1050"/>
      <c r="CA65" s="1050"/>
      <c r="CB65" s="1050"/>
      <c r="CC65" s="1050"/>
      <c r="CD65" s="1050"/>
      <c r="CE65" s="1050"/>
      <c r="CF65" s="1050"/>
      <c r="CG65" s="1051"/>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199"/>
    </row>
    <row r="66" spans="1:131" s="200" customFormat="1" ht="26.25" customHeight="1" x14ac:dyDescent="0.15">
      <c r="A66" s="1030" t="s">
        <v>386</v>
      </c>
      <c r="B66" s="1031"/>
      <c r="C66" s="1031"/>
      <c r="D66" s="1031"/>
      <c r="E66" s="1031"/>
      <c r="F66" s="1031"/>
      <c r="G66" s="1031"/>
      <c r="H66" s="1031"/>
      <c r="I66" s="1031"/>
      <c r="J66" s="1031"/>
      <c r="K66" s="1031"/>
      <c r="L66" s="1031"/>
      <c r="M66" s="1031"/>
      <c r="N66" s="1031"/>
      <c r="O66" s="1031"/>
      <c r="P66" s="1032"/>
      <c r="Q66" s="1036" t="s">
        <v>372</v>
      </c>
      <c r="R66" s="1037"/>
      <c r="S66" s="1037"/>
      <c r="T66" s="1037"/>
      <c r="U66" s="1038"/>
      <c r="V66" s="1036" t="s">
        <v>373</v>
      </c>
      <c r="W66" s="1037"/>
      <c r="X66" s="1037"/>
      <c r="Y66" s="1037"/>
      <c r="Z66" s="1038"/>
      <c r="AA66" s="1036" t="s">
        <v>374</v>
      </c>
      <c r="AB66" s="1037"/>
      <c r="AC66" s="1037"/>
      <c r="AD66" s="1037"/>
      <c r="AE66" s="1038"/>
      <c r="AF66" s="1042" t="s">
        <v>375</v>
      </c>
      <c r="AG66" s="1043"/>
      <c r="AH66" s="1043"/>
      <c r="AI66" s="1043"/>
      <c r="AJ66" s="1044"/>
      <c r="AK66" s="1036" t="s">
        <v>376</v>
      </c>
      <c r="AL66" s="1031"/>
      <c r="AM66" s="1031"/>
      <c r="AN66" s="1031"/>
      <c r="AO66" s="1032"/>
      <c r="AP66" s="1036" t="s">
        <v>377</v>
      </c>
      <c r="AQ66" s="1037"/>
      <c r="AR66" s="1037"/>
      <c r="AS66" s="1037"/>
      <c r="AT66" s="1038"/>
      <c r="AU66" s="1036" t="s">
        <v>387</v>
      </c>
      <c r="AV66" s="1037"/>
      <c r="AW66" s="1037"/>
      <c r="AX66" s="1037"/>
      <c r="AY66" s="1038"/>
      <c r="AZ66" s="1036" t="s">
        <v>356</v>
      </c>
      <c r="BA66" s="1037"/>
      <c r="BB66" s="1037"/>
      <c r="BC66" s="1037"/>
      <c r="BD66" s="1052"/>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3"/>
      <c r="B67" s="1034"/>
      <c r="C67" s="1034"/>
      <c r="D67" s="1034"/>
      <c r="E67" s="1034"/>
      <c r="F67" s="1034"/>
      <c r="G67" s="1034"/>
      <c r="H67" s="1034"/>
      <c r="I67" s="1034"/>
      <c r="J67" s="1034"/>
      <c r="K67" s="1034"/>
      <c r="L67" s="1034"/>
      <c r="M67" s="1034"/>
      <c r="N67" s="1034"/>
      <c r="O67" s="1034"/>
      <c r="P67" s="1035"/>
      <c r="Q67" s="1039"/>
      <c r="R67" s="1040"/>
      <c r="S67" s="1040"/>
      <c r="T67" s="1040"/>
      <c r="U67" s="1041"/>
      <c r="V67" s="1039"/>
      <c r="W67" s="1040"/>
      <c r="X67" s="1040"/>
      <c r="Y67" s="1040"/>
      <c r="Z67" s="1041"/>
      <c r="AA67" s="1039"/>
      <c r="AB67" s="1040"/>
      <c r="AC67" s="1040"/>
      <c r="AD67" s="1040"/>
      <c r="AE67" s="1041"/>
      <c r="AF67" s="1045"/>
      <c r="AG67" s="1046"/>
      <c r="AH67" s="1046"/>
      <c r="AI67" s="1046"/>
      <c r="AJ67" s="1047"/>
      <c r="AK67" s="1048"/>
      <c r="AL67" s="1034"/>
      <c r="AM67" s="1034"/>
      <c r="AN67" s="1034"/>
      <c r="AO67" s="1035"/>
      <c r="AP67" s="1039"/>
      <c r="AQ67" s="1040"/>
      <c r="AR67" s="1040"/>
      <c r="AS67" s="1040"/>
      <c r="AT67" s="1041"/>
      <c r="AU67" s="1039"/>
      <c r="AV67" s="1040"/>
      <c r="AW67" s="1040"/>
      <c r="AX67" s="1040"/>
      <c r="AY67" s="1041"/>
      <c r="AZ67" s="1039"/>
      <c r="BA67" s="1040"/>
      <c r="BB67" s="1040"/>
      <c r="BC67" s="1040"/>
      <c r="BD67" s="1053"/>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20" t="s">
        <v>530</v>
      </c>
      <c r="C68" s="1021"/>
      <c r="D68" s="1021"/>
      <c r="E68" s="1021"/>
      <c r="F68" s="1021"/>
      <c r="G68" s="1021"/>
      <c r="H68" s="1021"/>
      <c r="I68" s="1021"/>
      <c r="J68" s="1021"/>
      <c r="K68" s="1021"/>
      <c r="L68" s="1021"/>
      <c r="M68" s="1021"/>
      <c r="N68" s="1021"/>
      <c r="O68" s="1021"/>
      <c r="P68" s="1022"/>
      <c r="Q68" s="1023">
        <v>7975</v>
      </c>
      <c r="R68" s="1015"/>
      <c r="S68" s="1015"/>
      <c r="T68" s="1015"/>
      <c r="U68" s="1016"/>
      <c r="V68" s="1014">
        <v>7372</v>
      </c>
      <c r="W68" s="1015"/>
      <c r="X68" s="1015"/>
      <c r="Y68" s="1015"/>
      <c r="Z68" s="1016"/>
      <c r="AA68" s="1014">
        <v>603</v>
      </c>
      <c r="AB68" s="1015"/>
      <c r="AC68" s="1015"/>
      <c r="AD68" s="1015"/>
      <c r="AE68" s="1016"/>
      <c r="AF68" s="1014">
        <v>603</v>
      </c>
      <c r="AG68" s="1015"/>
      <c r="AH68" s="1015"/>
      <c r="AI68" s="1015"/>
      <c r="AJ68" s="1016"/>
      <c r="AK68" s="1014">
        <v>173</v>
      </c>
      <c r="AL68" s="1015"/>
      <c r="AM68" s="1015"/>
      <c r="AN68" s="1015"/>
      <c r="AO68" s="1016"/>
      <c r="AP68" s="1014">
        <v>4468</v>
      </c>
      <c r="AQ68" s="1015"/>
      <c r="AR68" s="1015"/>
      <c r="AS68" s="1015"/>
      <c r="AT68" s="1016"/>
      <c r="AU68" s="1014">
        <v>192</v>
      </c>
      <c r="AV68" s="1015"/>
      <c r="AW68" s="1015"/>
      <c r="AX68" s="1015"/>
      <c r="AY68" s="1016"/>
      <c r="AZ68" s="1017"/>
      <c r="BA68" s="1018"/>
      <c r="BB68" s="1018"/>
      <c r="BC68" s="1018"/>
      <c r="BD68" s="1019"/>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531</v>
      </c>
      <c r="C69" s="1004"/>
      <c r="D69" s="1004"/>
      <c r="E69" s="1004"/>
      <c r="F69" s="1004"/>
      <c r="G69" s="1004"/>
      <c r="H69" s="1004"/>
      <c r="I69" s="1004"/>
      <c r="J69" s="1004"/>
      <c r="K69" s="1004"/>
      <c r="L69" s="1004"/>
      <c r="M69" s="1004"/>
      <c r="N69" s="1004"/>
      <c r="O69" s="1004"/>
      <c r="P69" s="1005"/>
      <c r="Q69" s="1007">
        <v>123281</v>
      </c>
      <c r="R69" s="1008"/>
      <c r="S69" s="1008"/>
      <c r="T69" s="1008"/>
      <c r="U69" s="1009"/>
      <c r="V69" s="1010">
        <v>119183</v>
      </c>
      <c r="W69" s="1008"/>
      <c r="X69" s="1008"/>
      <c r="Y69" s="1008"/>
      <c r="Z69" s="1009"/>
      <c r="AA69" s="1010">
        <v>4098</v>
      </c>
      <c r="AB69" s="1008"/>
      <c r="AC69" s="1008"/>
      <c r="AD69" s="1008"/>
      <c r="AE69" s="1009"/>
      <c r="AF69" s="1010">
        <v>26475</v>
      </c>
      <c r="AG69" s="1008"/>
      <c r="AH69" s="1008"/>
      <c r="AI69" s="1008"/>
      <c r="AJ69" s="1009"/>
      <c r="AK69" s="1010" t="s">
        <v>473</v>
      </c>
      <c r="AL69" s="1008"/>
      <c r="AM69" s="1008"/>
      <c r="AN69" s="1008"/>
      <c r="AO69" s="1009"/>
      <c r="AP69" s="1010" t="s">
        <v>473</v>
      </c>
      <c r="AQ69" s="1008"/>
      <c r="AR69" s="1008"/>
      <c r="AS69" s="1008"/>
      <c r="AT69" s="1009"/>
      <c r="AU69" s="1010" t="s">
        <v>473</v>
      </c>
      <c r="AV69" s="1008"/>
      <c r="AW69" s="1008"/>
      <c r="AX69" s="1008"/>
      <c r="AY69" s="1009"/>
      <c r="AZ69" s="1011" t="s">
        <v>532</v>
      </c>
      <c r="BA69" s="1012"/>
      <c r="BB69" s="1012"/>
      <c r="BC69" s="1012"/>
      <c r="BD69" s="1013"/>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533</v>
      </c>
      <c r="C70" s="1004"/>
      <c r="D70" s="1004"/>
      <c r="E70" s="1004"/>
      <c r="F70" s="1004"/>
      <c r="G70" s="1004"/>
      <c r="H70" s="1004"/>
      <c r="I70" s="1004"/>
      <c r="J70" s="1004"/>
      <c r="K70" s="1004"/>
      <c r="L70" s="1004"/>
      <c r="M70" s="1004"/>
      <c r="N70" s="1004"/>
      <c r="O70" s="1004"/>
      <c r="P70" s="1005"/>
      <c r="Q70" s="1007">
        <v>1098</v>
      </c>
      <c r="R70" s="1008"/>
      <c r="S70" s="1008"/>
      <c r="T70" s="1008"/>
      <c r="U70" s="1009"/>
      <c r="V70" s="1010">
        <v>1025</v>
      </c>
      <c r="W70" s="1008"/>
      <c r="X70" s="1008"/>
      <c r="Y70" s="1008"/>
      <c r="Z70" s="1009"/>
      <c r="AA70" s="1010">
        <v>73</v>
      </c>
      <c r="AB70" s="1008"/>
      <c r="AC70" s="1008"/>
      <c r="AD70" s="1008"/>
      <c r="AE70" s="1009"/>
      <c r="AF70" s="1010">
        <v>73</v>
      </c>
      <c r="AG70" s="1008"/>
      <c r="AH70" s="1008"/>
      <c r="AI70" s="1008"/>
      <c r="AJ70" s="1009"/>
      <c r="AK70" s="1010">
        <v>60</v>
      </c>
      <c r="AL70" s="1008"/>
      <c r="AM70" s="1008"/>
      <c r="AN70" s="1008"/>
      <c r="AO70" s="1009"/>
      <c r="AP70" s="1010">
        <v>486</v>
      </c>
      <c r="AQ70" s="1008"/>
      <c r="AR70" s="1008"/>
      <c r="AS70" s="1008"/>
      <c r="AT70" s="1009"/>
      <c r="AU70" s="1010">
        <v>44</v>
      </c>
      <c r="AV70" s="1008"/>
      <c r="AW70" s="1008"/>
      <c r="AX70" s="1008"/>
      <c r="AY70" s="1009"/>
      <c r="AZ70" s="1011"/>
      <c r="BA70" s="1012"/>
      <c r="BB70" s="1012"/>
      <c r="BC70" s="1012"/>
      <c r="BD70" s="1013"/>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534</v>
      </c>
      <c r="C71" s="1004"/>
      <c r="D71" s="1004"/>
      <c r="E71" s="1004"/>
      <c r="F71" s="1004"/>
      <c r="G71" s="1004"/>
      <c r="H71" s="1004"/>
      <c r="I71" s="1004"/>
      <c r="J71" s="1004"/>
      <c r="K71" s="1004"/>
      <c r="L71" s="1004"/>
      <c r="M71" s="1004"/>
      <c r="N71" s="1004"/>
      <c r="O71" s="1004"/>
      <c r="P71" s="1005"/>
      <c r="Q71" s="1007">
        <v>73047</v>
      </c>
      <c r="R71" s="1008"/>
      <c r="S71" s="1008"/>
      <c r="T71" s="1008"/>
      <c r="U71" s="1009"/>
      <c r="V71" s="1010">
        <v>69824</v>
      </c>
      <c r="W71" s="1008"/>
      <c r="X71" s="1008"/>
      <c r="Y71" s="1008"/>
      <c r="Z71" s="1009"/>
      <c r="AA71" s="1010">
        <v>3223</v>
      </c>
      <c r="AB71" s="1008"/>
      <c r="AC71" s="1008"/>
      <c r="AD71" s="1008"/>
      <c r="AE71" s="1009"/>
      <c r="AF71" s="1010">
        <v>3223</v>
      </c>
      <c r="AG71" s="1008"/>
      <c r="AH71" s="1008"/>
      <c r="AI71" s="1008"/>
      <c r="AJ71" s="1009"/>
      <c r="AK71" s="1010">
        <v>1866</v>
      </c>
      <c r="AL71" s="1008"/>
      <c r="AM71" s="1008"/>
      <c r="AN71" s="1008"/>
      <c r="AO71" s="1009"/>
      <c r="AP71" s="1010">
        <v>35815</v>
      </c>
      <c r="AQ71" s="1008"/>
      <c r="AR71" s="1008"/>
      <c r="AS71" s="1008"/>
      <c r="AT71" s="1009"/>
      <c r="AU71" s="1010">
        <v>752</v>
      </c>
      <c r="AV71" s="1008"/>
      <c r="AW71" s="1008"/>
      <c r="AX71" s="1008"/>
      <c r="AY71" s="1009"/>
      <c r="AZ71" s="1011"/>
      <c r="BA71" s="1012"/>
      <c r="BB71" s="1012"/>
      <c r="BC71" s="1012"/>
      <c r="BD71" s="1013"/>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535</v>
      </c>
      <c r="C72" s="1004"/>
      <c r="D72" s="1004"/>
      <c r="E72" s="1004"/>
      <c r="F72" s="1004"/>
      <c r="G72" s="1004"/>
      <c r="H72" s="1004"/>
      <c r="I72" s="1004"/>
      <c r="J72" s="1004"/>
      <c r="K72" s="1004"/>
      <c r="L72" s="1004"/>
      <c r="M72" s="1004"/>
      <c r="N72" s="1004"/>
      <c r="O72" s="1004"/>
      <c r="P72" s="1005"/>
      <c r="Q72" s="1007">
        <v>5132</v>
      </c>
      <c r="R72" s="1008"/>
      <c r="S72" s="1008"/>
      <c r="T72" s="1008"/>
      <c r="U72" s="1009"/>
      <c r="V72" s="1010">
        <v>5056</v>
      </c>
      <c r="W72" s="1008"/>
      <c r="X72" s="1008"/>
      <c r="Y72" s="1008"/>
      <c r="Z72" s="1009"/>
      <c r="AA72" s="1010">
        <v>76</v>
      </c>
      <c r="AB72" s="1008"/>
      <c r="AC72" s="1008"/>
      <c r="AD72" s="1008"/>
      <c r="AE72" s="1009"/>
      <c r="AF72" s="1010">
        <v>76</v>
      </c>
      <c r="AG72" s="1008"/>
      <c r="AH72" s="1008"/>
      <c r="AI72" s="1008"/>
      <c r="AJ72" s="1009"/>
      <c r="AK72" s="1010">
        <v>1017</v>
      </c>
      <c r="AL72" s="1008"/>
      <c r="AM72" s="1008"/>
      <c r="AN72" s="1008"/>
      <c r="AO72" s="1009"/>
      <c r="AP72" s="1010" t="s">
        <v>473</v>
      </c>
      <c r="AQ72" s="1008"/>
      <c r="AR72" s="1008"/>
      <c r="AS72" s="1008"/>
      <c r="AT72" s="1009"/>
      <c r="AU72" s="1010" t="s">
        <v>473</v>
      </c>
      <c r="AV72" s="1008"/>
      <c r="AW72" s="1008"/>
      <c r="AX72" s="1008"/>
      <c r="AY72" s="1009"/>
      <c r="AZ72" s="1011"/>
      <c r="BA72" s="1012"/>
      <c r="BB72" s="1012"/>
      <c r="BC72" s="1012"/>
      <c r="BD72" s="1013"/>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536</v>
      </c>
      <c r="C73" s="1004"/>
      <c r="D73" s="1004"/>
      <c r="E73" s="1004"/>
      <c r="F73" s="1004"/>
      <c r="G73" s="1004"/>
      <c r="H73" s="1004"/>
      <c r="I73" s="1004"/>
      <c r="J73" s="1004"/>
      <c r="K73" s="1004"/>
      <c r="L73" s="1004"/>
      <c r="M73" s="1004"/>
      <c r="N73" s="1004"/>
      <c r="O73" s="1004"/>
      <c r="P73" s="1005"/>
      <c r="Q73" s="1007">
        <v>1295268</v>
      </c>
      <c r="R73" s="1008"/>
      <c r="S73" s="1008"/>
      <c r="T73" s="1008"/>
      <c r="U73" s="1009"/>
      <c r="V73" s="1010">
        <v>1252615</v>
      </c>
      <c r="W73" s="1008"/>
      <c r="X73" s="1008"/>
      <c r="Y73" s="1008"/>
      <c r="Z73" s="1009"/>
      <c r="AA73" s="1010">
        <v>42653</v>
      </c>
      <c r="AB73" s="1008"/>
      <c r="AC73" s="1008"/>
      <c r="AD73" s="1008"/>
      <c r="AE73" s="1009"/>
      <c r="AF73" s="1010">
        <v>42653</v>
      </c>
      <c r="AG73" s="1008"/>
      <c r="AH73" s="1008"/>
      <c r="AI73" s="1008"/>
      <c r="AJ73" s="1009"/>
      <c r="AK73" s="1010">
        <v>10499</v>
      </c>
      <c r="AL73" s="1008"/>
      <c r="AM73" s="1008"/>
      <c r="AN73" s="1008"/>
      <c r="AO73" s="1009"/>
      <c r="AP73" s="1010" t="s">
        <v>473</v>
      </c>
      <c r="AQ73" s="1008"/>
      <c r="AR73" s="1008"/>
      <c r="AS73" s="1008"/>
      <c r="AT73" s="1009"/>
      <c r="AU73" s="1010" t="s">
        <v>473</v>
      </c>
      <c r="AV73" s="1008"/>
      <c r="AW73" s="1008"/>
      <c r="AX73" s="1008"/>
      <c r="AY73" s="1009"/>
      <c r="AZ73" s="1011"/>
      <c r="BA73" s="1012"/>
      <c r="BB73" s="1012"/>
      <c r="BC73" s="1012"/>
      <c r="BD73" s="1013"/>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388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73103</v>
      </c>
      <c r="AG88" s="988"/>
      <c r="AH88" s="988"/>
      <c r="AI88" s="988"/>
      <c r="AJ88" s="988"/>
      <c r="AK88" s="992"/>
      <c r="AL88" s="992"/>
      <c r="AM88" s="992"/>
      <c r="AN88" s="992"/>
      <c r="AO88" s="992"/>
      <c r="AP88" s="988">
        <v>40769</v>
      </c>
      <c r="AQ88" s="988"/>
      <c r="AR88" s="988"/>
      <c r="AS88" s="988"/>
      <c r="AT88" s="988"/>
      <c r="AU88" s="988">
        <v>988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389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500</v>
      </c>
      <c r="CS102" s="980"/>
      <c r="CT102" s="980"/>
      <c r="CU102" s="980"/>
      <c r="CV102" s="981"/>
      <c r="CW102" s="979">
        <v>399</v>
      </c>
      <c r="CX102" s="980"/>
      <c r="CY102" s="980"/>
      <c r="CZ102" s="980"/>
      <c r="DA102" s="981"/>
      <c r="DB102" s="979" t="s">
        <v>538</v>
      </c>
      <c r="DC102" s="980"/>
      <c r="DD102" s="980"/>
      <c r="DE102" s="980"/>
      <c r="DF102" s="981"/>
      <c r="DG102" s="979" t="s">
        <v>538</v>
      </c>
      <c r="DH102" s="980"/>
      <c r="DI102" s="980"/>
      <c r="DJ102" s="980"/>
      <c r="DK102" s="981"/>
      <c r="DL102" s="979" t="s">
        <v>538</v>
      </c>
      <c r="DM102" s="980"/>
      <c r="DN102" s="980"/>
      <c r="DO102" s="980"/>
      <c r="DP102" s="981"/>
      <c r="DQ102" s="979" t="s">
        <v>538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397</v>
      </c>
      <c r="AB109" s="923"/>
      <c r="AC109" s="923"/>
      <c r="AD109" s="923"/>
      <c r="AE109" s="924"/>
      <c r="AF109" s="925" t="s">
        <v>288</v>
      </c>
      <c r="AG109" s="923"/>
      <c r="AH109" s="923"/>
      <c r="AI109" s="923"/>
      <c r="AJ109" s="924"/>
      <c r="AK109" s="925" t="s">
        <v>287</v>
      </c>
      <c r="AL109" s="923"/>
      <c r="AM109" s="923"/>
      <c r="AN109" s="923"/>
      <c r="AO109" s="924"/>
      <c r="AP109" s="925" t="s">
        <v>398</v>
      </c>
      <c r="AQ109" s="923"/>
      <c r="AR109" s="923"/>
      <c r="AS109" s="923"/>
      <c r="AT109" s="954"/>
      <c r="AU109" s="922" t="s">
        <v>396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397</v>
      </c>
      <c r="BR109" s="923"/>
      <c r="BS109" s="923"/>
      <c r="BT109" s="923"/>
      <c r="BU109" s="924"/>
      <c r="BV109" s="925" t="s">
        <v>288</v>
      </c>
      <c r="BW109" s="923"/>
      <c r="BX109" s="923"/>
      <c r="BY109" s="923"/>
      <c r="BZ109" s="924"/>
      <c r="CA109" s="925" t="s">
        <v>287</v>
      </c>
      <c r="CB109" s="923"/>
      <c r="CC109" s="923"/>
      <c r="CD109" s="923"/>
      <c r="CE109" s="924"/>
      <c r="CF109" s="961" t="s">
        <v>398</v>
      </c>
      <c r="CG109" s="961"/>
      <c r="CH109" s="961"/>
      <c r="CI109" s="961"/>
      <c r="CJ109" s="961"/>
      <c r="CK109" s="925" t="s">
        <v>399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397</v>
      </c>
      <c r="DH109" s="923"/>
      <c r="DI109" s="923"/>
      <c r="DJ109" s="923"/>
      <c r="DK109" s="924"/>
      <c r="DL109" s="925" t="s">
        <v>288</v>
      </c>
      <c r="DM109" s="923"/>
      <c r="DN109" s="923"/>
      <c r="DO109" s="923"/>
      <c r="DP109" s="924"/>
      <c r="DQ109" s="925" t="s">
        <v>287</v>
      </c>
      <c r="DR109" s="923"/>
      <c r="DS109" s="923"/>
      <c r="DT109" s="923"/>
      <c r="DU109" s="924"/>
      <c r="DV109" s="925" t="s">
        <v>398</v>
      </c>
      <c r="DW109" s="923"/>
      <c r="DX109" s="923"/>
      <c r="DY109" s="923"/>
      <c r="DZ109" s="954"/>
    </row>
    <row r="110" spans="1:131" s="199" customFormat="1" ht="26.25" customHeight="1" x14ac:dyDescent="0.15">
      <c r="A110" s="825" t="s">
        <v>400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1470171</v>
      </c>
      <c r="AB110" s="916"/>
      <c r="AC110" s="916"/>
      <c r="AD110" s="916"/>
      <c r="AE110" s="917"/>
      <c r="AF110" s="918">
        <v>1383495</v>
      </c>
      <c r="AG110" s="916"/>
      <c r="AH110" s="916"/>
      <c r="AI110" s="916"/>
      <c r="AJ110" s="917"/>
      <c r="AK110" s="918">
        <v>991963</v>
      </c>
      <c r="AL110" s="916"/>
      <c r="AM110" s="916"/>
      <c r="AN110" s="916"/>
      <c r="AO110" s="917"/>
      <c r="AP110" s="919">
        <v>1.2</v>
      </c>
      <c r="AQ110" s="920"/>
      <c r="AR110" s="920"/>
      <c r="AS110" s="920"/>
      <c r="AT110" s="921"/>
      <c r="AU110" s="955" t="s">
        <v>62</v>
      </c>
      <c r="AV110" s="956"/>
      <c r="AW110" s="956"/>
      <c r="AX110" s="956"/>
      <c r="AY110" s="956"/>
      <c r="AZ110" s="881" t="s">
        <v>401</v>
      </c>
      <c r="BA110" s="826"/>
      <c r="BB110" s="826"/>
      <c r="BC110" s="826"/>
      <c r="BD110" s="826"/>
      <c r="BE110" s="826"/>
      <c r="BF110" s="826"/>
      <c r="BG110" s="826"/>
      <c r="BH110" s="826"/>
      <c r="BI110" s="826"/>
      <c r="BJ110" s="826"/>
      <c r="BK110" s="826"/>
      <c r="BL110" s="826"/>
      <c r="BM110" s="826"/>
      <c r="BN110" s="826"/>
      <c r="BO110" s="826"/>
      <c r="BP110" s="827"/>
      <c r="BQ110" s="882">
        <v>4132036</v>
      </c>
      <c r="BR110" s="863"/>
      <c r="BS110" s="863"/>
      <c r="BT110" s="863"/>
      <c r="BU110" s="863"/>
      <c r="BV110" s="863">
        <v>2766511</v>
      </c>
      <c r="BW110" s="863"/>
      <c r="BX110" s="863"/>
      <c r="BY110" s="863"/>
      <c r="BZ110" s="863"/>
      <c r="CA110" s="863">
        <v>1828015</v>
      </c>
      <c r="CB110" s="863"/>
      <c r="CC110" s="863"/>
      <c r="CD110" s="863"/>
      <c r="CE110" s="863"/>
      <c r="CF110" s="887">
        <v>2.1</v>
      </c>
      <c r="CG110" s="888"/>
      <c r="CH110" s="888"/>
      <c r="CI110" s="888"/>
      <c r="CJ110" s="888"/>
      <c r="CK110" s="951" t="s">
        <v>402</v>
      </c>
      <c r="CL110" s="837"/>
      <c r="CM110" s="912" t="s">
        <v>403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405</v>
      </c>
      <c r="BA111" s="768"/>
      <c r="BB111" s="768"/>
      <c r="BC111" s="768"/>
      <c r="BD111" s="768"/>
      <c r="BE111" s="768"/>
      <c r="BF111" s="768"/>
      <c r="BG111" s="768"/>
      <c r="BH111" s="768"/>
      <c r="BI111" s="768"/>
      <c r="BJ111" s="768"/>
      <c r="BK111" s="768"/>
      <c r="BL111" s="768"/>
      <c r="BM111" s="768"/>
      <c r="BN111" s="768"/>
      <c r="BO111" s="768"/>
      <c r="BP111" s="769"/>
      <c r="BQ111" s="834">
        <v>5962825</v>
      </c>
      <c r="BR111" s="835"/>
      <c r="BS111" s="835"/>
      <c r="BT111" s="835"/>
      <c r="BU111" s="835"/>
      <c r="BV111" s="835">
        <v>5266160</v>
      </c>
      <c r="BW111" s="835"/>
      <c r="BX111" s="835"/>
      <c r="BY111" s="835"/>
      <c r="BZ111" s="835"/>
      <c r="CA111" s="835">
        <v>4760725</v>
      </c>
      <c r="CB111" s="835"/>
      <c r="CC111" s="835"/>
      <c r="CD111" s="835"/>
      <c r="CE111" s="835"/>
      <c r="CF111" s="896">
        <v>5.6</v>
      </c>
      <c r="CG111" s="897"/>
      <c r="CH111" s="897"/>
      <c r="CI111" s="897"/>
      <c r="CJ111" s="897"/>
      <c r="CK111" s="952"/>
      <c r="CL111" s="839"/>
      <c r="CM111" s="842" t="s">
        <v>406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407</v>
      </c>
      <c r="B112" s="938"/>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409</v>
      </c>
      <c r="BA112" s="768"/>
      <c r="BB112" s="768"/>
      <c r="BC112" s="768"/>
      <c r="BD112" s="768"/>
      <c r="BE112" s="768"/>
      <c r="BF112" s="768"/>
      <c r="BG112" s="768"/>
      <c r="BH112" s="768"/>
      <c r="BI112" s="768"/>
      <c r="BJ112" s="768"/>
      <c r="BK112" s="768"/>
      <c r="BL112" s="768"/>
      <c r="BM112" s="768"/>
      <c r="BN112" s="768"/>
      <c r="BO112" s="768"/>
      <c r="BP112" s="769"/>
      <c r="BQ112" s="834" t="s">
        <v>112</v>
      </c>
      <c r="BR112" s="835"/>
      <c r="BS112" s="835"/>
      <c r="BT112" s="835"/>
      <c r="BU112" s="835"/>
      <c r="BV112" s="835" t="s">
        <v>112</v>
      </c>
      <c r="BW112" s="835"/>
      <c r="BX112" s="835"/>
      <c r="BY112" s="835"/>
      <c r="BZ112" s="835"/>
      <c r="CA112" s="835" t="s">
        <v>112</v>
      </c>
      <c r="CB112" s="835"/>
      <c r="CC112" s="835"/>
      <c r="CD112" s="835"/>
      <c r="CE112" s="835"/>
      <c r="CF112" s="896" t="s">
        <v>112</v>
      </c>
      <c r="CG112" s="897"/>
      <c r="CH112" s="897"/>
      <c r="CI112" s="897"/>
      <c r="CJ112" s="897"/>
      <c r="CK112" s="952"/>
      <c r="CL112" s="839"/>
      <c r="CM112" s="842" t="s">
        <v>410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t="s">
        <v>112</v>
      </c>
      <c r="AB113" s="944"/>
      <c r="AC113" s="944"/>
      <c r="AD113" s="944"/>
      <c r="AE113" s="945"/>
      <c r="AF113" s="946" t="s">
        <v>112</v>
      </c>
      <c r="AG113" s="944"/>
      <c r="AH113" s="944"/>
      <c r="AI113" s="944"/>
      <c r="AJ113" s="945"/>
      <c r="AK113" s="946" t="s">
        <v>112</v>
      </c>
      <c r="AL113" s="944"/>
      <c r="AM113" s="944"/>
      <c r="AN113" s="944"/>
      <c r="AO113" s="945"/>
      <c r="AP113" s="947" t="s">
        <v>112</v>
      </c>
      <c r="AQ113" s="948"/>
      <c r="AR113" s="948"/>
      <c r="AS113" s="948"/>
      <c r="AT113" s="949"/>
      <c r="AU113" s="957"/>
      <c r="AV113" s="958"/>
      <c r="AW113" s="958"/>
      <c r="AX113" s="958"/>
      <c r="AY113" s="958"/>
      <c r="AZ113" s="833" t="s">
        <v>412</v>
      </c>
      <c r="BA113" s="768"/>
      <c r="BB113" s="768"/>
      <c r="BC113" s="768"/>
      <c r="BD113" s="768"/>
      <c r="BE113" s="768"/>
      <c r="BF113" s="768"/>
      <c r="BG113" s="768"/>
      <c r="BH113" s="768"/>
      <c r="BI113" s="768"/>
      <c r="BJ113" s="768"/>
      <c r="BK113" s="768"/>
      <c r="BL113" s="768"/>
      <c r="BM113" s="768"/>
      <c r="BN113" s="768"/>
      <c r="BO113" s="768"/>
      <c r="BP113" s="769"/>
      <c r="BQ113" s="834">
        <v>1136616</v>
      </c>
      <c r="BR113" s="835"/>
      <c r="BS113" s="835"/>
      <c r="BT113" s="835"/>
      <c r="BU113" s="835"/>
      <c r="BV113" s="835">
        <v>1017610</v>
      </c>
      <c r="BW113" s="835"/>
      <c r="BX113" s="835"/>
      <c r="BY113" s="835"/>
      <c r="BZ113" s="835"/>
      <c r="CA113" s="835">
        <v>987840</v>
      </c>
      <c r="CB113" s="835"/>
      <c r="CC113" s="835"/>
      <c r="CD113" s="835"/>
      <c r="CE113" s="835"/>
      <c r="CF113" s="896">
        <v>1.2</v>
      </c>
      <c r="CG113" s="897"/>
      <c r="CH113" s="897"/>
      <c r="CI113" s="897"/>
      <c r="CJ113" s="897"/>
      <c r="CK113" s="952"/>
      <c r="CL113" s="839"/>
      <c r="CM113" s="842" t="s">
        <v>413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218302</v>
      </c>
      <c r="AB114" s="798"/>
      <c r="AC114" s="798"/>
      <c r="AD114" s="798"/>
      <c r="AE114" s="799"/>
      <c r="AF114" s="800">
        <v>199903</v>
      </c>
      <c r="AG114" s="798"/>
      <c r="AH114" s="798"/>
      <c r="AI114" s="798"/>
      <c r="AJ114" s="799"/>
      <c r="AK114" s="800">
        <v>133018</v>
      </c>
      <c r="AL114" s="798"/>
      <c r="AM114" s="798"/>
      <c r="AN114" s="798"/>
      <c r="AO114" s="799"/>
      <c r="AP114" s="845">
        <v>0.2</v>
      </c>
      <c r="AQ114" s="846"/>
      <c r="AR114" s="846"/>
      <c r="AS114" s="846"/>
      <c r="AT114" s="847"/>
      <c r="AU114" s="957"/>
      <c r="AV114" s="958"/>
      <c r="AW114" s="958"/>
      <c r="AX114" s="958"/>
      <c r="AY114" s="958"/>
      <c r="AZ114" s="833" t="s">
        <v>415</v>
      </c>
      <c r="BA114" s="768"/>
      <c r="BB114" s="768"/>
      <c r="BC114" s="768"/>
      <c r="BD114" s="768"/>
      <c r="BE114" s="768"/>
      <c r="BF114" s="768"/>
      <c r="BG114" s="768"/>
      <c r="BH114" s="768"/>
      <c r="BI114" s="768"/>
      <c r="BJ114" s="768"/>
      <c r="BK114" s="768"/>
      <c r="BL114" s="768"/>
      <c r="BM114" s="768"/>
      <c r="BN114" s="768"/>
      <c r="BO114" s="768"/>
      <c r="BP114" s="769"/>
      <c r="BQ114" s="834">
        <v>15921284</v>
      </c>
      <c r="BR114" s="835"/>
      <c r="BS114" s="835"/>
      <c r="BT114" s="835"/>
      <c r="BU114" s="835"/>
      <c r="BV114" s="835">
        <v>15004596</v>
      </c>
      <c r="BW114" s="835"/>
      <c r="BX114" s="835"/>
      <c r="BY114" s="835"/>
      <c r="BZ114" s="835"/>
      <c r="CA114" s="835">
        <v>13204811</v>
      </c>
      <c r="CB114" s="835"/>
      <c r="CC114" s="835"/>
      <c r="CD114" s="835"/>
      <c r="CE114" s="835"/>
      <c r="CF114" s="896">
        <v>15.5</v>
      </c>
      <c r="CG114" s="897"/>
      <c r="CH114" s="897"/>
      <c r="CI114" s="897"/>
      <c r="CJ114" s="897"/>
      <c r="CK114" s="952"/>
      <c r="CL114" s="839"/>
      <c r="CM114" s="842" t="s">
        <v>416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894945</v>
      </c>
      <c r="AB115" s="944"/>
      <c r="AC115" s="944"/>
      <c r="AD115" s="944"/>
      <c r="AE115" s="945"/>
      <c r="AF115" s="946">
        <v>701047</v>
      </c>
      <c r="AG115" s="944"/>
      <c r="AH115" s="944"/>
      <c r="AI115" s="944"/>
      <c r="AJ115" s="945"/>
      <c r="AK115" s="946">
        <v>526422</v>
      </c>
      <c r="AL115" s="944"/>
      <c r="AM115" s="944"/>
      <c r="AN115" s="944"/>
      <c r="AO115" s="945"/>
      <c r="AP115" s="947">
        <v>0.6</v>
      </c>
      <c r="AQ115" s="948"/>
      <c r="AR115" s="948"/>
      <c r="AS115" s="948"/>
      <c r="AT115" s="949"/>
      <c r="AU115" s="957"/>
      <c r="AV115" s="958"/>
      <c r="AW115" s="958"/>
      <c r="AX115" s="958"/>
      <c r="AY115" s="958"/>
      <c r="AZ115" s="833" t="s">
        <v>418</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419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423</v>
      </c>
      <c r="Z117" s="924"/>
      <c r="AA117" s="929">
        <v>2583418</v>
      </c>
      <c r="AB117" s="930"/>
      <c r="AC117" s="930"/>
      <c r="AD117" s="930"/>
      <c r="AE117" s="931"/>
      <c r="AF117" s="932">
        <v>2284445</v>
      </c>
      <c r="AG117" s="930"/>
      <c r="AH117" s="930"/>
      <c r="AI117" s="930"/>
      <c r="AJ117" s="931"/>
      <c r="AK117" s="932">
        <v>1651403</v>
      </c>
      <c r="AL117" s="930"/>
      <c r="AM117" s="930"/>
      <c r="AN117" s="930"/>
      <c r="AO117" s="931"/>
      <c r="AP117" s="933"/>
      <c r="AQ117" s="934"/>
      <c r="AR117" s="934"/>
      <c r="AS117" s="934"/>
      <c r="AT117" s="935"/>
      <c r="AU117" s="957"/>
      <c r="AV117" s="958"/>
      <c r="AW117" s="958"/>
      <c r="AX117" s="958"/>
      <c r="AY117" s="958"/>
      <c r="AZ117" s="884" t="s">
        <v>424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399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397</v>
      </c>
      <c r="AB118" s="923"/>
      <c r="AC118" s="923"/>
      <c r="AD118" s="923"/>
      <c r="AE118" s="924"/>
      <c r="AF118" s="925" t="s">
        <v>288</v>
      </c>
      <c r="AG118" s="923"/>
      <c r="AH118" s="923"/>
      <c r="AI118" s="923"/>
      <c r="AJ118" s="924"/>
      <c r="AK118" s="925" t="s">
        <v>287</v>
      </c>
      <c r="AL118" s="923"/>
      <c r="AM118" s="923"/>
      <c r="AN118" s="923"/>
      <c r="AO118" s="924"/>
      <c r="AP118" s="926" t="s">
        <v>398</v>
      </c>
      <c r="AQ118" s="927"/>
      <c r="AR118" s="927"/>
      <c r="AS118" s="927"/>
      <c r="AT118" s="928"/>
      <c r="AU118" s="957"/>
      <c r="AV118" s="958"/>
      <c r="AW118" s="958"/>
      <c r="AX118" s="958"/>
      <c r="AY118" s="958"/>
      <c r="AZ118" s="900" t="s">
        <v>426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427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402</v>
      </c>
      <c r="B119" s="837"/>
      <c r="C119" s="912" t="s">
        <v>403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428</v>
      </c>
      <c r="BP119" s="899"/>
      <c r="BQ119" s="903">
        <v>27152761</v>
      </c>
      <c r="BR119" s="866"/>
      <c r="BS119" s="866"/>
      <c r="BT119" s="866"/>
      <c r="BU119" s="866"/>
      <c r="BV119" s="866">
        <v>24054877</v>
      </c>
      <c r="BW119" s="866"/>
      <c r="BX119" s="866"/>
      <c r="BY119" s="866"/>
      <c r="BZ119" s="866"/>
      <c r="CA119" s="866">
        <v>20781391</v>
      </c>
      <c r="CB119" s="866"/>
      <c r="CC119" s="866"/>
      <c r="CD119" s="866"/>
      <c r="CE119" s="866"/>
      <c r="CF119" s="764"/>
      <c r="CG119" s="765"/>
      <c r="CH119" s="765"/>
      <c r="CI119" s="765"/>
      <c r="CJ119" s="855"/>
      <c r="CK119" s="953"/>
      <c r="CL119" s="841"/>
      <c r="CM119" s="859" t="s">
        <v>429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5962825</v>
      </c>
      <c r="DH119" s="781"/>
      <c r="DI119" s="781"/>
      <c r="DJ119" s="781"/>
      <c r="DK119" s="782"/>
      <c r="DL119" s="783">
        <v>5266160</v>
      </c>
      <c r="DM119" s="781"/>
      <c r="DN119" s="781"/>
      <c r="DO119" s="781"/>
      <c r="DP119" s="782"/>
      <c r="DQ119" s="783">
        <v>4760725</v>
      </c>
      <c r="DR119" s="781"/>
      <c r="DS119" s="781"/>
      <c r="DT119" s="781"/>
      <c r="DU119" s="782"/>
      <c r="DV119" s="869">
        <v>5.6</v>
      </c>
      <c r="DW119" s="870"/>
      <c r="DX119" s="870"/>
      <c r="DY119" s="870"/>
      <c r="DZ119" s="871"/>
    </row>
    <row r="120" spans="1:130" s="199" customFormat="1" ht="26.25" customHeight="1" x14ac:dyDescent="0.15">
      <c r="A120" s="838"/>
      <c r="B120" s="839"/>
      <c r="C120" s="842" t="s">
        <v>406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430</v>
      </c>
      <c r="AV120" s="905"/>
      <c r="AW120" s="905"/>
      <c r="AX120" s="905"/>
      <c r="AY120" s="906"/>
      <c r="AZ120" s="881" t="s">
        <v>431</v>
      </c>
      <c r="BA120" s="826"/>
      <c r="BB120" s="826"/>
      <c r="BC120" s="826"/>
      <c r="BD120" s="826"/>
      <c r="BE120" s="826"/>
      <c r="BF120" s="826"/>
      <c r="BG120" s="826"/>
      <c r="BH120" s="826"/>
      <c r="BI120" s="826"/>
      <c r="BJ120" s="826"/>
      <c r="BK120" s="826"/>
      <c r="BL120" s="826"/>
      <c r="BM120" s="826"/>
      <c r="BN120" s="826"/>
      <c r="BO120" s="826"/>
      <c r="BP120" s="827"/>
      <c r="BQ120" s="882">
        <v>121009281</v>
      </c>
      <c r="BR120" s="863"/>
      <c r="BS120" s="863"/>
      <c r="BT120" s="863"/>
      <c r="BU120" s="863"/>
      <c r="BV120" s="863">
        <v>128871862</v>
      </c>
      <c r="BW120" s="863"/>
      <c r="BX120" s="863"/>
      <c r="BY120" s="863"/>
      <c r="BZ120" s="863"/>
      <c r="CA120" s="863">
        <v>151402744</v>
      </c>
      <c r="CB120" s="863"/>
      <c r="CC120" s="863"/>
      <c r="CD120" s="863"/>
      <c r="CE120" s="863"/>
      <c r="CF120" s="887">
        <v>177.4</v>
      </c>
      <c r="CG120" s="888"/>
      <c r="CH120" s="888"/>
      <c r="CI120" s="888"/>
      <c r="CJ120" s="888"/>
      <c r="CK120" s="889" t="s">
        <v>432</v>
      </c>
      <c r="CL120" s="873"/>
      <c r="CM120" s="873"/>
      <c r="CN120" s="873"/>
      <c r="CO120" s="874"/>
      <c r="CP120" s="893" t="s">
        <v>381</v>
      </c>
      <c r="CQ120" s="894"/>
      <c r="CR120" s="894"/>
      <c r="CS120" s="894"/>
      <c r="CT120" s="894"/>
      <c r="CU120" s="894"/>
      <c r="CV120" s="894"/>
      <c r="CW120" s="894"/>
      <c r="CX120" s="894"/>
      <c r="CY120" s="894"/>
      <c r="CZ120" s="894"/>
      <c r="DA120" s="894"/>
      <c r="DB120" s="894"/>
      <c r="DC120" s="894"/>
      <c r="DD120" s="894"/>
      <c r="DE120" s="894"/>
      <c r="DF120" s="895"/>
      <c r="DG120" s="882" t="s">
        <v>112</v>
      </c>
      <c r="DH120" s="863"/>
      <c r="DI120" s="863"/>
      <c r="DJ120" s="863"/>
      <c r="DK120" s="863"/>
      <c r="DL120" s="863" t="s">
        <v>112</v>
      </c>
      <c r="DM120" s="863"/>
      <c r="DN120" s="863"/>
      <c r="DO120" s="863"/>
      <c r="DP120" s="863"/>
      <c r="DQ120" s="863" t="s">
        <v>112</v>
      </c>
      <c r="DR120" s="863"/>
      <c r="DS120" s="863"/>
      <c r="DT120" s="863"/>
      <c r="DU120" s="863"/>
      <c r="DV120" s="864" t="s">
        <v>112</v>
      </c>
      <c r="DW120" s="864"/>
      <c r="DX120" s="864"/>
      <c r="DY120" s="864"/>
      <c r="DZ120" s="865"/>
    </row>
    <row r="121" spans="1:130" s="199" customFormat="1" ht="26.25" customHeight="1" x14ac:dyDescent="0.15">
      <c r="A121" s="838"/>
      <c r="B121" s="839"/>
      <c r="C121" s="884" t="s">
        <v>433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434</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416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435</v>
      </c>
      <c r="BA122" s="901"/>
      <c r="BB122" s="901"/>
      <c r="BC122" s="901"/>
      <c r="BD122" s="901"/>
      <c r="BE122" s="901"/>
      <c r="BF122" s="901"/>
      <c r="BG122" s="901"/>
      <c r="BH122" s="901"/>
      <c r="BI122" s="901"/>
      <c r="BJ122" s="901"/>
      <c r="BK122" s="901"/>
      <c r="BL122" s="901"/>
      <c r="BM122" s="901"/>
      <c r="BN122" s="901"/>
      <c r="BO122" s="901"/>
      <c r="BP122" s="902"/>
      <c r="BQ122" s="903">
        <v>44984763</v>
      </c>
      <c r="BR122" s="866"/>
      <c r="BS122" s="866"/>
      <c r="BT122" s="866"/>
      <c r="BU122" s="866"/>
      <c r="BV122" s="866">
        <v>41508538</v>
      </c>
      <c r="BW122" s="866"/>
      <c r="BX122" s="866"/>
      <c r="BY122" s="866"/>
      <c r="BZ122" s="866"/>
      <c r="CA122" s="866">
        <v>38119866</v>
      </c>
      <c r="CB122" s="866"/>
      <c r="CC122" s="866"/>
      <c r="CD122" s="866"/>
      <c r="CE122" s="866"/>
      <c r="CF122" s="867">
        <v>44.7</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436</v>
      </c>
      <c r="BP123" s="899"/>
      <c r="BQ123" s="853">
        <v>165994044</v>
      </c>
      <c r="BR123" s="854"/>
      <c r="BS123" s="854"/>
      <c r="BT123" s="854"/>
      <c r="BU123" s="854"/>
      <c r="BV123" s="854">
        <v>170380400</v>
      </c>
      <c r="BW123" s="854"/>
      <c r="BX123" s="854"/>
      <c r="BY123" s="854"/>
      <c r="BZ123" s="854"/>
      <c r="CA123" s="854">
        <v>189522610</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437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438</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427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439</v>
      </c>
      <c r="CL125" s="873"/>
      <c r="CM125" s="873"/>
      <c r="CN125" s="873"/>
      <c r="CO125" s="874"/>
      <c r="CP125" s="881" t="s">
        <v>440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429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114123</v>
      </c>
      <c r="AB126" s="798"/>
      <c r="AC126" s="798"/>
      <c r="AD126" s="798"/>
      <c r="AE126" s="799"/>
      <c r="AF126" s="800">
        <v>114231</v>
      </c>
      <c r="AG126" s="798"/>
      <c r="AH126" s="798"/>
      <c r="AI126" s="798"/>
      <c r="AJ126" s="799"/>
      <c r="AK126" s="800">
        <v>72762</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780822</v>
      </c>
      <c r="AB127" s="798"/>
      <c r="AC127" s="798"/>
      <c r="AD127" s="798"/>
      <c r="AE127" s="799"/>
      <c r="AF127" s="800">
        <v>586816</v>
      </c>
      <c r="AG127" s="798"/>
      <c r="AH127" s="798"/>
      <c r="AI127" s="798"/>
      <c r="AJ127" s="799"/>
      <c r="AK127" s="800">
        <v>453660</v>
      </c>
      <c r="AL127" s="798"/>
      <c r="AM127" s="798"/>
      <c r="AN127" s="798"/>
      <c r="AO127" s="799"/>
      <c r="AP127" s="845">
        <v>0.5</v>
      </c>
      <c r="AQ127" s="846"/>
      <c r="AR127" s="846"/>
      <c r="AS127" s="846"/>
      <c r="AT127" s="847"/>
      <c r="AU127" s="235"/>
      <c r="AV127" s="235"/>
      <c r="AW127" s="235"/>
      <c r="AX127" s="862" t="s">
        <v>443</v>
      </c>
      <c r="AY127" s="830"/>
      <c r="AZ127" s="830"/>
      <c r="BA127" s="830"/>
      <c r="BB127" s="830"/>
      <c r="BC127" s="830"/>
      <c r="BD127" s="830"/>
      <c r="BE127" s="831"/>
      <c r="BF127" s="829" t="s">
        <v>444</v>
      </c>
      <c r="BG127" s="830"/>
      <c r="BH127" s="830"/>
      <c r="BI127" s="830"/>
      <c r="BJ127" s="830"/>
      <c r="BK127" s="830"/>
      <c r="BL127" s="831"/>
      <c r="BM127" s="829" t="s">
        <v>445</v>
      </c>
      <c r="BN127" s="830"/>
      <c r="BO127" s="830"/>
      <c r="BP127" s="830"/>
      <c r="BQ127" s="830"/>
      <c r="BR127" s="830"/>
      <c r="BS127" s="831"/>
      <c r="BT127" s="829" t="s">
        <v>446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448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449</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450</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451</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452</v>
      </c>
      <c r="X129" s="795"/>
      <c r="Y129" s="795"/>
      <c r="Z129" s="796"/>
      <c r="AA129" s="797">
        <v>75552703</v>
      </c>
      <c r="AB129" s="798"/>
      <c r="AC129" s="798"/>
      <c r="AD129" s="798"/>
      <c r="AE129" s="799"/>
      <c r="AF129" s="800">
        <v>83779255</v>
      </c>
      <c r="AG129" s="798"/>
      <c r="AH129" s="798"/>
      <c r="AI129" s="798"/>
      <c r="AJ129" s="799"/>
      <c r="AK129" s="800">
        <v>89051367</v>
      </c>
      <c r="AL129" s="798"/>
      <c r="AM129" s="798"/>
      <c r="AN129" s="798"/>
      <c r="AO129" s="799"/>
      <c r="AP129" s="801"/>
      <c r="AQ129" s="802"/>
      <c r="AR129" s="802"/>
      <c r="AS129" s="802"/>
      <c r="AT129" s="803"/>
      <c r="AU129" s="237"/>
      <c r="AV129" s="237"/>
      <c r="AW129" s="237"/>
      <c r="AX129" s="767" t="s">
        <v>453</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455</v>
      </c>
      <c r="X130" s="795"/>
      <c r="Y130" s="795"/>
      <c r="Z130" s="796"/>
      <c r="AA130" s="797">
        <v>3966286</v>
      </c>
      <c r="AB130" s="798"/>
      <c r="AC130" s="798"/>
      <c r="AD130" s="798"/>
      <c r="AE130" s="799"/>
      <c r="AF130" s="800">
        <v>4140518</v>
      </c>
      <c r="AG130" s="798"/>
      <c r="AH130" s="798"/>
      <c r="AI130" s="798"/>
      <c r="AJ130" s="799"/>
      <c r="AK130" s="800">
        <v>3707280</v>
      </c>
      <c r="AL130" s="798"/>
      <c r="AM130" s="798"/>
      <c r="AN130" s="798"/>
      <c r="AO130" s="799"/>
      <c r="AP130" s="801"/>
      <c r="AQ130" s="802"/>
      <c r="AR130" s="802"/>
      <c r="AS130" s="802"/>
      <c r="AT130" s="803"/>
      <c r="AU130" s="237"/>
      <c r="AV130" s="237"/>
      <c r="AW130" s="237"/>
      <c r="AX130" s="767" t="s">
        <v>456</v>
      </c>
      <c r="AY130" s="768"/>
      <c r="AZ130" s="768"/>
      <c r="BA130" s="768"/>
      <c r="BB130" s="768"/>
      <c r="BC130" s="768"/>
      <c r="BD130" s="768"/>
      <c r="BE130" s="769"/>
      <c r="BF130" s="770">
        <v>-2.2000000000000002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457</v>
      </c>
      <c r="X131" s="778"/>
      <c r="Y131" s="778"/>
      <c r="Z131" s="779"/>
      <c r="AA131" s="780">
        <v>71586417</v>
      </c>
      <c r="AB131" s="781"/>
      <c r="AC131" s="781"/>
      <c r="AD131" s="781"/>
      <c r="AE131" s="782"/>
      <c r="AF131" s="783">
        <v>79638737</v>
      </c>
      <c r="AG131" s="781"/>
      <c r="AH131" s="781"/>
      <c r="AI131" s="781"/>
      <c r="AJ131" s="782"/>
      <c r="AK131" s="783">
        <v>85344087</v>
      </c>
      <c r="AL131" s="781"/>
      <c r="AM131" s="781"/>
      <c r="AN131" s="781"/>
      <c r="AO131" s="782"/>
      <c r="AP131" s="784"/>
      <c r="AQ131" s="785"/>
      <c r="AR131" s="785"/>
      <c r="AS131" s="785"/>
      <c r="AT131" s="786"/>
      <c r="AU131" s="237"/>
      <c r="AV131" s="237"/>
      <c r="AW131" s="237"/>
      <c r="AX131" s="745" t="s">
        <v>458</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459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460</v>
      </c>
      <c r="W132" s="758"/>
      <c r="X132" s="758"/>
      <c r="Y132" s="758"/>
      <c r="Z132" s="759"/>
      <c r="AA132" s="760">
        <v>-1.9317463539999999</v>
      </c>
      <c r="AB132" s="761"/>
      <c r="AC132" s="761"/>
      <c r="AD132" s="761"/>
      <c r="AE132" s="762"/>
      <c r="AF132" s="763">
        <v>-2.3306158159999999</v>
      </c>
      <c r="AG132" s="761"/>
      <c r="AH132" s="761"/>
      <c r="AI132" s="761"/>
      <c r="AJ132" s="762"/>
      <c r="AK132" s="763">
        <v>-2.408927287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461</v>
      </c>
      <c r="W133" s="737"/>
      <c r="X133" s="737"/>
      <c r="Y133" s="737"/>
      <c r="Z133" s="738"/>
      <c r="AA133" s="739">
        <v>-1.4</v>
      </c>
      <c r="AB133" s="740"/>
      <c r="AC133" s="740"/>
      <c r="AD133" s="740"/>
      <c r="AE133" s="741"/>
      <c r="AF133" s="739">
        <v>-1.9</v>
      </c>
      <c r="AG133" s="740"/>
      <c r="AH133" s="740"/>
      <c r="AI133" s="740"/>
      <c r="AJ133" s="741"/>
      <c r="AK133" s="739">
        <v>-2.2000000000000002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D71" sqref="AD7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 zoomScaleNormal="40" zoomScaleSheetLayoutView="55" workbookViewId="0">
      <selection activeCell="AH68" sqref="AH68"/>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462</v>
      </c>
      <c r="B5" s="248"/>
      <c r="C5" s="248"/>
      <c r="D5" s="248"/>
      <c r="E5" s="248"/>
      <c r="F5" s="248"/>
      <c r="G5" s="248"/>
      <c r="H5" s="248"/>
      <c r="I5" s="248"/>
      <c r="J5" s="248"/>
      <c r="K5" s="248"/>
      <c r="L5" s="248"/>
      <c r="M5" s="248"/>
      <c r="N5" s="248"/>
      <c r="O5" s="249"/>
    </row>
    <row r="6" spans="1:16" x14ac:dyDescent="0.15">
      <c r="A6" s="250"/>
      <c r="B6" s="246"/>
      <c r="C6" s="246"/>
      <c r="D6" s="246"/>
      <c r="E6" s="246"/>
      <c r="F6" s="246"/>
      <c r="G6" s="251" t="s">
        <v>463</v>
      </c>
      <c r="H6" s="251"/>
      <c r="I6" s="251"/>
      <c r="J6" s="251"/>
      <c r="K6" s="246"/>
      <c r="L6" s="246"/>
      <c r="M6" s="246"/>
      <c r="N6" s="246"/>
    </row>
    <row r="7" spans="1:16" x14ac:dyDescent="0.15">
      <c r="A7" s="250"/>
      <c r="B7" s="246"/>
      <c r="C7" s="246"/>
      <c r="D7" s="246"/>
      <c r="E7" s="246"/>
      <c r="F7" s="246"/>
      <c r="G7" s="253"/>
      <c r="H7" s="254"/>
      <c r="I7" s="254"/>
      <c r="J7" s="255"/>
      <c r="K7" s="1152" t="s">
        <v>464</v>
      </c>
      <c r="L7" s="256"/>
      <c r="M7" s="257" t="s">
        <v>465</v>
      </c>
      <c r="N7" s="258"/>
    </row>
    <row r="8" spans="1:16" x14ac:dyDescent="0.15">
      <c r="A8" s="250"/>
      <c r="B8" s="246"/>
      <c r="C8" s="246"/>
      <c r="D8" s="246"/>
      <c r="E8" s="246"/>
      <c r="F8" s="246"/>
      <c r="G8" s="259"/>
      <c r="H8" s="260"/>
      <c r="I8" s="260"/>
      <c r="J8" s="261"/>
      <c r="K8" s="1153"/>
      <c r="L8" s="262" t="s">
        <v>466</v>
      </c>
      <c r="M8" s="263" t="s">
        <v>467</v>
      </c>
      <c r="N8" s="264" t="s">
        <v>468</v>
      </c>
    </row>
    <row r="9" spans="1:16" x14ac:dyDescent="0.15">
      <c r="A9" s="250"/>
      <c r="B9" s="246"/>
      <c r="C9" s="246"/>
      <c r="D9" s="246"/>
      <c r="E9" s="246"/>
      <c r="F9" s="246"/>
      <c r="G9" s="1166" t="s">
        <v>469</v>
      </c>
      <c r="H9" s="1167"/>
      <c r="I9" s="1167"/>
      <c r="J9" s="1168"/>
      <c r="K9" s="265">
        <v>19458621</v>
      </c>
      <c r="L9" s="266">
        <v>78071</v>
      </c>
      <c r="M9" s="267">
        <v>64294</v>
      </c>
      <c r="N9" s="268">
        <v>21.4</v>
      </c>
    </row>
    <row r="10" spans="1:16" x14ac:dyDescent="0.15">
      <c r="A10" s="250"/>
      <c r="B10" s="246"/>
      <c r="C10" s="246"/>
      <c r="D10" s="246"/>
      <c r="E10" s="246"/>
      <c r="F10" s="246"/>
      <c r="G10" s="1166" t="s">
        <v>470</v>
      </c>
      <c r="H10" s="1167"/>
      <c r="I10" s="1167"/>
      <c r="J10" s="1168"/>
      <c r="K10" s="269">
        <v>459575</v>
      </c>
      <c r="L10" s="270">
        <v>1844</v>
      </c>
      <c r="M10" s="271">
        <v>1112</v>
      </c>
      <c r="N10" s="272">
        <v>65.8</v>
      </c>
    </row>
    <row r="11" spans="1:16" ht="13.5" customHeight="1" x14ac:dyDescent="0.15">
      <c r="A11" s="250"/>
      <c r="B11" s="246"/>
      <c r="C11" s="246"/>
      <c r="D11" s="246"/>
      <c r="E11" s="246"/>
      <c r="F11" s="246"/>
      <c r="G11" s="1166" t="s">
        <v>471</v>
      </c>
      <c r="H11" s="1167"/>
      <c r="I11" s="1167"/>
      <c r="J11" s="1168"/>
      <c r="K11" s="269">
        <v>301973</v>
      </c>
      <c r="L11" s="270">
        <v>1212</v>
      </c>
      <c r="M11" s="271">
        <v>950</v>
      </c>
      <c r="N11" s="272">
        <v>27.6</v>
      </c>
    </row>
    <row r="12" spans="1:16" ht="13.5" customHeight="1" x14ac:dyDescent="0.15">
      <c r="A12" s="250"/>
      <c r="B12" s="246"/>
      <c r="C12" s="246"/>
      <c r="D12" s="246"/>
      <c r="E12" s="246"/>
      <c r="F12" s="246"/>
      <c r="G12" s="1166" t="s">
        <v>472</v>
      </c>
      <c r="H12" s="1167"/>
      <c r="I12" s="1167"/>
      <c r="J12" s="1168"/>
      <c r="K12" s="269" t="s">
        <v>473</v>
      </c>
      <c r="L12" s="270" t="s">
        <v>473</v>
      </c>
      <c r="M12" s="271" t="s">
        <v>473</v>
      </c>
      <c r="N12" s="272" t="s">
        <v>473</v>
      </c>
    </row>
    <row r="13" spans="1:16" ht="13.5" customHeight="1" x14ac:dyDescent="0.15">
      <c r="A13" s="250"/>
      <c r="B13" s="246"/>
      <c r="C13" s="246"/>
      <c r="D13" s="246"/>
      <c r="E13" s="246"/>
      <c r="F13" s="246"/>
      <c r="G13" s="1166" t="s">
        <v>474</v>
      </c>
      <c r="H13" s="1167"/>
      <c r="I13" s="1167"/>
      <c r="J13" s="1168"/>
      <c r="K13" s="269" t="s">
        <v>473</v>
      </c>
      <c r="L13" s="270" t="s">
        <v>473</v>
      </c>
      <c r="M13" s="271" t="s">
        <v>473</v>
      </c>
      <c r="N13" s="272" t="s">
        <v>473</v>
      </c>
    </row>
    <row r="14" spans="1:16" ht="13.5" customHeight="1" x14ac:dyDescent="0.15">
      <c r="A14" s="250"/>
      <c r="B14" s="246"/>
      <c r="C14" s="246"/>
      <c r="D14" s="246"/>
      <c r="E14" s="246"/>
      <c r="F14" s="246"/>
      <c r="G14" s="1166" t="s">
        <v>475</v>
      </c>
      <c r="H14" s="1167"/>
      <c r="I14" s="1167"/>
      <c r="J14" s="1168"/>
      <c r="K14" s="269">
        <v>396616</v>
      </c>
      <c r="L14" s="270">
        <v>1591</v>
      </c>
      <c r="M14" s="271">
        <v>2288</v>
      </c>
      <c r="N14" s="272">
        <v>-30.5</v>
      </c>
    </row>
    <row r="15" spans="1:16" ht="13.5" customHeight="1" x14ac:dyDescent="0.15">
      <c r="A15" s="250"/>
      <c r="B15" s="246"/>
      <c r="C15" s="246"/>
      <c r="D15" s="246"/>
      <c r="E15" s="246"/>
      <c r="F15" s="246"/>
      <c r="G15" s="1166" t="s">
        <v>476</v>
      </c>
      <c r="H15" s="1167"/>
      <c r="I15" s="1167"/>
      <c r="J15" s="1168"/>
      <c r="K15" s="269">
        <v>604855</v>
      </c>
      <c r="L15" s="270">
        <v>2427</v>
      </c>
      <c r="M15" s="271">
        <v>1494</v>
      </c>
      <c r="N15" s="272">
        <v>62.4</v>
      </c>
    </row>
    <row r="16" spans="1:16" x14ac:dyDescent="0.15">
      <c r="A16" s="250"/>
      <c r="B16" s="246"/>
      <c r="C16" s="246"/>
      <c r="D16" s="246"/>
      <c r="E16" s="246"/>
      <c r="F16" s="246"/>
      <c r="G16" s="1169" t="s">
        <v>477</v>
      </c>
      <c r="H16" s="1170"/>
      <c r="I16" s="1170"/>
      <c r="J16" s="1171"/>
      <c r="K16" s="270">
        <v>-1890657</v>
      </c>
      <c r="L16" s="270">
        <v>-7586</v>
      </c>
      <c r="M16" s="271">
        <v>-5498</v>
      </c>
      <c r="N16" s="272">
        <v>38</v>
      </c>
    </row>
    <row r="17" spans="1:16" x14ac:dyDescent="0.15">
      <c r="A17" s="250"/>
      <c r="B17" s="246"/>
      <c r="C17" s="246"/>
      <c r="D17" s="246"/>
      <c r="E17" s="246"/>
      <c r="F17" s="246"/>
      <c r="G17" s="1169" t="s">
        <v>171</v>
      </c>
      <c r="H17" s="1170"/>
      <c r="I17" s="1170"/>
      <c r="J17" s="1171"/>
      <c r="K17" s="270">
        <v>19330983</v>
      </c>
      <c r="L17" s="270">
        <v>77559</v>
      </c>
      <c r="M17" s="271">
        <v>64641</v>
      </c>
      <c r="N17" s="272">
        <v>20</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478</v>
      </c>
      <c r="H19" s="246"/>
      <c r="I19" s="246"/>
      <c r="J19" s="246"/>
      <c r="K19" s="246"/>
      <c r="L19" s="246"/>
      <c r="M19" s="246"/>
      <c r="N19" s="246"/>
    </row>
    <row r="20" spans="1:16" x14ac:dyDescent="0.15">
      <c r="A20" s="250"/>
      <c r="B20" s="246"/>
      <c r="C20" s="246"/>
      <c r="D20" s="246"/>
      <c r="E20" s="246"/>
      <c r="F20" s="246"/>
      <c r="G20" s="274"/>
      <c r="H20" s="275"/>
      <c r="I20" s="275"/>
      <c r="J20" s="276"/>
      <c r="K20" s="277" t="s">
        <v>479</v>
      </c>
      <c r="L20" s="278" t="s">
        <v>480</v>
      </c>
      <c r="M20" s="279" t="s">
        <v>481</v>
      </c>
      <c r="N20" s="280"/>
    </row>
    <row r="21" spans="1:16" s="286" customFormat="1" x14ac:dyDescent="0.15">
      <c r="A21" s="281"/>
      <c r="B21" s="251"/>
      <c r="C21" s="251"/>
      <c r="D21" s="251"/>
      <c r="E21" s="251"/>
      <c r="F21" s="251"/>
      <c r="G21" s="1163" t="s">
        <v>482</v>
      </c>
      <c r="H21" s="1164"/>
      <c r="I21" s="1164"/>
      <c r="J21" s="1165"/>
      <c r="K21" s="282">
        <v>8.19</v>
      </c>
      <c r="L21" s="283">
        <v>6.28</v>
      </c>
      <c r="M21" s="284">
        <v>1.91</v>
      </c>
      <c r="N21" s="251"/>
      <c r="O21" s="285"/>
      <c r="P21" s="281"/>
    </row>
    <row r="22" spans="1:16" s="286" customFormat="1" x14ac:dyDescent="0.15">
      <c r="A22" s="281"/>
      <c r="B22" s="251"/>
      <c r="C22" s="251"/>
      <c r="D22" s="251"/>
      <c r="E22" s="251"/>
      <c r="F22" s="251"/>
      <c r="G22" s="1163" t="s">
        <v>483</v>
      </c>
      <c r="H22" s="1164"/>
      <c r="I22" s="1164"/>
      <c r="J22" s="1165"/>
      <c r="K22" s="287">
        <v>99.7</v>
      </c>
      <c r="L22" s="288">
        <v>99.6</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486</v>
      </c>
      <c r="H29" s="251"/>
      <c r="I29" s="251"/>
      <c r="J29" s="251"/>
      <c r="K29" s="246"/>
      <c r="L29" s="246"/>
      <c r="M29" s="246"/>
      <c r="N29" s="246"/>
      <c r="O29" s="295"/>
    </row>
    <row r="30" spans="1:16" x14ac:dyDescent="0.15">
      <c r="A30" s="250"/>
      <c r="B30" s="246"/>
      <c r="C30" s="246"/>
      <c r="D30" s="246"/>
      <c r="E30" s="246"/>
      <c r="F30" s="246"/>
      <c r="G30" s="253"/>
      <c r="H30" s="254"/>
      <c r="I30" s="254"/>
      <c r="J30" s="255"/>
      <c r="K30" s="1152" t="s">
        <v>464</v>
      </c>
      <c r="L30" s="256"/>
      <c r="M30" s="257" t="s">
        <v>465</v>
      </c>
      <c r="N30" s="258"/>
    </row>
    <row r="31" spans="1:16" x14ac:dyDescent="0.15">
      <c r="A31" s="250"/>
      <c r="B31" s="246"/>
      <c r="C31" s="246"/>
      <c r="D31" s="246"/>
      <c r="E31" s="246"/>
      <c r="F31" s="246"/>
      <c r="G31" s="259"/>
      <c r="H31" s="260"/>
      <c r="I31" s="260"/>
      <c r="J31" s="261"/>
      <c r="K31" s="1153"/>
      <c r="L31" s="262" t="s">
        <v>466</v>
      </c>
      <c r="M31" s="263" t="s">
        <v>467</v>
      </c>
      <c r="N31" s="264" t="s">
        <v>468</v>
      </c>
    </row>
    <row r="32" spans="1:16" ht="27" customHeight="1" x14ac:dyDescent="0.15">
      <c r="A32" s="250"/>
      <c r="B32" s="246"/>
      <c r="C32" s="246"/>
      <c r="D32" s="246"/>
      <c r="E32" s="246"/>
      <c r="F32" s="246"/>
      <c r="G32" s="1154" t="s">
        <v>487</v>
      </c>
      <c r="H32" s="1155"/>
      <c r="I32" s="1155"/>
      <c r="J32" s="1156"/>
      <c r="K32" s="296">
        <v>991963</v>
      </c>
      <c r="L32" s="296">
        <v>3980</v>
      </c>
      <c r="M32" s="297">
        <v>6955</v>
      </c>
      <c r="N32" s="298">
        <v>-42.8</v>
      </c>
    </row>
    <row r="33" spans="1:16" ht="13.5" customHeight="1" x14ac:dyDescent="0.15">
      <c r="A33" s="250"/>
      <c r="B33" s="246"/>
      <c r="C33" s="246"/>
      <c r="D33" s="246"/>
      <c r="E33" s="246"/>
      <c r="F33" s="246"/>
      <c r="G33" s="1154" t="s">
        <v>488</v>
      </c>
      <c r="H33" s="1155"/>
      <c r="I33" s="1155"/>
      <c r="J33" s="1156"/>
      <c r="K33" s="296" t="s">
        <v>473</v>
      </c>
      <c r="L33" s="296" t="s">
        <v>473</v>
      </c>
      <c r="M33" s="297" t="s">
        <v>473</v>
      </c>
      <c r="N33" s="298" t="s">
        <v>473</v>
      </c>
    </row>
    <row r="34" spans="1:16" ht="27" customHeight="1" x14ac:dyDescent="0.15">
      <c r="A34" s="250"/>
      <c r="B34" s="246"/>
      <c r="C34" s="246"/>
      <c r="D34" s="246"/>
      <c r="E34" s="246"/>
      <c r="F34" s="246"/>
      <c r="G34" s="1154" t="s">
        <v>489</v>
      </c>
      <c r="H34" s="1155"/>
      <c r="I34" s="1155"/>
      <c r="J34" s="1156"/>
      <c r="K34" s="296" t="s">
        <v>473</v>
      </c>
      <c r="L34" s="296" t="s">
        <v>473</v>
      </c>
      <c r="M34" s="297">
        <v>257</v>
      </c>
      <c r="N34" s="298" t="s">
        <v>473</v>
      </c>
    </row>
    <row r="35" spans="1:16" ht="27" customHeight="1" x14ac:dyDescent="0.15">
      <c r="A35" s="250"/>
      <c r="B35" s="246"/>
      <c r="C35" s="246"/>
      <c r="D35" s="246"/>
      <c r="E35" s="246"/>
      <c r="F35" s="246"/>
      <c r="G35" s="1154" t="s">
        <v>490</v>
      </c>
      <c r="H35" s="1155"/>
      <c r="I35" s="1155"/>
      <c r="J35" s="1156"/>
      <c r="K35" s="296" t="s">
        <v>473</v>
      </c>
      <c r="L35" s="296" t="s">
        <v>473</v>
      </c>
      <c r="M35" s="297">
        <v>31</v>
      </c>
      <c r="N35" s="298" t="s">
        <v>473</v>
      </c>
    </row>
    <row r="36" spans="1:16" ht="27" customHeight="1" x14ac:dyDescent="0.15">
      <c r="A36" s="250"/>
      <c r="B36" s="246"/>
      <c r="C36" s="246"/>
      <c r="D36" s="246"/>
      <c r="E36" s="246"/>
      <c r="F36" s="246"/>
      <c r="G36" s="1154" t="s">
        <v>491</v>
      </c>
      <c r="H36" s="1155"/>
      <c r="I36" s="1155"/>
      <c r="J36" s="1156"/>
      <c r="K36" s="296">
        <v>133018</v>
      </c>
      <c r="L36" s="296">
        <v>534</v>
      </c>
      <c r="M36" s="297">
        <v>349</v>
      </c>
      <c r="N36" s="298">
        <v>53</v>
      </c>
    </row>
    <row r="37" spans="1:16" ht="13.5" customHeight="1" x14ac:dyDescent="0.15">
      <c r="A37" s="250"/>
      <c r="B37" s="246"/>
      <c r="C37" s="246"/>
      <c r="D37" s="246"/>
      <c r="E37" s="246"/>
      <c r="F37" s="246"/>
      <c r="G37" s="1154" t="s">
        <v>492</v>
      </c>
      <c r="H37" s="1155"/>
      <c r="I37" s="1155"/>
      <c r="J37" s="1156"/>
      <c r="K37" s="296">
        <v>526422</v>
      </c>
      <c r="L37" s="296">
        <v>2112</v>
      </c>
      <c r="M37" s="297">
        <v>2757</v>
      </c>
      <c r="N37" s="298">
        <v>-23.4</v>
      </c>
    </row>
    <row r="38" spans="1:16" ht="27" customHeight="1" x14ac:dyDescent="0.15">
      <c r="A38" s="250"/>
      <c r="B38" s="246"/>
      <c r="C38" s="246"/>
      <c r="D38" s="246"/>
      <c r="E38" s="246"/>
      <c r="F38" s="246"/>
      <c r="G38" s="1157" t="s">
        <v>493</v>
      </c>
      <c r="H38" s="1158"/>
      <c r="I38" s="1158"/>
      <c r="J38" s="1159"/>
      <c r="K38" s="299" t="s">
        <v>473</v>
      </c>
      <c r="L38" s="299" t="s">
        <v>473</v>
      </c>
      <c r="M38" s="300">
        <v>0</v>
      </c>
      <c r="N38" s="301" t="s">
        <v>473</v>
      </c>
      <c r="O38" s="295"/>
    </row>
    <row r="39" spans="1:16" x14ac:dyDescent="0.15">
      <c r="A39" s="250"/>
      <c r="B39" s="246"/>
      <c r="C39" s="246"/>
      <c r="D39" s="246"/>
      <c r="E39" s="246"/>
      <c r="F39" s="246"/>
      <c r="G39" s="1157" t="s">
        <v>494</v>
      </c>
      <c r="H39" s="1158"/>
      <c r="I39" s="1158"/>
      <c r="J39" s="1159"/>
      <c r="K39" s="302" t="s">
        <v>473</v>
      </c>
      <c r="L39" s="302" t="s">
        <v>473</v>
      </c>
      <c r="M39" s="303">
        <v>-9</v>
      </c>
      <c r="N39" s="304" t="s">
        <v>473</v>
      </c>
      <c r="O39" s="295"/>
    </row>
    <row r="40" spans="1:16" ht="27" customHeight="1" x14ac:dyDescent="0.15">
      <c r="A40" s="250"/>
      <c r="B40" s="246"/>
      <c r="C40" s="246"/>
      <c r="D40" s="246"/>
      <c r="E40" s="246"/>
      <c r="F40" s="246"/>
      <c r="G40" s="1154" t="s">
        <v>495</v>
      </c>
      <c r="H40" s="1155"/>
      <c r="I40" s="1155"/>
      <c r="J40" s="1156"/>
      <c r="K40" s="302" t="s">
        <v>473</v>
      </c>
      <c r="L40" s="302" t="s">
        <v>473</v>
      </c>
      <c r="M40" s="303" t="s">
        <v>473</v>
      </c>
      <c r="N40" s="304" t="s">
        <v>473</v>
      </c>
      <c r="O40" s="295"/>
    </row>
    <row r="41" spans="1:16" x14ac:dyDescent="0.15">
      <c r="A41" s="250"/>
      <c r="B41" s="246"/>
      <c r="C41" s="246"/>
      <c r="D41" s="246"/>
      <c r="E41" s="246"/>
      <c r="F41" s="246"/>
      <c r="G41" s="1160" t="s">
        <v>282</v>
      </c>
      <c r="H41" s="1161"/>
      <c r="I41" s="1161"/>
      <c r="J41" s="1162"/>
      <c r="K41" s="296">
        <v>1651403</v>
      </c>
      <c r="L41" s="302">
        <v>6626</v>
      </c>
      <c r="M41" s="303">
        <v>10341</v>
      </c>
      <c r="N41" s="304">
        <v>-35.9</v>
      </c>
      <c r="O41" s="295"/>
    </row>
    <row r="42" spans="1:16" x14ac:dyDescent="0.15">
      <c r="A42" s="250"/>
      <c r="B42" s="246"/>
      <c r="C42" s="246"/>
      <c r="D42" s="246"/>
      <c r="E42" s="246"/>
      <c r="F42" s="246"/>
      <c r="G42" s="305" t="s">
        <v>496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498</v>
      </c>
      <c r="H48" s="310"/>
      <c r="I48" s="310"/>
      <c r="J48" s="310"/>
      <c r="K48" s="310"/>
      <c r="L48" s="310"/>
      <c r="M48" s="311"/>
      <c r="N48" s="310"/>
    </row>
    <row r="49" spans="1:14" ht="13.5" customHeight="1" x14ac:dyDescent="0.15">
      <c r="A49" s="250"/>
      <c r="B49" s="246"/>
      <c r="C49" s="246"/>
      <c r="D49" s="246"/>
      <c r="E49" s="246"/>
      <c r="F49" s="246"/>
      <c r="G49" s="312"/>
      <c r="H49" s="313"/>
      <c r="I49" s="1147" t="s">
        <v>464</v>
      </c>
      <c r="J49" s="1149" t="s">
        <v>499</v>
      </c>
      <c r="K49" s="1150"/>
      <c r="L49" s="1150"/>
      <c r="M49" s="1150"/>
      <c r="N49" s="1151"/>
    </row>
    <row r="50" spans="1:14" x14ac:dyDescent="0.15">
      <c r="A50" s="250"/>
      <c r="B50" s="246"/>
      <c r="C50" s="246"/>
      <c r="D50" s="246"/>
      <c r="E50" s="246"/>
      <c r="F50" s="246"/>
      <c r="G50" s="314"/>
      <c r="H50" s="315"/>
      <c r="I50" s="1148"/>
      <c r="J50" s="316" t="s">
        <v>500</v>
      </c>
      <c r="K50" s="317" t="s">
        <v>501</v>
      </c>
      <c r="L50" s="318" t="s">
        <v>502</v>
      </c>
      <c r="M50" s="319" t="s">
        <v>503</v>
      </c>
      <c r="N50" s="320" t="s">
        <v>504</v>
      </c>
    </row>
    <row r="51" spans="1:14" x14ac:dyDescent="0.15">
      <c r="A51" s="250"/>
      <c r="B51" s="246"/>
      <c r="C51" s="246"/>
      <c r="D51" s="246"/>
      <c r="E51" s="246"/>
      <c r="F51" s="246"/>
      <c r="G51" s="312" t="s">
        <v>505</v>
      </c>
      <c r="H51" s="313"/>
      <c r="I51" s="321">
        <v>15539718</v>
      </c>
      <c r="J51" s="322">
        <v>66755</v>
      </c>
      <c r="K51" s="323">
        <v>-21.5</v>
      </c>
      <c r="L51" s="324">
        <v>37665</v>
      </c>
      <c r="M51" s="325">
        <v>-5</v>
      </c>
      <c r="N51" s="326">
        <v>-16.5</v>
      </c>
    </row>
    <row r="52" spans="1:14" x14ac:dyDescent="0.15">
      <c r="A52" s="250"/>
      <c r="B52" s="246"/>
      <c r="C52" s="246"/>
      <c r="D52" s="246"/>
      <c r="E52" s="246"/>
      <c r="F52" s="246"/>
      <c r="G52" s="327"/>
      <c r="H52" s="328" t="s">
        <v>506</v>
      </c>
      <c r="I52" s="329">
        <v>12032960</v>
      </c>
      <c r="J52" s="330">
        <v>51691</v>
      </c>
      <c r="K52" s="331">
        <v>-19.899999999999999</v>
      </c>
      <c r="L52" s="332">
        <v>25730</v>
      </c>
      <c r="M52" s="333">
        <v>-9.8000000000000007</v>
      </c>
      <c r="N52" s="334">
        <v>-10.1</v>
      </c>
    </row>
    <row r="53" spans="1:14" x14ac:dyDescent="0.15">
      <c r="A53" s="250"/>
      <c r="B53" s="246"/>
      <c r="C53" s="246"/>
      <c r="D53" s="246"/>
      <c r="E53" s="246"/>
      <c r="F53" s="246"/>
      <c r="G53" s="312" t="s">
        <v>507</v>
      </c>
      <c r="H53" s="313"/>
      <c r="I53" s="321">
        <v>20910221</v>
      </c>
      <c r="J53" s="322">
        <v>88852</v>
      </c>
      <c r="K53" s="323">
        <v>33.1</v>
      </c>
      <c r="L53" s="324">
        <v>36861</v>
      </c>
      <c r="M53" s="325">
        <v>-2.1</v>
      </c>
      <c r="N53" s="326">
        <v>35.200000000000003</v>
      </c>
    </row>
    <row r="54" spans="1:14" x14ac:dyDescent="0.15">
      <c r="A54" s="250"/>
      <c r="B54" s="246"/>
      <c r="C54" s="246"/>
      <c r="D54" s="246"/>
      <c r="E54" s="246"/>
      <c r="F54" s="246"/>
      <c r="G54" s="327"/>
      <c r="H54" s="328" t="s">
        <v>506</v>
      </c>
      <c r="I54" s="329">
        <v>16607889</v>
      </c>
      <c r="J54" s="330">
        <v>70571</v>
      </c>
      <c r="K54" s="331">
        <v>36.5</v>
      </c>
      <c r="L54" s="332">
        <v>23990</v>
      </c>
      <c r="M54" s="333">
        <v>-6.8</v>
      </c>
      <c r="N54" s="334">
        <v>43.3</v>
      </c>
    </row>
    <row r="55" spans="1:14" x14ac:dyDescent="0.15">
      <c r="A55" s="250"/>
      <c r="B55" s="246"/>
      <c r="C55" s="246"/>
      <c r="D55" s="246"/>
      <c r="E55" s="246"/>
      <c r="F55" s="246"/>
      <c r="G55" s="312" t="s">
        <v>508</v>
      </c>
      <c r="H55" s="313"/>
      <c r="I55" s="321">
        <v>45363885</v>
      </c>
      <c r="J55" s="322">
        <v>188557</v>
      </c>
      <c r="K55" s="323">
        <v>112.2</v>
      </c>
      <c r="L55" s="324">
        <v>47064</v>
      </c>
      <c r="M55" s="325">
        <v>27.7</v>
      </c>
      <c r="N55" s="326">
        <v>84.5</v>
      </c>
    </row>
    <row r="56" spans="1:14" x14ac:dyDescent="0.15">
      <c r="A56" s="250"/>
      <c r="B56" s="246"/>
      <c r="C56" s="246"/>
      <c r="D56" s="246"/>
      <c r="E56" s="246"/>
      <c r="F56" s="246"/>
      <c r="G56" s="327"/>
      <c r="H56" s="328" t="s">
        <v>506</v>
      </c>
      <c r="I56" s="329">
        <v>38739174</v>
      </c>
      <c r="J56" s="330">
        <v>161021</v>
      </c>
      <c r="K56" s="331">
        <v>128.19999999999999</v>
      </c>
      <c r="L56" s="332">
        <v>32508</v>
      </c>
      <c r="M56" s="333">
        <v>35.5</v>
      </c>
      <c r="N56" s="334">
        <v>92.7</v>
      </c>
    </row>
    <row r="57" spans="1:14" x14ac:dyDescent="0.15">
      <c r="A57" s="250"/>
      <c r="B57" s="246"/>
      <c r="C57" s="246"/>
      <c r="D57" s="246"/>
      <c r="E57" s="246"/>
      <c r="F57" s="246"/>
      <c r="G57" s="312" t="s">
        <v>509</v>
      </c>
      <c r="H57" s="313"/>
      <c r="I57" s="321">
        <v>26063243</v>
      </c>
      <c r="J57" s="322">
        <v>106827</v>
      </c>
      <c r="K57" s="323">
        <v>-43.3</v>
      </c>
      <c r="L57" s="324">
        <v>43773</v>
      </c>
      <c r="M57" s="325">
        <v>-7</v>
      </c>
      <c r="N57" s="326">
        <v>-36.299999999999997</v>
      </c>
    </row>
    <row r="58" spans="1:14" x14ac:dyDescent="0.15">
      <c r="A58" s="250"/>
      <c r="B58" s="246"/>
      <c r="C58" s="246"/>
      <c r="D58" s="246"/>
      <c r="E58" s="246"/>
      <c r="F58" s="246"/>
      <c r="G58" s="327"/>
      <c r="H58" s="328" t="s">
        <v>506</v>
      </c>
      <c r="I58" s="329">
        <v>22671086</v>
      </c>
      <c r="J58" s="330">
        <v>92923</v>
      </c>
      <c r="K58" s="331">
        <v>-42.3</v>
      </c>
      <c r="L58" s="332">
        <v>30346</v>
      </c>
      <c r="M58" s="333">
        <v>-6.7</v>
      </c>
      <c r="N58" s="334">
        <v>-35.6</v>
      </c>
    </row>
    <row r="59" spans="1:14" x14ac:dyDescent="0.15">
      <c r="A59" s="250"/>
      <c r="B59" s="246"/>
      <c r="C59" s="246"/>
      <c r="D59" s="246"/>
      <c r="E59" s="246"/>
      <c r="F59" s="246"/>
      <c r="G59" s="312" t="s">
        <v>510</v>
      </c>
      <c r="H59" s="313"/>
      <c r="I59" s="321">
        <v>15211572</v>
      </c>
      <c r="J59" s="322">
        <v>61031</v>
      </c>
      <c r="K59" s="323">
        <v>-42.9</v>
      </c>
      <c r="L59" s="324">
        <v>51565</v>
      </c>
      <c r="M59" s="325">
        <v>17.8</v>
      </c>
      <c r="N59" s="326">
        <v>-60.7</v>
      </c>
    </row>
    <row r="60" spans="1:14" x14ac:dyDescent="0.15">
      <c r="A60" s="250"/>
      <c r="B60" s="246"/>
      <c r="C60" s="246"/>
      <c r="D60" s="246"/>
      <c r="E60" s="246"/>
      <c r="F60" s="246"/>
      <c r="G60" s="327"/>
      <c r="H60" s="328" t="s">
        <v>506</v>
      </c>
      <c r="I60" s="335">
        <v>9964346</v>
      </c>
      <c r="J60" s="330">
        <v>39979</v>
      </c>
      <c r="K60" s="331">
        <v>-57</v>
      </c>
      <c r="L60" s="332">
        <v>35359</v>
      </c>
      <c r="M60" s="333">
        <v>16.5</v>
      </c>
      <c r="N60" s="334">
        <v>-73.5</v>
      </c>
    </row>
    <row r="61" spans="1:14" x14ac:dyDescent="0.15">
      <c r="A61" s="250"/>
      <c r="B61" s="246"/>
      <c r="C61" s="246"/>
      <c r="D61" s="246"/>
      <c r="E61" s="246"/>
      <c r="F61" s="246"/>
      <c r="G61" s="312" t="s">
        <v>511</v>
      </c>
      <c r="H61" s="336"/>
      <c r="I61" s="337">
        <v>24617728</v>
      </c>
      <c r="J61" s="338">
        <v>102404</v>
      </c>
      <c r="K61" s="339">
        <v>7.5</v>
      </c>
      <c r="L61" s="340">
        <v>43386</v>
      </c>
      <c r="M61" s="341">
        <v>6.3</v>
      </c>
      <c r="N61" s="326">
        <v>1.2</v>
      </c>
    </row>
    <row r="62" spans="1:14" x14ac:dyDescent="0.15">
      <c r="A62" s="250"/>
      <c r="B62" s="246"/>
      <c r="C62" s="246"/>
      <c r="D62" s="246"/>
      <c r="E62" s="246"/>
      <c r="F62" s="246"/>
      <c r="G62" s="327"/>
      <c r="H62" s="328" t="s">
        <v>506</v>
      </c>
      <c r="I62" s="329">
        <v>20003091</v>
      </c>
      <c r="J62" s="330">
        <v>83237</v>
      </c>
      <c r="K62" s="331">
        <v>9.1</v>
      </c>
      <c r="L62" s="332">
        <v>29587</v>
      </c>
      <c r="M62" s="333">
        <v>5.7</v>
      </c>
      <c r="N62" s="334">
        <v>3.4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4"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5" zoomScale="55" zoomScaleNormal="55" zoomScaleSheetLayoutView="55" workbookViewId="0">
      <selection activeCell="AB99" sqref="AB9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72" t="s">
        <v>3</v>
      </c>
      <c r="D47" s="1172"/>
      <c r="E47" s="1173"/>
      <c r="F47" s="11">
        <v>80.069999999999993</v>
      </c>
      <c r="G47" s="12">
        <v>86.55</v>
      </c>
      <c r="H47" s="12">
        <v>82.52</v>
      </c>
      <c r="I47" s="12">
        <v>80.680000000000007</v>
      </c>
      <c r="J47" s="13">
        <v>81.14</v>
      </c>
    </row>
    <row r="48" spans="2:10" ht="57.75" customHeight="1" x14ac:dyDescent="0.15">
      <c r="B48" s="14"/>
      <c r="C48" s="1174" t="s">
        <v>4</v>
      </c>
      <c r="D48" s="1174"/>
      <c r="E48" s="1175"/>
      <c r="F48" s="15">
        <v>9.33</v>
      </c>
      <c r="G48" s="16">
        <v>10.47</v>
      </c>
      <c r="H48" s="16">
        <v>14.76</v>
      </c>
      <c r="I48" s="16">
        <v>11.01</v>
      </c>
      <c r="J48" s="17">
        <v>7.77</v>
      </c>
    </row>
    <row r="49" spans="2:10" ht="57.75" customHeight="1" thickBot="1" x14ac:dyDescent="0.2">
      <c r="B49" s="18"/>
      <c r="C49" s="1176" t="s">
        <v>5</v>
      </c>
      <c r="D49" s="1176"/>
      <c r="E49" s="1177"/>
      <c r="F49" s="19" t="s">
        <v>518</v>
      </c>
      <c r="G49" s="20">
        <v>1.17</v>
      </c>
      <c r="H49" s="20" t="s">
        <v>519</v>
      </c>
      <c r="I49" s="20" t="s">
        <v>520</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a0002910</cp:lastModifiedBy>
  <cp:lastPrinted>2018-02-26T02:04:44Z</cp:lastPrinted>
  <dcterms:created xsi:type="dcterms:W3CDTF">2018-01-24T04:27:55Z</dcterms:created>
  <dcterms:modified xsi:type="dcterms:W3CDTF">2018-11-29T04:39:54Z</dcterms:modified>
  <cp:category/>
</cp:coreProperties>
</file>